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4256011B-FCEE-4EDD-8672-D19D356FFB03}" xr6:coauthVersionLast="47" xr6:coauthVersionMax="47" xr10:uidLastSave="{00000000-0000-0000-0000-000000000000}"/>
  <bookViews>
    <workbookView xWindow="28695" yWindow="1965" windowWidth="14610" windowHeight="15585" tabRatio="829"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E36" i="10"/>
  <c r="AM36" i="10"/>
  <c r="CO35" i="10"/>
  <c r="BE35" i="10"/>
  <c r="AM35" i="10"/>
  <c r="CO34" i="10"/>
  <c r="BW34" i="10"/>
  <c r="BW35" i="10" s="1"/>
  <c r="BW36" i="10" s="1"/>
  <c r="AM34" i="10"/>
  <c r="C34" i="10"/>
  <c r="C35" i="10" s="1"/>
  <c r="C36" i="10" l="1"/>
  <c r="BE34"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<sst xmlns="http://schemas.openxmlformats.org/spreadsheetml/2006/main" count="1151" uniqueCount="567">
  <si>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</si>
  <si>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</si>
  <si>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</si>
  <si>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</si>
  <si>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</si>
  <si>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</si>
  <si>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</si>
  <si>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</si>
  <si>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</si>
  <si>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</si>
  <si>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</si>
  <si>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</si>
  <si>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</si>
  <si>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</si>
  <si>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</si>
  <si>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</si>
  <si>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</si>
  <si>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</si>
  <si>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</si>
  <si>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</si>
  <si>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</si>
  <si>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</si>
  <si>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</si>
  <si>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</si>
  <si>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</si>
  <si>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</si>
  <si>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</si>
  <si>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</si>
  <si>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</si>
  <si>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</si>
  <si>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</si>
  <si>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</si>
  <si>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</si>
  <si>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</si>
  <si>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</si>
  <si>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</si>
  <si>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</si>
  <si>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</si>
  <si>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</si>
  <si>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</si>
  <si>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</si>
  <si>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</si>
  <si>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</si>
  <si>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</si>
  <si>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</si>
  <si>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</si>
  <si>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</si>
  <si>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</si>
  <si>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</si>
  <si>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</si>
  <si>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</si>
  <si>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</si>
  <si>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</si>
  <si>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</si>
  <si>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</si>
  <si>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</si>
  <si>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</si>
  <si>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</si>
  <si>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</si>
  <si>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</si>
  <si>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</si>
  <si>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</si>
  <si>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</si>
  <si>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</si>
  <si>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</si>
  <si>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</si>
  <si>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</si>
  <si>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</si>
  <si>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</si>
  <si>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</si>
  <si>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</si>
  <si>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</si>
  <si>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</si>
  <si>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</si>
  <si>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</si>
  <si>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</si>
  <si>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</si>
  <si>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</si>
  <si>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</si>
  <si>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</si>
  <si>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</si>
  <si>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</si>
  <si>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</si>
  <si>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</si>
  <si>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</si>
  <si>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</si>
  <si>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</si>
  <si>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</si>
  <si>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</si>
  <si>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</si>
  <si>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</si>
  <si>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</si>
  <si>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</si>
  <si>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</si>
  <si>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高森町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</si>
  <si>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</si>
  <si>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</si>
  <si>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</si>
  <si>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</si>
  <si>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</si>
  <si>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</si>
  <si>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</si>
  <si>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</si>
  <si>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</si>
  <si>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</si>
  <si>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</si>
  <si>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</si>
  <si>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</si>
  <si>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</si>
  <si>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</si>
  <si>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</si>
  <si>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</si>
  <si>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</si>
  <si>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</si>
  <si>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</si>
  <si>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</si>
  <si>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</si>
  <si>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</si>
  <si>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</si>
  <si>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</si>
  <si>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</si>
  <si>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</si>
  <si>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</si>
  <si>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</si>
  <si>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</si>
  <si>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</si>
  <si>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</si>
  <si>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</si>
  <si>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</si>
  <si>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</si>
  <si>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</si>
  <si>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</si>
  <si>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</si>
  <si>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</si>
  <si>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</si>
  <si>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</si>
  <si>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</si>
  <si>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</si>
  <si>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</si>
  <si>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</si>
  <si>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</si>
  <si>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</si>
  <si>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</si>
  <si>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</si>
  <si>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</si>
  <si>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</si>
  <si>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</si>
  <si>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</si>
  <si>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</si>
  <si>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</si>
  <si>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</si>
  <si>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</si>
  <si>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</si>
  <si>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</si>
  <si>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</si>
  <si>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</si>
  <si>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</si>
  <si>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</si>
  <si>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</si>
  <si>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</si>
  <si>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</si>
  <si>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</si>
  <si>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</si>
  <si>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</si>
  <si>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</si>
  <si>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</si>
  <si>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</si>
  <si>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</si>
  <si>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</si>
  <si>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</si>
  <si>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</si>
  <si>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</si>
  <si>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</si>
  <si>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</si>
  <si>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</si>
  <si>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</si>
  <si>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</si>
  <si>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</si>
  <si>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</si>
  <si>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</si>
  <si>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</si>
  <si>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</si>
  <si>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</si>
  <si>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</si>
  <si>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</si>
  <si>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</si>
  <si>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</si>
  <si>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</si>
  <si>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</si>
  <si>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</si>
  <si>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</si>
  <si>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</si>
  <si>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</si>
  <si>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</si>
  <si>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</si>
  <si>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</si>
  <si>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</si>
  <si>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</si>
  <si>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</si>
  <si>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</si>
  <si>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</si>
  <si>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</si>
  <si>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</si>
  <si>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熊本県高森町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</si>
  <si>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</si>
  <si>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</si>
  <si>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</si>
  <si>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</si>
  <si>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</si>
  <si>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</si>
  <si>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</si>
  <si>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</si>
  <si>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</si>
  <si>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</si>
  <si>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</si>
  <si>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</si>
  <si>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</si>
  <si>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</si>
  <si>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</si>
  <si>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</si>
  <si>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</si>
  <si>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</si>
  <si>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</si>
  <si>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</si>
  <si>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</si>
  <si>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</si>
  <si>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</si>
  <si>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</si>
  <si>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</si>
  <si>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</si>
  <si>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</si>
  <si>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</si>
  <si>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</si>
  <si>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</si>
  <si>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</si>
  <si>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</si>
  <si>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</si>
  <si>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</si>
  <si>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</si>
  <si>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</si>
  <si>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</si>
  <si>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</si>
  <si>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</si>
  <si>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</si>
  <si>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</si>
  <si>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</si>
  <si>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</si>
  <si>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</si>
  <si>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</si>
  <si>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</si>
  <si>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</si>
  <si>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</si>
  <si>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</si>
  <si>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</si>
  <si>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</si>
  <si>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</si>
  <si>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</si>
  <si>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</si>
  <si>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</si>
  <si>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</si>
  <si>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</si>
  <si>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</si>
  <si>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</si>
  <si>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</si>
  <si>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</si>
  <si>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</si>
  <si>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</si>
  <si>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</si>
  <si>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</si>
  <si>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</si>
  <si>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</si>
  <si>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</si>
  <si>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</si>
  <si>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</si>
  <si>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</si>
  <si>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</si>
  <si>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</si>
  <si>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</si>
  <si>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</si>
  <si>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</si>
  <si>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</si>
  <si>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</si>
  <si>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</si>
  <si>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</si>
  <si>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</si>
  <si>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</si>
  <si>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</si>
  <si>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</si>
  <si>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</si>
  <si>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</si>
  <si>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</si>
  <si>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</si>
  <si>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</si>
  <si>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</si>
  <si>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</si>
  <si>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</si>
  <si>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</si>
  <si>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</si>
  <si>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</si>
  <si>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</si>
  <si>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</si>
  <si>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</si>
  <si>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</si>
  <si>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</si>
  <si>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</si>
  <si>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</si>
  <si>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</si>
  <si>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</si>
  <si>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</si>
  <si>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</si>
  <si>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</si>
  <si>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</si>
  <si>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</si>
  <si>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</si>
  <si>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</si>
  <si>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</si>
  <si>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</si>
  <si>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</si>
  <si>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</si>
  <si>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</si>
  <si>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</si>
  <si>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</si>
  <si>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</si>
  <si>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</si>
  <si>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</si>
  <si>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</si>
  <si>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</si>
  <si>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</si>
  <si>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</si>
  <si>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</si>
  <si>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</si>
  <si>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</si>
  <si>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</si>
  <si>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</si>
  <si>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</si>
  <si>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</si>
  <si>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</si>
  <si>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</si>
  <si>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</si>
  <si>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</si>
  <si>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</si>
  <si>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</si>
  <si>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</si>
  <si>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</si>
  <si>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</si>
  <si>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</si>
  <si>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</si>
  <si>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</si>
  <si>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</si>
  <si>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</si>
  <si>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</si>
  <si>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</si>
  <si>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</si>
  <si>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</si>
  <si>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熊本県高森町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</si>
  <si>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</si>
  <si>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</si>
  <si>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</si>
  <si>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</si>
  <si>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</si>
  <si>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</si>
  <si>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</si>
  <si>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</si>
  <si>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</si>
  <si>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</si>
  <si>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</si>
  <si>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</si>
  <si>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</si>
  <si>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</si>
  <si>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</si>
  <si>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</si>
  <si>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</si>
  <si>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</si>
  <si>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</si>
  <si>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</si>
  <si>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農業用水供給事業特別会計</t>
    <phoneticPr fontId="5"/>
  </si>
  <si>
    <t>鉄道経営対策事業基金特別会計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</si>
  <si>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</si>
  <si>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</si>
  <si>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</si>
  <si>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</si>
  <si>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</si>
  <si>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</si>
  <si>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</si>
  <si>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</si>
  <si>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</si>
  <si>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</si>
  <si>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</si>
  <si>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</si>
  <si>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</si>
  <si>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</si>
  <si>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</si>
  <si>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</si>
  <si>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簡易水道事業特別会計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</si>
  <si>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</si>
  <si>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</si>
  <si>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</si>
  <si>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</si>
  <si>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</si>
  <si>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</si>
  <si>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</si>
  <si>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</si>
  <si>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</si>
  <si>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</si>
  <si>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</si>
  <si>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</si>
  <si>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</si>
  <si>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</si>
  <si>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</si>
  <si>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</si>
  <si>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</si>
  <si>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</si>
  <si>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</si>
  <si>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</si>
  <si>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</si>
  <si>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</si>
  <si>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</si>
  <si>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</si>
  <si>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</si>
  <si>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</si>
  <si>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</si>
  <si>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</si>
  <si>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</si>
  <si>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</si>
  <si>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</si>
  <si>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</si>
  <si>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</si>
  <si>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</si>
  <si>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</si>
  <si>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</si>
  <si>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</si>
  <si>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</si>
  <si>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</si>
  <si>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</si>
  <si>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</si>
  <si>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</si>
  <si>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</si>
  <si>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</si>
  <si>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</si>
  <si>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</si>
  <si>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</si>
  <si>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</si>
  <si>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</si>
  <si>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</si>
  <si>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</si>
  <si>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</si>
  <si>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</si>
  <si>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</si>
  <si>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</si>
  <si>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</si>
  <si>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</si>
  <si>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</si>
  <si>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</si>
  <si>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</si>
  <si>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</si>
  <si>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</si>
  <si>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</si>
  <si>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</si>
  <si>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</si>
  <si>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</si>
  <si>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</si>
  <si>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</si>
  <si>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</si>
  <si>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</si>
  <si>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</si>
  <si>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</si>
  <si>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</si>
  <si>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</si>
  <si>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</si>
  <si>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</si>
  <si>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</si>
  <si>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</si>
  <si>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</si>
  <si>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</si>
  <si>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</si>
  <si>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</si>
  <si>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</si>
  <si>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</si>
  <si>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</si>
  <si>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</si>
  <si>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</si>
  <si>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</si>
  <si>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</si>
  <si>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</si>
  <si>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</si>
  <si>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</si>
  <si>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</si>
  <si>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</si>
  <si>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</si>
  <si>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</si>
  <si>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</si>
  <si>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</si>
  <si>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</si>
  <si>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</si>
  <si>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</si>
  <si>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</si>
  <si>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</si>
  <si>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</si>
  <si>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</si>
  <si>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</si>
  <si>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</si>
  <si>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</si>
  <si>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</si>
  <si>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</si>
  <si>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</si>
  <si>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</si>
  <si>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</si>
  <si>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</si>
  <si>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</si>
  <si>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</si>
  <si>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</si>
  <si>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</si>
  <si>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</si>
  <si>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</si>
  <si>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</si>
  <si>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</si>
  <si>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</si>
  <si>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</si>
  <si>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</si>
  <si>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</si>
  <si>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</si>
  <si>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</si>
  <si>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</si>
  <si>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</si>
  <si>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</si>
  <si>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</si>
  <si>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</si>
  <si>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</si>
  <si>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</si>
  <si>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</si>
  <si>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</si>
  <si>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介護保険事業特別会計</t>
  </si>
  <si>
    <t>簡易水道事業特別会計</t>
  </si>
  <si>
    <t>後期高齢者医療特別会計</t>
  </si>
  <si>
    <t>農業用水供給事業特別会計</t>
  </si>
  <si>
    <t>国民健康保険事業特別会計</t>
  </si>
  <si>
    <t>鉄道経営対策事業基金特別会計</t>
  </si>
  <si>
    <t>▲ 0.00</t>
  </si>
  <si>
    <t>その他会計（赤字）</t>
  </si>
  <si>
    <t>その他会計（黒字）</t>
  </si>
  <si>
    <t>R02</t>
    <phoneticPr fontId="5"/>
  </si>
  <si>
    <t>R03</t>
    <phoneticPr fontId="5"/>
  </si>
  <si>
    <t>R04</t>
    <phoneticPr fontId="5"/>
  </si>
  <si>
    <t>R05</t>
    <phoneticPr fontId="5"/>
  </si>
  <si>
    <t>R06</t>
    <phoneticPr fontId="5"/>
  </si>
  <si>
    <t>ふるさと応援基金</t>
    <phoneticPr fontId="5"/>
  </si>
  <si>
    <t>ふるさと応援償還基金</t>
    <rPh sb="6" eb="8">
      <t>ショウカン</t>
    </rPh>
    <rPh sb="8" eb="10">
      <t>キキン</t>
    </rPh>
    <phoneticPr fontId="5"/>
  </si>
  <si>
    <t>未来のまちづくり事業継承基金</t>
    <phoneticPr fontId="2"/>
  </si>
  <si>
    <t>企業版ふるさと納税地方創生基金</t>
    <phoneticPr fontId="2"/>
  </si>
  <si>
    <t>森林環境譲与税基金</t>
    <rPh sb="0" eb="4">
      <t>シンリンカンキョウ</t>
    </rPh>
    <rPh sb="4" eb="7">
      <t>ジョウヨゼイ</t>
    </rPh>
    <rPh sb="7" eb="9">
      <t>キキン</t>
    </rPh>
    <phoneticPr fontId="2"/>
  </si>
  <si>
    <t>-</t>
    <phoneticPr fontId="2"/>
  </si>
  <si>
    <t>-</t>
    <phoneticPr fontId="2"/>
  </si>
  <si>
    <t>阿蘇広域行政事務組合(一般会計)</t>
    <phoneticPr fontId="2"/>
  </si>
  <si>
    <t>阿蘇広域行政事務組合
（養護老人ホーム湯の里荘特別会計）</t>
    <phoneticPr fontId="2"/>
  </si>
  <si>
    <t>阿蘇広域行政事務組合
（特別養護老人ホーム阿蘇みやま荘特別会計）</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</si>
  <si>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</si>
  <si>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</si>
  <si>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</si>
  <si>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マイナス値のため類似団体との比較はできないが、令和5年度の△115.2％から令和6年度は△127.9％とマイナス幅が拡大している。これは、充当可能基金が4,857.7百万円から5,687.6百万円へ829.9百万円増加した一方、将来負担額はほぼ横ばい（6,224.0百万円→6,170.0百万円）で推移していることが要因である。また、有形固定資産減価償却率は令和5年度から令和6年度にかけて1.1ポイント上昇しており、類似団体と比較すると緩やかな上昇にとどまっている。老朽化した既存資産の償却進行が主因であり、計画的な基金の積立を行いつつ、将来世代の負担軽減につながるよう計画的な公共施設の更新を実施し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</si>
  <si>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</si>
  <si>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</si>
  <si>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</si>
  <si>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</si>
  <si>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</si>
  <si>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</si>
  <si>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減少傾向にあり、類似団体と比較しても大きく下回っている。元利償還額は令和5年度の約5.4億円から令和6年度も約5.4億円とほぼ横ばいであるが、普通交付税額が約21.4億円から約22.5億円に増加したこと等が要因で、実質公債費比率（3カ年平均）は5.0％から4.9％に低下している。今後も必要な事業の精査と優先順位をつけての事業実施など実質公債費比率の動向を注視し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</si>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</sst>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84"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FFF2746-1807-4D27-BC44-1BC668C9A5F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44B5-473D-9A6B-A2D8F7FE1B4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157045</c:v>
                </c:pt>
                <c:pt idx="1">
                  <c:v>94752</c:v>
                </c:pt>
                <c:pt idx="2">
                  <c:v>233345</c:v>
                </c:pt>
                <c:pt idx="3">
                  <c:v>165375</c:v>
                </c:pt>
                <c:pt idx="4">
                  <c:v>127105</c:v>
                </c:pt>
              </c:numCache>
            </c:numRef>
          </c:val>
          <c:smooth val="0"/>
          <c:extLst>
            <c:ext xmlns:c16="http://schemas.microsoft.com/office/drawing/2014/chart" uri="{C3380CC4-5D6E-409C-BE32-E72D297353CC}">
              <c16:uniqueId val="{00000001-44B5-473D-9A6B-A2D8F7FE1B4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5.17</c:v>
                </c:pt>
                <c:pt idx="1">
                  <c:v>5.37</c:v>
                </c:pt>
                <c:pt idx="2">
                  <c:v>2.52</c:v>
                </c:pt>
                <c:pt idx="3">
                  <c:v>3.95</c:v>
                </c:pt>
                <c:pt idx="4">
                  <c:v>2.0299999999999998</c:v>
                </c:pt>
              </c:numCache>
            </c:numRef>
          </c:val>
          <c:extLst>
            <c:ext xmlns:c16="http://schemas.microsoft.com/office/drawing/2014/chart" uri="{C3380CC4-5D6E-409C-BE32-E72D297353CC}">
              <c16:uniqueId val="{00000000-A9E7-4365-8C69-320D30074A2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56.28</c:v>
                </c:pt>
                <c:pt idx="1">
                  <c:v>63.68</c:v>
                </c:pt>
                <c:pt idx="2">
                  <c:v>69.56</c:v>
                </c:pt>
                <c:pt idx="3">
                  <c:v>73.5</c:v>
                </c:pt>
                <c:pt idx="4">
                  <c:v>77.03</c:v>
                </c:pt>
              </c:numCache>
            </c:numRef>
          </c:val>
          <c:extLst>
            <c:ext xmlns:c16="http://schemas.microsoft.com/office/drawing/2014/chart" uri="{C3380CC4-5D6E-409C-BE32-E72D297353CC}">
              <c16:uniqueId val="{00000001-A9E7-4365-8C69-320D30074A2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4.2</c:v>
                </c:pt>
                <c:pt idx="1">
                  <c:v>12.4</c:v>
                </c:pt>
                <c:pt idx="2">
                  <c:v>2.1</c:v>
                </c:pt>
                <c:pt idx="3">
                  <c:v>7.7</c:v>
                </c:pt>
                <c:pt idx="4">
                  <c:v>3.59</c:v>
                </c:pt>
              </c:numCache>
            </c:numRef>
          </c:val>
          <c:smooth val="0"/>
          <c:extLst>
            <c:ext xmlns:c16="http://schemas.microsoft.com/office/drawing/2014/chart" uri="{C3380CC4-5D6E-409C-BE32-E72D297353CC}">
              <c16:uniqueId val="{00000002-A9E7-4365-8C69-320D30074A2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E13-4848-9FD3-919646EF033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E13-4848-9FD3-919646EF033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E13-4848-9FD3-919646EF033C}"/>
            </c:ext>
          </c:extLst>
        </c:ser>
        <c:ser>
          <c:idx val="3"/>
          <c:order val="3"/>
          <c:tx>
            <c:strRef>
              <c:f>データシート!$A$30</c:f>
              <c:strCache>
                <c:ptCount val="1"/>
                <c:pt idx="0">
                  <c:v>鉄道経営対策事業基金特別会計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2E13-4848-9FD3-919646EF033C}"/>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0.77</c:v>
                </c:pt>
                <c:pt idx="2">
                  <c:v>#N/A</c:v>
                </c:pt>
                <c:pt idx="3">
                  <c:v>0.8</c:v>
                </c:pt>
                <c:pt idx="4">
                  <c:v>#N/A</c:v>
                </c:pt>
                <c:pt idx="5">
                  <c:v>0.59</c:v>
                </c:pt>
                <c:pt idx="6">
                  <c:v>#N/A</c:v>
                </c:pt>
                <c:pt idx="7">
                  <c:v>0.6</c:v>
                </c:pt>
                <c:pt idx="8">
                  <c:v>#N/A</c:v>
                </c:pt>
                <c:pt idx="9">
                  <c:v>0.02</c:v>
                </c:pt>
              </c:numCache>
            </c:numRef>
          </c:val>
          <c:extLst>
            <c:ext xmlns:c16="http://schemas.microsoft.com/office/drawing/2014/chart" uri="{C3380CC4-5D6E-409C-BE32-E72D297353CC}">
              <c16:uniqueId val="{00000004-2E13-4848-9FD3-919646EF033C}"/>
            </c:ext>
          </c:extLst>
        </c:ser>
        <c:ser>
          <c:idx val="5"/>
          <c:order val="5"/>
          <c:tx>
            <c:strRef>
              <c:f>データシート!$A$32</c:f>
              <c:strCache>
                <c:ptCount val="1"/>
                <c:pt idx="0">
                  <c:v>農業用水供給事業特別会計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0.16</c:v>
                </c:pt>
                <c:pt idx="2">
                  <c:v>#N/A</c:v>
                </c:pt>
                <c:pt idx="3">
                  <c:v>0.06</c:v>
                </c:pt>
                <c:pt idx="4">
                  <c:v>#N/A</c:v>
                </c:pt>
                <c:pt idx="5">
                  <c:v>0.04</c:v>
                </c:pt>
                <c:pt idx="6">
                  <c:v>#N/A</c:v>
                </c:pt>
                <c:pt idx="7">
                  <c:v>0.12</c:v>
                </c:pt>
                <c:pt idx="8">
                  <c:v>#N/A</c:v>
                </c:pt>
                <c:pt idx="9">
                  <c:v>0.06</c:v>
                </c:pt>
              </c:numCache>
            </c:numRef>
          </c:val>
          <c:extLst>
            <c:ext xmlns:c16="http://schemas.microsoft.com/office/drawing/2014/chart" uri="{C3380CC4-5D6E-409C-BE32-E72D297353CC}">
              <c16:uniqueId val="{00000005-2E13-4848-9FD3-919646EF033C}"/>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0.02</c:v>
                </c:pt>
                <c:pt idx="2">
                  <c:v>#N/A</c:v>
                </c:pt>
                <c:pt idx="3">
                  <c:v>0.36</c:v>
                </c:pt>
                <c:pt idx="4">
                  <c:v>#N/A</c:v>
                </c:pt>
                <c:pt idx="5">
                  <c:v>0.36</c:v>
                </c:pt>
                <c:pt idx="6">
                  <c:v>#N/A</c:v>
                </c:pt>
                <c:pt idx="7">
                  <c:v>0.38</c:v>
                </c:pt>
                <c:pt idx="8">
                  <c:v>#N/A</c:v>
                </c:pt>
                <c:pt idx="9">
                  <c:v>0.23</c:v>
                </c:pt>
              </c:numCache>
            </c:numRef>
          </c:val>
          <c:extLst>
            <c:ext xmlns:c16="http://schemas.microsoft.com/office/drawing/2014/chart" uri="{C3380CC4-5D6E-409C-BE32-E72D297353CC}">
              <c16:uniqueId val="{00000006-2E13-4848-9FD3-919646EF033C}"/>
            </c:ext>
          </c:extLst>
        </c:ser>
        <c:ser>
          <c:idx val="7"/>
          <c:order val="7"/>
          <c:tx>
            <c:strRef>
              <c:f>データシート!$A$34</c:f>
              <c:strCache>
                <c:ptCount val="1"/>
                <c:pt idx="0">
                  <c:v>簡易水道事業特別会計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0.14000000000000001</c:v>
                </c:pt>
                <c:pt idx="2">
                  <c:v>#N/A</c:v>
                </c:pt>
                <c:pt idx="3">
                  <c:v>0.52</c:v>
                </c:pt>
                <c:pt idx="4">
                  <c:v>#N/A</c:v>
                </c:pt>
                <c:pt idx="5">
                  <c:v>0.19</c:v>
                </c:pt>
                <c:pt idx="6">
                  <c:v>#N/A</c:v>
                </c:pt>
                <c:pt idx="7">
                  <c:v>0.3</c:v>
                </c:pt>
                <c:pt idx="8">
                  <c:v>#N/A</c:v>
                </c:pt>
                <c:pt idx="9">
                  <c:v>0.71</c:v>
                </c:pt>
              </c:numCache>
            </c:numRef>
          </c:val>
          <c:extLst>
            <c:ext xmlns:c16="http://schemas.microsoft.com/office/drawing/2014/chart" uri="{C3380CC4-5D6E-409C-BE32-E72D297353CC}">
              <c16:uniqueId val="{00000007-2E13-4848-9FD3-919646EF033C}"/>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2.64</c:v>
                </c:pt>
                <c:pt idx="2">
                  <c:v>#N/A</c:v>
                </c:pt>
                <c:pt idx="3">
                  <c:v>2.88</c:v>
                </c:pt>
                <c:pt idx="4">
                  <c:v>#N/A</c:v>
                </c:pt>
                <c:pt idx="5">
                  <c:v>3.44</c:v>
                </c:pt>
                <c:pt idx="6">
                  <c:v>#N/A</c:v>
                </c:pt>
                <c:pt idx="7">
                  <c:v>1.61</c:v>
                </c:pt>
                <c:pt idx="8">
                  <c:v>#N/A</c:v>
                </c:pt>
                <c:pt idx="9">
                  <c:v>1.44</c:v>
                </c:pt>
              </c:numCache>
            </c:numRef>
          </c:val>
          <c:extLst>
            <c:ext xmlns:c16="http://schemas.microsoft.com/office/drawing/2014/chart" uri="{C3380CC4-5D6E-409C-BE32-E72D297353CC}">
              <c16:uniqueId val="{00000008-2E13-4848-9FD3-919646EF033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c:v>
                </c:pt>
                <c:pt idx="2">
                  <c:v>#N/A</c:v>
                </c:pt>
                <c:pt idx="3">
                  <c:v>5.29</c:v>
                </c:pt>
                <c:pt idx="4">
                  <c:v>#N/A</c:v>
                </c:pt>
                <c:pt idx="5">
                  <c:v>2.4700000000000002</c:v>
                </c:pt>
                <c:pt idx="6">
                  <c:v>#N/A</c:v>
                </c:pt>
                <c:pt idx="7">
                  <c:v>3.82</c:v>
                </c:pt>
                <c:pt idx="8">
                  <c:v>#N/A</c:v>
                </c:pt>
                <c:pt idx="9">
                  <c:v>1.96</c:v>
                </c:pt>
              </c:numCache>
            </c:numRef>
          </c:val>
          <c:extLst>
            <c:ext xmlns:c16="http://schemas.microsoft.com/office/drawing/2014/chart" uri="{C3380CC4-5D6E-409C-BE32-E72D297353CC}">
              <c16:uniqueId val="{00000009-2E13-4848-9FD3-919646EF033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416</c:v>
                </c:pt>
                <c:pt idx="5">
                  <c:v>410</c:v>
                </c:pt>
                <c:pt idx="8">
                  <c:v>432</c:v>
                </c:pt>
                <c:pt idx="11">
                  <c:v>449</c:v>
                </c:pt>
                <c:pt idx="14">
                  <c:v>457</c:v>
                </c:pt>
              </c:numCache>
            </c:numRef>
          </c:val>
          <c:extLst>
            <c:ext xmlns:c16="http://schemas.microsoft.com/office/drawing/2014/chart" uri="{C3380CC4-5D6E-409C-BE32-E72D297353CC}">
              <c16:uniqueId val="{00000000-FB2B-406B-8ED3-0E3C98801EF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B2B-406B-8ED3-0E3C98801EF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B2B-406B-8ED3-0E3C98801EF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57</c:v>
                </c:pt>
                <c:pt idx="3">
                  <c:v>33</c:v>
                </c:pt>
                <c:pt idx="6">
                  <c:v>28</c:v>
                </c:pt>
                <c:pt idx="9">
                  <c:v>26</c:v>
                </c:pt>
                <c:pt idx="12">
                  <c:v>30</c:v>
                </c:pt>
              </c:numCache>
            </c:numRef>
          </c:val>
          <c:extLst>
            <c:ext xmlns:c16="http://schemas.microsoft.com/office/drawing/2014/chart" uri="{C3380CC4-5D6E-409C-BE32-E72D297353CC}">
              <c16:uniqueId val="{00000003-FB2B-406B-8ED3-0E3C98801EF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c:v>
                </c:pt>
                <c:pt idx="3">
                  <c:v>27</c:v>
                </c:pt>
                <c:pt idx="6">
                  <c:v>27</c:v>
                </c:pt>
                <c:pt idx="9">
                  <c:v>26</c:v>
                </c:pt>
                <c:pt idx="12">
                  <c:v>27</c:v>
                </c:pt>
              </c:numCache>
            </c:numRef>
          </c:val>
          <c:extLst>
            <c:ext xmlns:c16="http://schemas.microsoft.com/office/drawing/2014/chart" uri="{C3380CC4-5D6E-409C-BE32-E72D297353CC}">
              <c16:uniqueId val="{00000004-FB2B-406B-8ED3-0E3C98801EF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B2B-406B-8ED3-0E3C98801EF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B2B-406B-8ED3-0E3C98801EF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486</c:v>
                </c:pt>
                <c:pt idx="3">
                  <c:v>492</c:v>
                </c:pt>
                <c:pt idx="6">
                  <c:v>518</c:v>
                </c:pt>
                <c:pt idx="9">
                  <c:v>538</c:v>
                </c:pt>
                <c:pt idx="12">
                  <c:v>538</c:v>
                </c:pt>
              </c:numCache>
            </c:numRef>
          </c:val>
          <c:extLst>
            <c:ext xmlns:c16="http://schemas.microsoft.com/office/drawing/2014/chart" uri="{C3380CC4-5D6E-409C-BE32-E72D297353CC}">
              <c16:uniqueId val="{00000007-FB2B-406B-8ED3-0E3C98801EF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155</c:v>
                </c:pt>
                <c:pt idx="2">
                  <c:v>#N/A</c:v>
                </c:pt>
                <c:pt idx="3">
                  <c:v>#N/A</c:v>
                </c:pt>
                <c:pt idx="4">
                  <c:v>142</c:v>
                </c:pt>
                <c:pt idx="5">
                  <c:v>#N/A</c:v>
                </c:pt>
                <c:pt idx="6">
                  <c:v>#N/A</c:v>
                </c:pt>
                <c:pt idx="7">
                  <c:v>141</c:v>
                </c:pt>
                <c:pt idx="8">
                  <c:v>#N/A</c:v>
                </c:pt>
                <c:pt idx="9">
                  <c:v>#N/A</c:v>
                </c:pt>
                <c:pt idx="10">
                  <c:v>141</c:v>
                </c:pt>
                <c:pt idx="11">
                  <c:v>#N/A</c:v>
                </c:pt>
                <c:pt idx="12">
                  <c:v>#N/A</c:v>
                </c:pt>
                <c:pt idx="13">
                  <c:v>138</c:v>
                </c:pt>
                <c:pt idx="14">
                  <c:v>#N/A</c:v>
                </c:pt>
              </c:numCache>
            </c:numRef>
          </c:val>
          <c:smooth val="0"/>
          <c:extLst>
            <c:ext xmlns:c16="http://schemas.microsoft.com/office/drawing/2014/chart" uri="{C3380CC4-5D6E-409C-BE32-E72D297353CC}">
              <c16:uniqueId val="{00000008-FB2B-406B-8ED3-0E3C98801EF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4383</c:v>
                </c:pt>
                <c:pt idx="5">
                  <c:v>4283</c:v>
                </c:pt>
                <c:pt idx="8">
                  <c:v>4268</c:v>
                </c:pt>
                <c:pt idx="11">
                  <c:v>4618</c:v>
                </c:pt>
                <c:pt idx="14">
                  <c:v>4189</c:v>
                </c:pt>
              </c:numCache>
            </c:numRef>
          </c:val>
          <c:extLst>
            <c:ext xmlns:c16="http://schemas.microsoft.com/office/drawing/2014/chart" uri="{C3380CC4-5D6E-409C-BE32-E72D297353CC}">
              <c16:uniqueId val="{00000000-7600-48FB-982E-00DFB4D7561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c:v>
                </c:pt>
                <c:pt idx="5">
                  <c:v>21</c:v>
                </c:pt>
                <c:pt idx="8">
                  <c:v>8</c:v>
                </c:pt>
                <c:pt idx="11">
                  <c:v>2</c:v>
                </c:pt>
                <c:pt idx="14">
                  <c:v>0</c:v>
                </c:pt>
              </c:numCache>
            </c:numRef>
          </c:val>
          <c:extLst>
            <c:ext xmlns:c16="http://schemas.microsoft.com/office/drawing/2014/chart" uri="{C3380CC4-5D6E-409C-BE32-E72D297353CC}">
              <c16:uniqueId val="{00000001-7600-48FB-982E-00DFB4D7561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3173</c:v>
                </c:pt>
                <c:pt idx="5">
                  <c:v>4753</c:v>
                </c:pt>
                <c:pt idx="8">
                  <c:v>4269</c:v>
                </c:pt>
                <c:pt idx="11">
                  <c:v>4858</c:v>
                </c:pt>
                <c:pt idx="14">
                  <c:v>5688</c:v>
                </c:pt>
              </c:numCache>
            </c:numRef>
          </c:val>
          <c:extLst>
            <c:ext xmlns:c16="http://schemas.microsoft.com/office/drawing/2014/chart" uri="{C3380CC4-5D6E-409C-BE32-E72D297353CC}">
              <c16:uniqueId val="{00000002-7600-48FB-982E-00DFB4D7561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600-48FB-982E-00DFB4D7561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600-48FB-982E-00DFB4D7561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00-48FB-982E-00DFB4D7561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528</c:v>
                </c:pt>
                <c:pt idx="3">
                  <c:v>451</c:v>
                </c:pt>
                <c:pt idx="6">
                  <c:v>333</c:v>
                </c:pt>
                <c:pt idx="9">
                  <c:v>360</c:v>
                </c:pt>
                <c:pt idx="12">
                  <c:v>338</c:v>
                </c:pt>
              </c:numCache>
            </c:numRef>
          </c:val>
          <c:extLst>
            <c:ext xmlns:c16="http://schemas.microsoft.com/office/drawing/2014/chart" uri="{C3380CC4-5D6E-409C-BE32-E72D297353CC}">
              <c16:uniqueId val="{00000006-7600-48FB-982E-00DFB4D7561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198</c:v>
                </c:pt>
                <c:pt idx="3">
                  <c:v>213</c:v>
                </c:pt>
                <c:pt idx="6">
                  <c:v>276</c:v>
                </c:pt>
                <c:pt idx="9">
                  <c:v>243</c:v>
                </c:pt>
                <c:pt idx="12">
                  <c:v>213</c:v>
                </c:pt>
              </c:numCache>
            </c:numRef>
          </c:val>
          <c:extLst>
            <c:ext xmlns:c16="http://schemas.microsoft.com/office/drawing/2014/chart" uri="{C3380CC4-5D6E-409C-BE32-E72D297353CC}">
              <c16:uniqueId val="{00000007-7600-48FB-982E-00DFB4D7561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580</c:v>
                </c:pt>
                <c:pt idx="3">
                  <c:v>553</c:v>
                </c:pt>
                <c:pt idx="6">
                  <c:v>520</c:v>
                </c:pt>
                <c:pt idx="9">
                  <c:v>488</c:v>
                </c:pt>
                <c:pt idx="12">
                  <c:v>475</c:v>
                </c:pt>
              </c:numCache>
            </c:numRef>
          </c:val>
          <c:extLst>
            <c:ext xmlns:c16="http://schemas.microsoft.com/office/drawing/2014/chart" uri="{C3380CC4-5D6E-409C-BE32-E72D297353CC}">
              <c16:uniqueId val="{00000008-7600-48FB-982E-00DFB4D7561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600-48FB-982E-00DFB4D7561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5404</c:v>
                </c:pt>
                <c:pt idx="3">
                  <c:v>5258</c:v>
                </c:pt>
                <c:pt idx="6">
                  <c:v>5278</c:v>
                </c:pt>
                <c:pt idx="9">
                  <c:v>5139</c:v>
                </c:pt>
                <c:pt idx="12">
                  <c:v>5145</c:v>
                </c:pt>
              </c:numCache>
            </c:numRef>
          </c:val>
          <c:extLst>
            <c:ext xmlns:c16="http://schemas.microsoft.com/office/drawing/2014/chart" uri="{C3380CC4-5D6E-409C-BE32-E72D297353CC}">
              <c16:uniqueId val="{0000000A-7600-48FB-982E-00DFB4D7561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600-48FB-982E-00DFB4D7561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2192</c:v>
                </c:pt>
                <c:pt idx="1">
                  <c:v>2394</c:v>
                </c:pt>
                <c:pt idx="2">
                  <c:v>2575</c:v>
                </c:pt>
              </c:numCache>
            </c:numRef>
          </c:val>
          <c:extLst>
            <c:ext xmlns:c16="http://schemas.microsoft.com/office/drawing/2014/chart" uri="{C3380CC4-5D6E-409C-BE32-E72D297353CC}">
              <c16:uniqueId val="{00000000-FBAE-40CD-81B4-6D2F5FE2D0D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c:v>
                </c:pt>
                <c:pt idx="1">
                  <c:v>10</c:v>
                </c:pt>
                <c:pt idx="2">
                  <c:v>10</c:v>
                </c:pt>
              </c:numCache>
            </c:numRef>
          </c:val>
          <c:extLst>
            <c:ext xmlns:c16="http://schemas.microsoft.com/office/drawing/2014/chart" uri="{C3380CC4-5D6E-409C-BE32-E72D297353CC}">
              <c16:uniqueId val="{00000001-FBAE-40CD-81B4-6D2F5FE2D0D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2051</c:v>
                </c:pt>
                <c:pt idx="1">
                  <c:v>2445</c:v>
                </c:pt>
                <c:pt idx="2">
                  <c:v>3110</c:v>
                </c:pt>
              </c:numCache>
            </c:numRef>
          </c:val>
          <c:extLst>
            <c:ext xmlns:c16="http://schemas.microsoft.com/office/drawing/2014/chart" uri="{C3380CC4-5D6E-409C-BE32-E72D297353CC}">
              <c16:uniqueId val="{00000002-FBAE-40CD-81B4-6D2F5FE2D0D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{34A56B32-412C-4498-B55D-9E5D866E5ACE}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F92-4FB9-8FD6-9E6159E3C0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{E725CD6F-DB8F-4AA8-8375-54498D453812}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F92-4FB9-8FD6-9E6159E3C0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{64440992-E91D-43DC-9A63-08A8A580781B}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F92-4FB9-8FD6-9E6159E3C0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{A9BB3B98-00C3-432D-8661-9799F0D8B65F}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F92-4FB9-8FD6-9E6159E3C0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{6DB28FCC-14BC-44A3-951E-DB25048ECBFB}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F92-4FB9-8FD6-9E6159E3C02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{4F04A14D-DE5E-45DF-BB7C-18C06C733B06}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F92-4FB9-8FD6-9E6159E3C02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{F06A9FE8-07ED-4789-81B3-AFFE73F18FA2}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F92-4FB9-8FD6-9E6159E3C02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{4835FD76-4261-488C-B283-A70DD1CDE23F}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F92-4FB9-8FD6-9E6159E3C02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{4A796781-8948-4637-98E0-19D578259044}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F92-4FB9-8FD6-9E6159E3C0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65.3</c:v>
                </c:pt>
                <c:pt idx="8">
                  <c:v>66.7</c:v>
                </c:pt>
                <c:pt idx="16">
                  <c:v>67.099999999999994</c:v>
                </c:pt>
                <c:pt idx="24">
                  <c:v>66.400000000000006</c:v>
                </c:pt>
                <c:pt idx="32">
                  <c:v>67.5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F92-4FB9-8FD6-9E6159E3C02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{3799ECA3-D1B7-42AF-AE03-86E4D6EB1940}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F92-4FB9-8FD6-9E6159E3C02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{7A98CA6F-E1B3-4EC6-8607-57F573DC4FF5}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F92-4FB9-8FD6-9E6159E3C0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{1275DBAD-581B-4C74-AFF0-5660E214E991}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F92-4FB9-8FD6-9E6159E3C0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{6964E6FA-CDF7-47BA-86BD-84FDEEC240FE}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F92-4FB9-8FD6-9E6159E3C0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{41E91294-818B-427B-A4CF-2579C6591977}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F92-4FB9-8FD6-9E6159E3C02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{BCEE8D42-028D-42F9-A72A-85D9A486AA30}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F92-4FB9-8FD6-9E6159E3C02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{7E7435DA-2AD0-491D-8B33-D649C8E00DA5}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F92-4FB9-8FD6-9E6159E3C02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{5F6FBA02-BD6C-4476-95EC-23B958C7B8F0}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F92-4FB9-8FD6-9E6159E3C02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{72DC28C4-24F9-4494-A8AC-44904E882E46}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F92-4FB9-8FD6-9E6159E3C0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F92-4FB9-8FD6-9E6159E3C020}"/>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{64BA7171-923B-4AA0-86D0-281402370A15}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3BA-4917-B896-760CF639FA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{11199C10-341D-4A89-B009-63565EDB5C30}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BA-4917-B896-760CF639FA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{8AA494BD-BBE8-4229-AE0C-B0F2C5938FDA}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BA-4917-B896-760CF639FA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{EBBAC282-8D1E-476A-AEAF-2D1D816476A2}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BA-4917-B896-760CF639FA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{2D742933-C5FA-47AA-9327-C91298D46A22}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BA-4917-B896-760CF639FA9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{1C1FDE08-75B1-4B90-A815-C2F182D3BC00}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3BA-4917-B896-760CF639FA9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{C79DB91E-496A-49CA-A92A-3FB4EF6271FA}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3BA-4917-B896-760CF639FA9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{51C8D905-5756-4B49-A583-FFE8C48CE4AE}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3BA-4917-B896-760CF639FA9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{A4377C7C-0038-4A78-A5E7-43CBF6E47351}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3BA-4917-B896-760CF639FA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5.8</c:v>
                </c:pt>
                <c:pt idx="8">
                  <c:v>5.6</c:v>
                </c:pt>
                <c:pt idx="16">
                  <c:v>5.4</c:v>
                </c:pt>
                <c:pt idx="24">
                  <c:v>5</c:v>
                </c:pt>
                <c:pt idx="32">
                  <c:v>4.9000000000000004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3BA-4917-B896-760CF639FA9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{33DB1CBF-5D08-4A52-A251-2156A858A08D}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3BA-4917-B896-760CF639FA9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{FE518E41-7816-418B-98F3-2605D153D9EB}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BA-4917-B896-760CF639FA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{F6F290D0-7700-4EE9-923E-01AD993D597F}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BA-4917-B896-760CF639FA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{A2C6316C-041D-4C21-BF6F-38ADAD91B8AA}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BA-4917-B896-760CF639FA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{A5F89E56-C7DA-48B2-8DC0-9DEFFCC9D6A7}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BA-4917-B896-760CF639FA95}"/>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{7A1300EC-FF85-4BFF-AAA7-C2B11A9F9334}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3BA-4917-B896-760CF639FA9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{5C57709B-17F7-4329-8502-A768DD743A87}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3BA-4917-B896-760CF639FA95}"/>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{695CC430-7B07-4C56-9886-76E1B1A4B02A}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3BA-4917-B896-760CF639FA95}"/>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{A6B02BF2-6268-471E-B927-4DEAE91D3E36}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3BA-4917-B896-760CF639FA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3BA-4917-B896-760CF639FA95}"/>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熊本県高森町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5,823
5,675
175.06
9,664,641
9,556,547
67,821
3,342,351
5,144,592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全国・熊本県の平均を下回っているが、人口減少や町の基幹産業である農林業における後継者不足等の厳しい情勢により、自主財源である町税収が乏しく、財政基盤が強くないことが要因と言える。令和６年度は地方交付税やふるさと応援寄附金の増加に伴い、前年比で</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ポイント増加となった。</a:t>
          </a:r>
        </a:p>
        <a:p>
          <a:r>
            <a:rPr kumimoji="1" lang="ja-JP" altLang="en-US" sz="1300">
              <a:latin typeface="ＭＳ Ｐゴシック" panose="020B0600070205080204" pitchFamily="50" charset="-128"/>
              <a:ea typeface="ＭＳ Ｐゴシック" panose="020B0600070205080204" pitchFamily="50" charset="-128"/>
            </a:rPr>
            <a:t>　しかしながら依然として低い水準で推移しているため、今後も本町の基幹産業強化に向け、農業者の所得向上対策や収納率の向上に継続して取組み、税収増等による自主財源の確保を図る必要がある。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44</xdr:row>
      <xdr:rowOff>15724</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536543"/>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15724</xdr:rowOff>
    </xdr:from>
    <xdr:to>
      <xdr:col>19</xdr:col>
      <xdr:colOff>133350</xdr:colOff>
      <xdr:row>44</xdr:row>
      <xdr:rowOff>27215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75595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27215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15724</xdr:rowOff>
    </xdr:from>
    <xdr:to>
      <xdr:col>11</xdr:col>
      <xdr:colOff>31750</xdr:colOff>
      <xdr:row>44</xdr:row>
      <xdr:rowOff>27215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595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129920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136374</xdr:rowOff>
    </xdr:from>
    <xdr:to>
      <xdr:col>19</xdr:col>
      <xdr:colOff>184150</xdr:colOff>
      <xdr:row>44</xdr:row>
      <xdr:rowOff>66524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51301</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95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147865</xdr:rowOff>
    </xdr:from>
    <xdr:to>
      <xdr:col>15</xdr:col>
      <xdr:colOff>133350</xdr:colOff>
      <xdr:row>44</xdr:row>
      <xdr:rowOff>78015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62792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136374</xdr:rowOff>
    </xdr:from>
    <xdr:to>
      <xdr:col>7</xdr:col>
      <xdr:colOff>31750</xdr:colOff>
      <xdr:row>44</xdr:row>
      <xdr:rowOff>66524</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51301</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令和元年度からゆるやかな下降傾向となっていたが、令和６年度は</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の増加となった。その要因としては、地方交付税及び地方特例交付金は増加したものの、人件費及び物件費が物価高騰の影響によりそれを上回り大きく増加したことによる。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物価高は続いている状態ではあるが、今後も粘り強く経常的経費の精査・削減を図っていく必要がある。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119634</xdr:rowOff>
    </xdr:from>
    <xdr:to>
      <xdr:col>23</xdr:col>
      <xdr:colOff>133350</xdr:colOff>
      <xdr:row>61</xdr:row>
      <xdr:rowOff>51816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235184"/>
          <a:ext cx="838200" cy="2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119634</xdr:rowOff>
    </xdr:from>
    <xdr:to>
      <xdr:col>19</xdr:col>
      <xdr:colOff>133350</xdr:colOff>
      <xdr:row>60</xdr:row>
      <xdr:rowOff>35052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23518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35052</xdr:rowOff>
    </xdr:from>
    <xdr:to>
      <xdr:col>15</xdr:col>
      <xdr:colOff>82550</xdr:colOff>
      <xdr:row>60</xdr:row>
      <xdr:rowOff>146050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322052"/>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146050</xdr:rowOff>
    </xdr:from>
    <xdr:to>
      <xdr:col>11</xdr:col>
      <xdr:colOff>31750</xdr:colOff>
      <xdr:row>62</xdr:row>
      <xdr:rowOff>92710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43305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1016</xdr:rowOff>
    </xdr:from>
    <xdr:to>
      <xdr:col>23</xdr:col>
      <xdr:colOff>184150</xdr:colOff>
      <xdr:row>61</xdr:row>
      <xdr:rowOff>102616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4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17543</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304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68834</xdr:rowOff>
    </xdr:from>
    <xdr:to>
      <xdr:col>19</xdr:col>
      <xdr:colOff>184150</xdr:colOff>
      <xdr:row>59</xdr:row>
      <xdr:rowOff>170434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18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9161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9953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155702</xdr:rowOff>
    </xdr:from>
    <xdr:to>
      <xdr:col>15</xdr:col>
      <xdr:colOff>133350</xdr:colOff>
      <xdr:row>60</xdr:row>
      <xdr:rowOff>85852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2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96029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04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95250</xdr:rowOff>
    </xdr:from>
    <xdr:to>
      <xdr:col>11</xdr:col>
      <xdr:colOff>82550</xdr:colOff>
      <xdr:row>61</xdr:row>
      <xdr:rowOff>25400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35577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153687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[711,490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年度までは類似団体を大きく下回っていたが、平成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類似団体とほぼ同水準となり、更に令和３年度からふるさと応援寄附金の返礼品等のための物件費が大きく増え、それ以降は高い水準での推移を続けている。町職員の社会人枠の採用及び人勧による人件費の増加、また、物価高騰及び埋蔵文化財発掘事業等の大型事業の実施により物件費も増加し、前年度と比べると決算額全体で増加となった。</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74068</xdr:rowOff>
    </xdr:from>
    <xdr:to>
      <xdr:col>23</xdr:col>
      <xdr:colOff>133350</xdr:colOff>
      <xdr:row>88</xdr:row>
      <xdr:rowOff>27725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990218"/>
          <a:ext cx="838200" cy="12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74068</xdr:rowOff>
    </xdr:from>
    <xdr:to>
      <xdr:col>19</xdr:col>
      <xdr:colOff>133350</xdr:colOff>
      <xdr:row>87</xdr:row>
      <xdr:rowOff>169707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4990218"/>
          <a:ext cx="889000" cy="9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86237</xdr:rowOff>
    </xdr:from>
    <xdr:to>
      <xdr:col>15</xdr:col>
      <xdr:colOff>82550</xdr:colOff>
      <xdr:row>87</xdr:row>
      <xdr:rowOff>169707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5002387"/>
          <a:ext cx="889000" cy="8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122224</xdr:rowOff>
    </xdr:from>
    <xdr:to>
      <xdr:col>11</xdr:col>
      <xdr:colOff>31750</xdr:colOff>
      <xdr:row>87</xdr:row>
      <xdr:rowOff>86237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352574"/>
          <a:ext cx="889000" cy="64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51249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3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148375</xdr:rowOff>
    </xdr:from>
    <xdr:to>
      <xdr:col>23</xdr:col>
      <xdr:colOff>184150</xdr:colOff>
      <xdr:row>88</xdr:row>
      <xdr:rowOff>78525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506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44252</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960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23268</xdr:rowOff>
    </xdr:from>
    <xdr:to>
      <xdr:col>19</xdr:col>
      <xdr:colOff>184150</xdr:colOff>
      <xdr:row>87</xdr:row>
      <xdr:rowOff>124868</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93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109645</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5025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118907</xdr:rowOff>
    </xdr:from>
    <xdr:to>
      <xdr:col>15</xdr:col>
      <xdr:colOff>133350</xdr:colOff>
      <xdr:row>88</xdr:row>
      <xdr:rowOff>49057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503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33834</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5121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35437</xdr:rowOff>
    </xdr:from>
    <xdr:to>
      <xdr:col>11</xdr:col>
      <xdr:colOff>82550</xdr:colOff>
      <xdr:row>87</xdr:row>
      <xdr:rowOff>137037</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95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121814</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503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71424</xdr:rowOff>
    </xdr:from>
    <xdr:to>
      <xdr:col>7</xdr:col>
      <xdr:colOff>31750</xdr:colOff>
      <xdr:row>84</xdr:row>
      <xdr:rowOff>1574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30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157801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388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熊本県との比較では若干下回っている。社会人枠の採用や人勧による増額を行ったものの、管理職昇給前の職員の離職などにより職員の若年化が進み、類似団体内では高い順位となった。今後も職員の若年化は進む見込みであり、ラスパイレス指数の減少を見込んで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90311</xdr:rowOff>
    </xdr:from>
    <xdr:to>
      <xdr:col>81</xdr:col>
      <xdr:colOff>44450</xdr:colOff>
      <xdr:row>84</xdr:row>
      <xdr:rowOff>136172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4149211"/>
          <a:ext cx="838200" cy="388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69145</xdr:rowOff>
    </xdr:from>
    <xdr:to>
      <xdr:col>77</xdr:col>
      <xdr:colOff>44450</xdr:colOff>
      <xdr:row>84</xdr:row>
      <xdr:rowOff>136172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47094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2116</xdr:rowOff>
    </xdr:from>
    <xdr:to>
      <xdr:col>72</xdr:col>
      <xdr:colOff>203200</xdr:colOff>
      <xdr:row>84</xdr:row>
      <xdr:rowOff>69145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403916"/>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26105</xdr:rowOff>
    </xdr:from>
    <xdr:to>
      <xdr:col>68</xdr:col>
      <xdr:colOff>152400</xdr:colOff>
      <xdr:row>84</xdr:row>
      <xdr:rowOff>2116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256455"/>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39511</xdr:rowOff>
    </xdr:from>
    <xdr:to>
      <xdr:col>81</xdr:col>
      <xdr:colOff>95250</xdr:colOff>
      <xdr:row>82</xdr:row>
      <xdr:rowOff>141111</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09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56038</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3943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85372</xdr:rowOff>
    </xdr:from>
    <xdr:to>
      <xdr:col>77</xdr:col>
      <xdr:colOff>95250</xdr:colOff>
      <xdr:row>85</xdr:row>
      <xdr:rowOff>15522</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18345</xdr:rowOff>
    </xdr:from>
    <xdr:to>
      <xdr:col>73</xdr:col>
      <xdr:colOff>44450</xdr:colOff>
      <xdr:row>84</xdr:row>
      <xdr:rowOff>119945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122766</xdr:rowOff>
    </xdr:from>
    <xdr:to>
      <xdr:col>68</xdr:col>
      <xdr:colOff>203200</xdr:colOff>
      <xdr:row>84</xdr:row>
      <xdr:rowOff>52916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63093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12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146755</xdr:rowOff>
    </xdr:from>
    <xdr:to>
      <xdr:col>64</xdr:col>
      <xdr:colOff>152400</xdr:colOff>
      <xdr:row>83</xdr:row>
      <xdr:rowOff>76905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20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87082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397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人口減少等の要因により、人口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近年、微増傾向が続いていた。令和６年度歪な年齢構成の改善を図るとともにノウハウを持った人材の採用を進め社会人枠での採用を強化し前年より多く採用したことにより職員数は増加した。</a:t>
          </a:r>
        </a:p>
        <a:p>
          <a:r>
            <a:rPr kumimoji="1" lang="ja-JP" altLang="en-US" sz="1300">
              <a:latin typeface="ＭＳ Ｐゴシック" panose="020B0600070205080204" pitchFamily="50" charset="-128"/>
              <a:ea typeface="ＭＳ Ｐゴシック" panose="020B0600070205080204" pitchFamily="50" charset="-128"/>
            </a:rPr>
            <a:t>　全国平均や熊本県平均は上回っているものの、類似団体比較では下回っており、今後も維持していく必要がある。</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58344</xdr:rowOff>
    </xdr:from>
    <xdr:to>
      <xdr:col>81</xdr:col>
      <xdr:colOff>44450</xdr:colOff>
      <xdr:row>60</xdr:row>
      <xdr:rowOff>22504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173894"/>
          <a:ext cx="838200" cy="13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54483</xdr:rowOff>
    </xdr:from>
    <xdr:to>
      <xdr:col>77</xdr:col>
      <xdr:colOff>44450</xdr:colOff>
      <xdr:row>59</xdr:row>
      <xdr:rowOff>58344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170033"/>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54483</xdr:rowOff>
    </xdr:from>
    <xdr:to>
      <xdr:col>72</xdr:col>
      <xdr:colOff>203200</xdr:colOff>
      <xdr:row>59</xdr:row>
      <xdr:rowOff>72339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170033"/>
          <a:ext cx="889000" cy="1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59309</xdr:rowOff>
    </xdr:from>
    <xdr:to>
      <xdr:col>68</xdr:col>
      <xdr:colOff>152400</xdr:colOff>
      <xdr:row>59</xdr:row>
      <xdr:rowOff>72339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174859"/>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143154</xdr:rowOff>
    </xdr:from>
    <xdr:to>
      <xdr:col>81</xdr:col>
      <xdr:colOff>95250</xdr:colOff>
      <xdr:row>60</xdr:row>
      <xdr:rowOff>73304</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25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159681</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10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7544</xdr:rowOff>
    </xdr:from>
    <xdr:to>
      <xdr:col>77</xdr:col>
      <xdr:colOff>95250</xdr:colOff>
      <xdr:row>59</xdr:row>
      <xdr:rowOff>109144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12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119321</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891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3683</xdr:rowOff>
    </xdr:from>
    <xdr:to>
      <xdr:col>73</xdr:col>
      <xdr:colOff>44450</xdr:colOff>
      <xdr:row>59</xdr:row>
      <xdr:rowOff>105283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11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115460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888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21539</xdr:rowOff>
    </xdr:from>
    <xdr:to>
      <xdr:col>68</xdr:col>
      <xdr:colOff>203200</xdr:colOff>
      <xdr:row>59</xdr:row>
      <xdr:rowOff>123139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3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133316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905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8509</xdr:rowOff>
    </xdr:from>
    <xdr:to>
      <xdr:col>64</xdr:col>
      <xdr:colOff>152400</xdr:colOff>
      <xdr:row>59</xdr:row>
      <xdr:rowOff>110109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12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120286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892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類似団体内・全国・熊本県の平均と比較しても低い値で推移している。</a:t>
          </a:r>
        </a:p>
        <a:p>
          <a:r>
            <a:rPr kumimoji="1" lang="ja-JP" altLang="en-US" sz="1300">
              <a:latin typeface="ＭＳ Ｐゴシック" panose="020B0600070205080204" pitchFamily="50" charset="-128"/>
              <a:ea typeface="ＭＳ Ｐゴシック" panose="020B0600070205080204" pitchFamily="50" charset="-128"/>
            </a:rPr>
            <a:t>前年度に引き続き事業の精査や補助金等の活用、財政調整基金の増額等により交付税措置率の低い新規地方債の抑制を行ってきたため、若干ずつではあるものの実質公債費比率が減少してきている。</a:t>
          </a:r>
        </a:p>
        <a:p>
          <a:r>
            <a:rPr kumimoji="1" lang="ja-JP" altLang="en-US" sz="1300">
              <a:latin typeface="ＭＳ Ｐゴシック" panose="020B0600070205080204" pitchFamily="50" charset="-128"/>
              <a:ea typeface="ＭＳ Ｐゴシック" panose="020B0600070205080204" pitchFamily="50" charset="-128"/>
            </a:rPr>
            <a:t>　今後は、防災のための駐車場の整備や無電柱化事業など大型の工事等を予定しているため、実質公債費率や留保財源等を考慮しつつ、事業を精査していく必要がある。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57679</xdr:rowOff>
    </xdr:from>
    <xdr:to>
      <xdr:col>81</xdr:col>
      <xdr:colOff>44450</xdr:colOff>
      <xdr:row>38</xdr:row>
      <xdr:rowOff>67733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572779"/>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67733</xdr:rowOff>
    </xdr:from>
    <xdr:to>
      <xdr:col>77</xdr:col>
      <xdr:colOff>44450</xdr:colOff>
      <xdr:row>38</xdr:row>
      <xdr:rowOff>107950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5828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107950</xdr:rowOff>
    </xdr:from>
    <xdr:to>
      <xdr:col>72</xdr:col>
      <xdr:colOff>203200</xdr:colOff>
      <xdr:row>38</xdr:row>
      <xdr:rowOff>128058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6230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128058</xdr:rowOff>
    </xdr:from>
    <xdr:to>
      <xdr:col>68</xdr:col>
      <xdr:colOff>152400</xdr:colOff>
      <xdr:row>38</xdr:row>
      <xdr:rowOff>148167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6431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6879</xdr:rowOff>
    </xdr:from>
    <xdr:to>
      <xdr:col>81</xdr:col>
      <xdr:colOff>95250</xdr:colOff>
      <xdr:row>38</xdr:row>
      <xdr:rowOff>108479</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52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23406</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67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16933</xdr:rowOff>
    </xdr:from>
    <xdr:to>
      <xdr:col>77</xdr:col>
      <xdr:colOff>95250</xdr:colOff>
      <xdr:row>38</xdr:row>
      <xdr:rowOff>118533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128710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300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57150</xdr:rowOff>
    </xdr:from>
    <xdr:to>
      <xdr:col>73</xdr:col>
      <xdr:colOff>44450</xdr:colOff>
      <xdr:row>38</xdr:row>
      <xdr:rowOff>158750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168927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77258</xdr:rowOff>
    </xdr:from>
    <xdr:to>
      <xdr:col>68</xdr:col>
      <xdr:colOff>203200</xdr:colOff>
      <xdr:row>39</xdr:row>
      <xdr:rowOff>7408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9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17585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61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97367</xdr:rowOff>
    </xdr:from>
    <xdr:to>
      <xdr:col>64</xdr:col>
      <xdr:colOff>152400</xdr:colOff>
      <xdr:row>39</xdr:row>
      <xdr:rowOff>27517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37694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これまで「比率なし」を維持しており、全国平均や熊本県平均を下回っている。今後も健全な財政運営に努めていく。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熊本県高森町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5,823
5,675
175.06
9,664,641
9,556,547
67,821
3,342,351
5,144,592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これまで全国・熊本県平均は下回っており、令和２年度からは類似団体平均も下回っている。しかしながら昨年度からは</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ポイントの増となっている。これは社会人枠での採用による職員平均年齢の上昇や人勧による増額が要因である。</a:t>
          </a:r>
        </a:p>
        <a:p>
          <a:r>
            <a:rPr kumimoji="1" lang="ja-JP" altLang="en-US" sz="1300">
              <a:latin typeface="ＭＳ Ｐゴシック" panose="020B0600070205080204" pitchFamily="50" charset="-128"/>
              <a:ea typeface="ＭＳ Ｐゴシック" panose="020B0600070205080204" pitchFamily="50" charset="-128"/>
            </a:rPr>
            <a:t>　令和５年度より、一時的に増加していた定年退職は落ち着いたものの、人員増により人件費は今後も増加していくことが見込まれる。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128633</xdr:rowOff>
    </xdr:from>
    <xdr:to>
      <xdr:col>24</xdr:col>
      <xdr:colOff>25400</xdr:colOff>
      <xdr:row>34</xdr:row>
      <xdr:rowOff>166189</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786483"/>
          <a:ext cx="838200" cy="20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128633</xdr:rowOff>
    </xdr:from>
    <xdr:to>
      <xdr:col>19</xdr:col>
      <xdr:colOff>187325</xdr:colOff>
      <xdr:row>34</xdr:row>
      <xdr:rowOff>81280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786483"/>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81280</xdr:rowOff>
    </xdr:from>
    <xdr:to>
      <xdr:col>15</xdr:col>
      <xdr:colOff>98425</xdr:colOff>
      <xdr:row>34</xdr:row>
      <xdr:rowOff>133531</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91058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133531</xdr:rowOff>
    </xdr:from>
    <xdr:to>
      <xdr:col>11</xdr:col>
      <xdr:colOff>9525</xdr:colOff>
      <xdr:row>35</xdr:row>
      <xdr:rowOff>118836</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62831"/>
          <a:ext cx="88900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115389</xdr:rowOff>
    </xdr:from>
    <xdr:to>
      <xdr:col>24</xdr:col>
      <xdr:colOff>76200</xdr:colOff>
      <xdr:row>35</xdr:row>
      <xdr:rowOff>45539</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94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131916</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789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77833</xdr:rowOff>
    </xdr:from>
    <xdr:to>
      <xdr:col>20</xdr:col>
      <xdr:colOff>38100</xdr:colOff>
      <xdr:row>34</xdr:row>
      <xdr:rowOff>7983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73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18160</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504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30480</xdr:rowOff>
    </xdr:from>
    <xdr:to>
      <xdr:col>15</xdr:col>
      <xdr:colOff>149225</xdr:colOff>
      <xdr:row>34</xdr:row>
      <xdr:rowOff>132080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142257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82731</xdr:rowOff>
    </xdr:from>
    <xdr:to>
      <xdr:col>11</xdr:col>
      <xdr:colOff>60325</xdr:colOff>
      <xdr:row>35</xdr:row>
      <xdr:rowOff>12881</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91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23058</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80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68036</xdr:rowOff>
    </xdr:from>
    <xdr:to>
      <xdr:col>6</xdr:col>
      <xdr:colOff>171450</xdr:colOff>
      <xdr:row>35</xdr:row>
      <xdr:rowOff>169636</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6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8363</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83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昨年度に引き続き、全国・熊本県・類似団体の平均は下回ったが、</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の増加となった。増加の要因としては、主に物価高騰により各種手数料等の増加、物品の価格改定によるところが大きい。物価の高騰が続いている中ではあるが、引き続き物件費の更なる精査・削減に努める必要があ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12700</xdr:rowOff>
    </xdr:from>
    <xdr:to>
      <xdr:col>82</xdr:col>
      <xdr:colOff>107950</xdr:colOff>
      <xdr:row>16</xdr:row>
      <xdr:rowOff>3175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584450"/>
          <a:ext cx="8382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165100</xdr:rowOff>
    </xdr:from>
    <xdr:to>
      <xdr:col>78</xdr:col>
      <xdr:colOff>69850</xdr:colOff>
      <xdr:row>15</xdr:row>
      <xdr:rowOff>12700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5654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107950</xdr:rowOff>
    </xdr:from>
    <xdr:to>
      <xdr:col>73</xdr:col>
      <xdr:colOff>180975</xdr:colOff>
      <xdr:row>14</xdr:row>
      <xdr:rowOff>165100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5082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107950</xdr:rowOff>
    </xdr:from>
    <xdr:to>
      <xdr:col>69</xdr:col>
      <xdr:colOff>92075</xdr:colOff>
      <xdr:row>15</xdr:row>
      <xdr:rowOff>98425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508250"/>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123825</xdr:rowOff>
    </xdr:from>
    <xdr:to>
      <xdr:col>82</xdr:col>
      <xdr:colOff>158750</xdr:colOff>
      <xdr:row>16</xdr:row>
      <xdr:rowOff>53975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69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140352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133350</xdr:rowOff>
    </xdr:from>
    <xdr:to>
      <xdr:col>78</xdr:col>
      <xdr:colOff>120650</xdr:colOff>
      <xdr:row>15</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73677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3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114300</xdr:rowOff>
    </xdr:from>
    <xdr:to>
      <xdr:col>74</xdr:col>
      <xdr:colOff>31750</xdr:colOff>
      <xdr:row>15</xdr:row>
      <xdr:rowOff>44450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54627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57150</xdr:rowOff>
    </xdr:from>
    <xdr:to>
      <xdr:col>69</xdr:col>
      <xdr:colOff>142875</xdr:colOff>
      <xdr:row>14</xdr:row>
      <xdr:rowOff>158750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4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168927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47625</xdr:rowOff>
    </xdr:from>
    <xdr:to>
      <xdr:col>65</xdr:col>
      <xdr:colOff>53975</xdr:colOff>
      <xdr:row>15</xdr:row>
      <xdr:rowOff>149225</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61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159402</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38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全国平均、熊本県平均は下回っているものの、類似団体内平均あたりとなった。前年度から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ポイントの減少となっている。令和６年度は経常一般扶助費は臨時交付金や特目基金からの繰入等により減少となった。</a:t>
          </a:r>
        </a:p>
        <a:p>
          <a:r>
            <a:rPr kumimoji="1" lang="ja-JP" altLang="en-US" sz="1300">
              <a:latin typeface="ＭＳ Ｐゴシック" panose="020B0600070205080204" pitchFamily="50" charset="-128"/>
              <a:ea typeface="ＭＳ Ｐゴシック" panose="020B0600070205080204" pitchFamily="50" charset="-128"/>
            </a:rPr>
            <a:t>　しかしながら、少子高齢化等による社会保障費の増加は喫緊の課題であり、今後も上昇の可能性が高いため、引き続き扶助費の精査等に取り組んでいく必要がある。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146050</xdr:rowOff>
    </xdr:from>
    <xdr:to>
      <xdr:col>24</xdr:col>
      <xdr:colOff>25400</xdr:colOff>
      <xdr:row>56</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5758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107950</xdr:rowOff>
    </xdr:from>
    <xdr:to>
      <xdr:col>19</xdr:col>
      <xdr:colOff>187325</xdr:colOff>
      <xdr:row>56</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5377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107950</xdr:rowOff>
    </xdr:from>
    <xdr:to>
      <xdr:col>15</xdr:col>
      <xdr:colOff>98425</xdr:colOff>
      <xdr:row>57</xdr:row>
      <xdr:rowOff>50800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53770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146050</xdr:rowOff>
    </xdr:from>
    <xdr:to>
      <xdr:col>11</xdr:col>
      <xdr:colOff>9525</xdr:colOff>
      <xdr:row>57</xdr:row>
      <xdr:rowOff>50800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747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67327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57150</xdr:rowOff>
    </xdr:from>
    <xdr:to>
      <xdr:col>15</xdr:col>
      <xdr:colOff>149225</xdr:colOff>
      <xdr:row>55</xdr:row>
      <xdr:rowOff>158750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0</xdr:rowOff>
    </xdr:from>
    <xdr:to>
      <xdr:col>11</xdr:col>
      <xdr:colOff>60325</xdr:colOff>
      <xdr:row>57</xdr:row>
      <xdr:rowOff>101600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86377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95250</xdr:rowOff>
    </xdr:from>
    <xdr:to>
      <xdr:col>6</xdr:col>
      <xdr:colOff>171450</xdr:colOff>
      <xdr:row>57</xdr:row>
      <xdr:rowOff>25400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10177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令和４年度より全国・熊本県・類似団体の平均を下回っていたが、令和６年度は前年比で</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加となった。令和６年度より水道事業の公営企業会計移行に伴う準備資金のために一時的に繰出しを行ったことから経常一般繰出金が増加したためである。今後も特別会計への繰出基準を遵守し、普通会計への負担を減らすよう努めていく。</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57</xdr:row>
      <xdr:rowOff>168910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5671800" y="98806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100330</xdr:rowOff>
    </xdr:from>
    <xdr:to>
      <xdr:col>78</xdr:col>
      <xdr:colOff>69850</xdr:colOff>
      <xdr:row>57</xdr:row>
      <xdr:rowOff>107950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98729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100330</xdr:rowOff>
    </xdr:from>
    <xdr:to>
      <xdr:col>73</xdr:col>
      <xdr:colOff>180975</xdr:colOff>
      <xdr:row>58</xdr:row>
      <xdr:rowOff>5080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893800" y="98729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xdr:rowOff>
    </xdr:from>
    <xdr:to>
      <xdr:col>69</xdr:col>
      <xdr:colOff>92075</xdr:colOff>
      <xdr:row>58</xdr:row>
      <xdr:rowOff>50800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9491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118110</xdr:rowOff>
    </xdr:from>
    <xdr:to>
      <xdr:col>82</xdr:col>
      <xdr:colOff>158750</xdr:colOff>
      <xdr:row>58</xdr:row>
      <xdr:rowOff>48260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90187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57150</xdr:rowOff>
    </xdr:from>
    <xdr:to>
      <xdr:col>78</xdr:col>
      <xdr:colOff>120650</xdr:colOff>
      <xdr:row>57</xdr:row>
      <xdr:rowOff>158750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168927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5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49530</xdr:rowOff>
    </xdr:from>
    <xdr:to>
      <xdr:col>74</xdr:col>
      <xdr:colOff>31750</xdr:colOff>
      <xdr:row>57</xdr:row>
      <xdr:rowOff>151130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161307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125730</xdr:rowOff>
    </xdr:from>
    <xdr:to>
      <xdr:col>69</xdr:col>
      <xdr:colOff>142875</xdr:colOff>
      <xdr:row>58</xdr:row>
      <xdr:rowOff>55880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66057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66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増加したものの、昨年度に引き続き、類似団体平均を下回った。要因としては、教育関連施設の補助事業の増加によることである。しかしながら、総務費では減少するなど、国・県に対する負担金等の減額や町単独事業の未実施や事業の見直しを継続している。今後も引き続き補助金等の抜本的な見直しも視野に入れながら、精査・削減に努めていく必要がある。</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161290</xdr:rowOff>
    </xdr:from>
    <xdr:to>
      <xdr:col>82</xdr:col>
      <xdr:colOff>107950</xdr:colOff>
      <xdr:row>35</xdr:row>
      <xdr:rowOff>98425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5990590"/>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161290</xdr:rowOff>
    </xdr:from>
    <xdr:to>
      <xdr:col>78</xdr:col>
      <xdr:colOff>69850</xdr:colOff>
      <xdr:row>35</xdr:row>
      <xdr:rowOff>92710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599059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92710</xdr:rowOff>
    </xdr:from>
    <xdr:to>
      <xdr:col>73</xdr:col>
      <xdr:colOff>180975</xdr:colOff>
      <xdr:row>35</xdr:row>
      <xdr:rowOff>115570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093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115570</xdr:rowOff>
    </xdr:from>
    <xdr:to>
      <xdr:col>69</xdr:col>
      <xdr:colOff>92075</xdr:colOff>
      <xdr:row>35</xdr:row>
      <xdr:rowOff>155575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163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47625</xdr:rowOff>
    </xdr:from>
    <xdr:to>
      <xdr:col>82</xdr:col>
      <xdr:colOff>158750</xdr:colOff>
      <xdr:row>35</xdr:row>
      <xdr:rowOff>149225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0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64152</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893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110490</xdr:rowOff>
    </xdr:from>
    <xdr:to>
      <xdr:col>78</xdr:col>
      <xdr:colOff>120650</xdr:colOff>
      <xdr:row>35</xdr:row>
      <xdr:rowOff>40640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9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50817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708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41910</xdr:rowOff>
    </xdr:from>
    <xdr:to>
      <xdr:col>74</xdr:col>
      <xdr:colOff>31750</xdr:colOff>
      <xdr:row>35</xdr:row>
      <xdr:rowOff>143510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153687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64770</xdr:rowOff>
    </xdr:from>
    <xdr:to>
      <xdr:col>69</xdr:col>
      <xdr:colOff>142875</xdr:colOff>
      <xdr:row>35</xdr:row>
      <xdr:rowOff>166370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151147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104775</xdr:rowOff>
    </xdr:from>
    <xdr:to>
      <xdr:col>65</xdr:col>
      <xdr:colOff>53975</xdr:colOff>
      <xdr:row>36</xdr:row>
      <xdr:rowOff>34925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19702</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19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これまで事業の精査や補助金等の活用により新規地方債の抑制を図ってきたため、順調に実質公債費比率及び公債費は減少し、経常収支比率抑制に貢献してきた。</a:t>
          </a:r>
        </a:p>
        <a:p>
          <a:r>
            <a:rPr kumimoji="1" lang="ja-JP" altLang="en-US" sz="1300">
              <a:latin typeface="ＭＳ Ｐゴシック" panose="020B0600070205080204" pitchFamily="50" charset="-128"/>
              <a:ea typeface="ＭＳ Ｐゴシック" panose="020B0600070205080204" pitchFamily="50" charset="-128"/>
            </a:rPr>
            <a:t>　しかし、防災のための駐車場の整備や無電柱化事業の工事など事業費が大きい事業への地方債の発行も続き、公債費・経常収支比率にも影響してくるため、今後も更なる事業の精査等を図っていく必要があ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54611</xdr:rowOff>
    </xdr:from>
    <xdr:to>
      <xdr:col>24</xdr:col>
      <xdr:colOff>25400</xdr:colOff>
      <xdr:row>76</xdr:row>
      <xdr:rowOff>88900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08481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73661</xdr:rowOff>
    </xdr:from>
    <xdr:to>
      <xdr:col>19</xdr:col>
      <xdr:colOff>187325</xdr:colOff>
      <xdr:row>76</xdr:row>
      <xdr:rowOff>88900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1038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43180</xdr:rowOff>
    </xdr:from>
    <xdr:to>
      <xdr:col>15</xdr:col>
      <xdr:colOff>98425</xdr:colOff>
      <xdr:row>76</xdr:row>
      <xdr:rowOff>73661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733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43180</xdr:rowOff>
    </xdr:from>
    <xdr:to>
      <xdr:col>11</xdr:col>
      <xdr:colOff>9525</xdr:colOff>
      <xdr:row>76</xdr:row>
      <xdr:rowOff>81280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0733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3811</xdr:rowOff>
    </xdr:from>
    <xdr:to>
      <xdr:col>24</xdr:col>
      <xdr:colOff>76200</xdr:colOff>
      <xdr:row>76</xdr:row>
      <xdr:rowOff>105411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20337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38100</xdr:rowOff>
    </xdr:from>
    <xdr:to>
      <xdr:col>20</xdr:col>
      <xdr:colOff>38100</xdr:colOff>
      <xdr:row>76</xdr:row>
      <xdr:rowOff>139700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149877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83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22861</xdr:rowOff>
    </xdr:from>
    <xdr:to>
      <xdr:col>15</xdr:col>
      <xdr:colOff>149225</xdr:colOff>
      <xdr:row>76</xdr:row>
      <xdr:rowOff>124461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134637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163830</xdr:rowOff>
    </xdr:from>
    <xdr:to>
      <xdr:col>11</xdr:col>
      <xdr:colOff>60325</xdr:colOff>
      <xdr:row>76</xdr:row>
      <xdr:rowOff>93980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104157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30480</xdr:rowOff>
    </xdr:from>
    <xdr:to>
      <xdr:col>6</xdr:col>
      <xdr:colOff>171450</xdr:colOff>
      <xdr:row>76</xdr:row>
      <xdr:rowOff>132080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142257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全国・熊本県・類似団体平均を下回ったが、令和６年度は前年比で</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ポイントの増加となった。人件費、物件費、補助費等の増加によるものである。今後増加が見込まれる扶助費は少子高齢化を背景とした社会保障費の増により削減が難しいため、資格審査等の適正化を検討する等、増大の抑制を図るとともに、その他の経費について精査・削減に努める必要があ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104140</xdr:rowOff>
    </xdr:from>
    <xdr:to>
      <xdr:col>82</xdr:col>
      <xdr:colOff>107950</xdr:colOff>
      <xdr:row>76</xdr:row>
      <xdr:rowOff>12700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2791440"/>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104140</xdr:rowOff>
    </xdr:from>
    <xdr:to>
      <xdr:col>78</xdr:col>
      <xdr:colOff>69850</xdr:colOff>
      <xdr:row>75</xdr:row>
      <xdr:rowOff>16510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27914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16510</xdr:rowOff>
    </xdr:from>
    <xdr:to>
      <xdr:col>73</xdr:col>
      <xdr:colOff>180975</xdr:colOff>
      <xdr:row>75</xdr:row>
      <xdr:rowOff>134620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893800" y="12875260"/>
          <a:ext cx="8890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134620</xdr:rowOff>
    </xdr:from>
    <xdr:to>
      <xdr:col>69</xdr:col>
      <xdr:colOff>92075</xdr:colOff>
      <xdr:row>76</xdr:row>
      <xdr:rowOff>153670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299337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149877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53340</xdr:rowOff>
    </xdr:from>
    <xdr:to>
      <xdr:col>78</xdr:col>
      <xdr:colOff>120650</xdr:colOff>
      <xdr:row>74</xdr:row>
      <xdr:rowOff>154940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165117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50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137160</xdr:rowOff>
    </xdr:from>
    <xdr:to>
      <xdr:col>74</xdr:col>
      <xdr:colOff>31750</xdr:colOff>
      <xdr:row>75</xdr:row>
      <xdr:rowOff>67310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77487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83820</xdr:rowOff>
    </xdr:from>
    <xdr:to>
      <xdr:col>69</xdr:col>
      <xdr:colOff>142875</xdr:colOff>
      <xdr:row>76</xdr:row>
      <xdr:rowOff>13970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102870</xdr:rowOff>
    </xdr:from>
    <xdr:to>
      <xdr:col>65</xdr:col>
      <xdr:colOff>53975</xdr:colOff>
      <xdr:row>77</xdr:row>
      <xdr:rowOff>33020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43197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熊本県高森町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45717</xdr:rowOff>
    </xdr:from>
    <xdr:to>
      <xdr:col>29</xdr:col>
      <xdr:colOff>127000</xdr:colOff>
      <xdr:row>17</xdr:row>
      <xdr:rowOff>151925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007992"/>
          <a:ext cx="647700" cy="1062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151925</xdr:rowOff>
    </xdr:from>
    <xdr:to>
      <xdr:col>26</xdr:col>
      <xdr:colOff>50800</xdr:colOff>
      <xdr:row>17</xdr:row>
      <xdr:rowOff>166638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114200"/>
          <a:ext cx="698500" cy="147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161494</xdr:rowOff>
    </xdr:from>
    <xdr:to>
      <xdr:col>22</xdr:col>
      <xdr:colOff>114300</xdr:colOff>
      <xdr:row>17</xdr:row>
      <xdr:rowOff>166638</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3123769"/>
          <a:ext cx="698500" cy="5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161494</xdr:rowOff>
    </xdr:from>
    <xdr:to>
      <xdr:col>18</xdr:col>
      <xdr:colOff>177800</xdr:colOff>
      <xdr:row>18</xdr:row>
      <xdr:rowOff>56608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123769"/>
          <a:ext cx="698500" cy="665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166367</xdr:rowOff>
    </xdr:from>
    <xdr:to>
      <xdr:col>29</xdr:col>
      <xdr:colOff>177800</xdr:colOff>
      <xdr:row>17</xdr:row>
      <xdr:rowOff>96517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57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138444</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929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101125</xdr:rowOff>
    </xdr:from>
    <xdr:to>
      <xdr:col>26</xdr:col>
      <xdr:colOff>101600</xdr:colOff>
      <xdr:row>18</xdr:row>
      <xdr:rowOff>31275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0634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16052</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149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115838</xdr:rowOff>
    </xdr:from>
    <xdr:to>
      <xdr:col>22</xdr:col>
      <xdr:colOff>165100</xdr:colOff>
      <xdr:row>18</xdr:row>
      <xdr:rowOff>45988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0781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30765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16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110694</xdr:rowOff>
    </xdr:from>
    <xdr:to>
      <xdr:col>19</xdr:col>
      <xdr:colOff>38100</xdr:colOff>
      <xdr:row>18</xdr:row>
      <xdr:rowOff>40844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72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25621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159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5808</xdr:rowOff>
    </xdr:from>
    <xdr:to>
      <xdr:col>15</xdr:col>
      <xdr:colOff>101600</xdr:colOff>
      <xdr:row>18</xdr:row>
      <xdr:rowOff>107408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139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92185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225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14548</xdr:rowOff>
    </xdr:from>
    <xdr:to>
      <xdr:col>29</xdr:col>
      <xdr:colOff>127000</xdr:colOff>
      <xdr:row>38</xdr:row>
      <xdr:rowOff>20091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482148"/>
          <a:ext cx="647700" cy="5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14548</xdr:rowOff>
    </xdr:from>
    <xdr:to>
      <xdr:col>26</xdr:col>
      <xdr:colOff>50800</xdr:colOff>
      <xdr:row>38</xdr:row>
      <xdr:rowOff>24282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482148"/>
          <a:ext cx="698500" cy="9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24282</xdr:rowOff>
    </xdr:from>
    <xdr:to>
      <xdr:col>22</xdr:col>
      <xdr:colOff>114300</xdr:colOff>
      <xdr:row>38</xdr:row>
      <xdr:rowOff>29369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491882"/>
          <a:ext cx="698500" cy="5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339960</xdr:rowOff>
    </xdr:from>
    <xdr:to>
      <xdr:col>18</xdr:col>
      <xdr:colOff>177800</xdr:colOff>
      <xdr:row>38</xdr:row>
      <xdr:rowOff>29369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464660"/>
          <a:ext cx="698500" cy="323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312191</xdr:rowOff>
    </xdr:from>
    <xdr:to>
      <xdr:col>29</xdr:col>
      <xdr:colOff>177800</xdr:colOff>
      <xdr:row>38</xdr:row>
      <xdr:rowOff>70891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4368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284268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408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306648</xdr:rowOff>
    </xdr:from>
    <xdr:to>
      <xdr:col>26</xdr:col>
      <xdr:colOff>101600</xdr:colOff>
      <xdr:row>38</xdr:row>
      <xdr:rowOff>65348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431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50125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517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316382</xdr:rowOff>
    </xdr:from>
    <xdr:to>
      <xdr:col>22</xdr:col>
      <xdr:colOff>165100</xdr:colOff>
      <xdr:row>38</xdr:row>
      <xdr:rowOff>75082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441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59859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527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321469</xdr:rowOff>
    </xdr:from>
    <xdr:to>
      <xdr:col>19</xdr:col>
      <xdr:colOff>38100</xdr:colOff>
      <xdr:row>38</xdr:row>
      <xdr:rowOff>80169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4461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64946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532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289160</xdr:rowOff>
    </xdr:from>
    <xdr:to>
      <xdr:col>15</xdr:col>
      <xdr:colOff>101600</xdr:colOff>
      <xdr:row>38</xdr:row>
      <xdr:rowOff>47860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413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32637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50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熊本県高森町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5,823
5,675
175.06
9,664,641
9,556,547
67,821
3,342,351
5,144,592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85751</xdr:rowOff>
    </xdr:from>
    <xdr:to>
      <xdr:col>24</xdr:col>
      <xdr:colOff>63500</xdr:colOff>
      <xdr:row>37</xdr:row>
      <xdr:rowOff>51557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57951"/>
          <a:ext cx="838200" cy="137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51557</xdr:rowOff>
    </xdr:from>
    <xdr:to>
      <xdr:col>19</xdr:col>
      <xdr:colOff>177800</xdr:colOff>
      <xdr:row>37</xdr:row>
      <xdr:rowOff>51799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95207"/>
          <a:ext cx="889000" cy="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35472</xdr:rowOff>
    </xdr:from>
    <xdr:to>
      <xdr:col>15</xdr:col>
      <xdr:colOff>50800</xdr:colOff>
      <xdr:row>37</xdr:row>
      <xdr:rowOff>51799</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379122"/>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35472</xdr:rowOff>
    </xdr:from>
    <xdr:to>
      <xdr:col>10</xdr:col>
      <xdr:colOff>114300</xdr:colOff>
      <xdr:row>37</xdr:row>
      <xdr:rowOff>110279</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79122"/>
          <a:ext cx="889000" cy="74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34951</xdr:rowOff>
    </xdr:from>
    <xdr:to>
      <xdr:col>24</xdr:col>
      <xdr:colOff>114300</xdr:colOff>
      <xdr:row>36</xdr:row>
      <xdr:rowOff>136551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0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57828</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058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757</xdr:rowOff>
    </xdr:from>
    <xdr:to>
      <xdr:col>20</xdr:col>
      <xdr:colOff>38100</xdr:colOff>
      <xdr:row>37</xdr:row>
      <xdr:rowOff>102357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4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93484</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437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999</xdr:rowOff>
    </xdr:from>
    <xdr:to>
      <xdr:col>15</xdr:col>
      <xdr:colOff>101600</xdr:colOff>
      <xdr:row>37</xdr:row>
      <xdr:rowOff>102599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4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93726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43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156122</xdr:rowOff>
    </xdr:from>
    <xdr:to>
      <xdr:col>10</xdr:col>
      <xdr:colOff>165100</xdr:colOff>
      <xdr:row>37</xdr:row>
      <xdr:rowOff>86272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2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77399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421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59479</xdr:rowOff>
    </xdr:from>
    <xdr:to>
      <xdr:col>6</xdr:col>
      <xdr:colOff>38100</xdr:colOff>
      <xdr:row>37</xdr:row>
      <xdr:rowOff>161079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0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152206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495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128105</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105309</xdr:rowOff>
    </xdr:from>
    <xdr:to>
      <xdr:col>24</xdr:col>
      <xdr:colOff>62865</xdr:colOff>
      <xdr:row>59</xdr:row>
      <xdr:rowOff>103065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49259"/>
          <a:ext cx="1270" cy="1369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106892</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22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103065</xdr:rowOff>
    </xdr:from>
    <xdr:to>
      <xdr:col>24</xdr:col>
      <xdr:colOff>152400</xdr:colOff>
      <xdr:row>59</xdr:row>
      <xdr:rowOff>103065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21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51986</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24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105309</xdr:rowOff>
    </xdr:from>
    <xdr:to>
      <xdr:col>24</xdr:col>
      <xdr:colOff>152400</xdr:colOff>
      <xdr:row>51</xdr:row>
      <xdr:rowOff>105309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49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105309</xdr:rowOff>
    </xdr:from>
    <xdr:to>
      <xdr:col>24</xdr:col>
      <xdr:colOff>63500</xdr:colOff>
      <xdr:row>52</xdr:row>
      <xdr:rowOff>42888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8849259"/>
          <a:ext cx="838200" cy="109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86944</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8595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108517</xdr:rowOff>
    </xdr:from>
    <xdr:to>
      <xdr:col>24</xdr:col>
      <xdr:colOff>114300</xdr:colOff>
      <xdr:row>58</xdr:row>
      <xdr:rowOff>38667</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8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37705</xdr:rowOff>
    </xdr:from>
    <xdr:to>
      <xdr:col>19</xdr:col>
      <xdr:colOff>177800</xdr:colOff>
      <xdr:row>52</xdr:row>
      <xdr:rowOff>42888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8781655"/>
          <a:ext cx="889000" cy="17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143280</xdr:rowOff>
    </xdr:from>
    <xdr:to>
      <xdr:col>20</xdr:col>
      <xdr:colOff>38100</xdr:colOff>
      <xdr:row>58</xdr:row>
      <xdr:rowOff>73430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9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64557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10008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37705</xdr:rowOff>
    </xdr:from>
    <xdr:to>
      <xdr:col>15</xdr:col>
      <xdr:colOff>50800</xdr:colOff>
      <xdr:row>51</xdr:row>
      <xdr:rowOff>149647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8781655"/>
          <a:ext cx="889000" cy="111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154485</xdr:rowOff>
    </xdr:from>
    <xdr:to>
      <xdr:col>15</xdr:col>
      <xdr:colOff>101600</xdr:colOff>
      <xdr:row>58</xdr:row>
      <xdr:rowOff>84635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92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75762</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10019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149647</xdr:rowOff>
    </xdr:from>
    <xdr:to>
      <xdr:col>10</xdr:col>
      <xdr:colOff>114300</xdr:colOff>
      <xdr:row>56</xdr:row>
      <xdr:rowOff>132251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8893597"/>
          <a:ext cx="889000" cy="83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2679</xdr:rowOff>
    </xdr:from>
    <xdr:to>
      <xdr:col>10</xdr:col>
      <xdr:colOff>165100</xdr:colOff>
      <xdr:row>58</xdr:row>
      <xdr:rowOff>104279</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946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95406</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10039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46272</xdr:rowOff>
    </xdr:from>
    <xdr:to>
      <xdr:col>6</xdr:col>
      <xdr:colOff>38100</xdr:colOff>
      <xdr:row>58</xdr:row>
      <xdr:rowOff>147872</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9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138999</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1008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54509</xdr:rowOff>
    </xdr:from>
    <xdr:to>
      <xdr:col>24</xdr:col>
      <xdr:colOff>114300</xdr:colOff>
      <xdr:row>51</xdr:row>
      <xdr:rowOff>156109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879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7536</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751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163538</xdr:rowOff>
    </xdr:from>
    <xdr:to>
      <xdr:col>20</xdr:col>
      <xdr:colOff>38100</xdr:colOff>
      <xdr:row>52</xdr:row>
      <xdr:rowOff>93688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890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110215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8682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158355</xdr:rowOff>
    </xdr:from>
    <xdr:to>
      <xdr:col>15</xdr:col>
      <xdr:colOff>101600</xdr:colOff>
      <xdr:row>51</xdr:row>
      <xdr:rowOff>88505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873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49</xdr:row>
      <xdr:rowOff>105032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8506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98847</xdr:rowOff>
    </xdr:from>
    <xdr:to>
      <xdr:col>10</xdr:col>
      <xdr:colOff>165100</xdr:colOff>
      <xdr:row>52</xdr:row>
      <xdr:rowOff>28997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884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45524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8618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81451</xdr:rowOff>
    </xdr:from>
    <xdr:to>
      <xdr:col>6</xdr:col>
      <xdr:colOff>38100</xdr:colOff>
      <xdr:row>57</xdr:row>
      <xdr:rowOff>11601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8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28128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457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100462</xdr:rowOff>
    </xdr:from>
    <xdr:to>
      <xdr:col>24</xdr:col>
      <xdr:colOff>63500</xdr:colOff>
      <xdr:row>77</xdr:row>
      <xdr:rowOff>155539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3302112"/>
          <a:ext cx="838200" cy="5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100462</xdr:rowOff>
    </xdr:from>
    <xdr:to>
      <xdr:col>19</xdr:col>
      <xdr:colOff>177800</xdr:colOff>
      <xdr:row>78</xdr:row>
      <xdr:rowOff>51395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302112"/>
          <a:ext cx="889000" cy="12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51395</xdr:rowOff>
    </xdr:from>
    <xdr:to>
      <xdr:col>15</xdr:col>
      <xdr:colOff>50800</xdr:colOff>
      <xdr:row>78</xdr:row>
      <xdr:rowOff>71382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424495"/>
          <a:ext cx="889000" cy="19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30674</xdr:rowOff>
    </xdr:from>
    <xdr:to>
      <xdr:col>10</xdr:col>
      <xdr:colOff>114300</xdr:colOff>
      <xdr:row>78</xdr:row>
      <xdr:rowOff>71382</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403774"/>
          <a:ext cx="889000" cy="4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104739</xdr:rowOff>
    </xdr:from>
    <xdr:to>
      <xdr:col>24</xdr:col>
      <xdr:colOff>114300</xdr:colOff>
      <xdr:row>78</xdr:row>
      <xdr:rowOff>34889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30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83166</xdr:rowOff>
    </xdr:from>
    <xdr:ext cx="534377"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28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49662</xdr:rowOff>
    </xdr:from>
    <xdr:to>
      <xdr:col>20</xdr:col>
      <xdr:colOff>38100</xdr:colOff>
      <xdr:row>77</xdr:row>
      <xdr:rowOff>151262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25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142389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30111" y="1334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595</xdr:rowOff>
    </xdr:from>
    <xdr:to>
      <xdr:col>15</xdr:col>
      <xdr:colOff>101600</xdr:colOff>
      <xdr:row>78</xdr:row>
      <xdr:rowOff>102195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37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93322</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41111" y="1346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20582</xdr:rowOff>
    </xdr:from>
    <xdr:to>
      <xdr:col>10</xdr:col>
      <xdr:colOff>165100</xdr:colOff>
      <xdr:row>78</xdr:row>
      <xdr:rowOff>122182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39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113309</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52111" y="1348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151324</xdr:rowOff>
    </xdr:from>
    <xdr:to>
      <xdr:col>6</xdr:col>
      <xdr:colOff>38100</xdr:colOff>
      <xdr:row>78</xdr:row>
      <xdr:rowOff>81474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3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72601</xdr:rowOff>
    </xdr:from>
    <xdr:ext cx="534377"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63111" y="1344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129339</xdr:rowOff>
    </xdr:from>
    <xdr:to>
      <xdr:col>24</xdr:col>
      <xdr:colOff>63500</xdr:colOff>
      <xdr:row>96</xdr:row>
      <xdr:rowOff>4132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245639"/>
          <a:ext cx="838200" cy="21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105519</xdr:rowOff>
    </xdr:from>
    <xdr:to>
      <xdr:col>19</xdr:col>
      <xdr:colOff>177800</xdr:colOff>
      <xdr:row>96</xdr:row>
      <xdr:rowOff>4132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6393269"/>
          <a:ext cx="889000" cy="70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136756</xdr:rowOff>
    </xdr:from>
    <xdr:to>
      <xdr:col>15</xdr:col>
      <xdr:colOff>50800</xdr:colOff>
      <xdr:row>95</xdr:row>
      <xdr:rowOff>105519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253056"/>
          <a:ext cx="889000" cy="14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136756</xdr:rowOff>
    </xdr:from>
    <xdr:to>
      <xdr:col>10</xdr:col>
      <xdr:colOff>114300</xdr:colOff>
      <xdr:row>96</xdr:row>
      <xdr:rowOff>99493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253056"/>
          <a:ext cx="889000" cy="305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78539</xdr:rowOff>
    </xdr:from>
    <xdr:to>
      <xdr:col>24</xdr:col>
      <xdr:colOff>114300</xdr:colOff>
      <xdr:row>95</xdr:row>
      <xdr:rowOff>8689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1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101416</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046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124782</xdr:rowOff>
    </xdr:from>
    <xdr:to>
      <xdr:col>20</xdr:col>
      <xdr:colOff>38100</xdr:colOff>
      <xdr:row>96</xdr:row>
      <xdr:rowOff>54932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1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46059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50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54719</xdr:rowOff>
    </xdr:from>
    <xdr:to>
      <xdr:col>15</xdr:col>
      <xdr:colOff>101600</xdr:colOff>
      <xdr:row>95</xdr:row>
      <xdr:rowOff>156319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34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1396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117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85956</xdr:rowOff>
    </xdr:from>
    <xdr:to>
      <xdr:col>10</xdr:col>
      <xdr:colOff>165100</xdr:colOff>
      <xdr:row>95</xdr:row>
      <xdr:rowOff>16106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20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32633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977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48693</xdr:rowOff>
    </xdr:from>
    <xdr:to>
      <xdr:col>6</xdr:col>
      <xdr:colOff>38100</xdr:colOff>
      <xdr:row>96</xdr:row>
      <xdr:rowOff>150293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50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166820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28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53301</xdr:rowOff>
    </xdr:from>
    <xdr:to>
      <xdr:col>55</xdr:col>
      <xdr:colOff>0</xdr:colOff>
      <xdr:row>37</xdr:row>
      <xdr:rowOff>77067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396951"/>
          <a:ext cx="838200" cy="2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103385</xdr:rowOff>
    </xdr:from>
    <xdr:to>
      <xdr:col>50</xdr:col>
      <xdr:colOff>114300</xdr:colOff>
      <xdr:row>37</xdr:row>
      <xdr:rowOff>77067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275585"/>
          <a:ext cx="889000" cy="14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103385</xdr:rowOff>
    </xdr:from>
    <xdr:to>
      <xdr:col>45</xdr:col>
      <xdr:colOff>177800</xdr:colOff>
      <xdr:row>37</xdr:row>
      <xdr:rowOff>95832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275585"/>
          <a:ext cx="889000" cy="16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8067</xdr:rowOff>
    </xdr:from>
    <xdr:to>
      <xdr:col>41</xdr:col>
      <xdr:colOff>50800</xdr:colOff>
      <xdr:row>37</xdr:row>
      <xdr:rowOff>95832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180267"/>
          <a:ext cx="889000" cy="25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2501</xdr:rowOff>
    </xdr:from>
    <xdr:to>
      <xdr:col>55</xdr:col>
      <xdr:colOff>50800</xdr:colOff>
      <xdr:row>37</xdr:row>
      <xdr:rowOff>104101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4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152378</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24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26267</xdr:rowOff>
    </xdr:from>
    <xdr:to>
      <xdr:col>50</xdr:col>
      <xdr:colOff>165100</xdr:colOff>
      <xdr:row>37</xdr:row>
      <xdr:rowOff>127867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36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118994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6462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52585</xdr:rowOff>
    </xdr:from>
    <xdr:to>
      <xdr:col>46</xdr:col>
      <xdr:colOff>38100</xdr:colOff>
      <xdr:row>36</xdr:row>
      <xdr:rowOff>154185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22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170712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000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45032</xdr:rowOff>
    </xdr:from>
    <xdr:to>
      <xdr:col>41</xdr:col>
      <xdr:colOff>101600</xdr:colOff>
      <xdr:row>37</xdr:row>
      <xdr:rowOff>146632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38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137758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6481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128717</xdr:rowOff>
    </xdr:from>
    <xdr:to>
      <xdr:col>36</xdr:col>
      <xdr:colOff>165100</xdr:colOff>
      <xdr:row>36</xdr:row>
      <xdr:rowOff>58867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2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75394</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904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295</xdr:rowOff>
    </xdr:from>
    <xdr:to>
      <xdr:col>55</xdr:col>
      <xdr:colOff>0</xdr:colOff>
      <xdr:row>58</xdr:row>
      <xdr:rowOff>62785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944395"/>
          <a:ext cx="838200" cy="6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60760</xdr:rowOff>
    </xdr:from>
    <xdr:to>
      <xdr:col>50</xdr:col>
      <xdr:colOff>114300</xdr:colOff>
      <xdr:row>58</xdr:row>
      <xdr:rowOff>295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833410"/>
          <a:ext cx="889000" cy="11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60760</xdr:rowOff>
    </xdr:from>
    <xdr:to>
      <xdr:col>45</xdr:col>
      <xdr:colOff>177800</xdr:colOff>
      <xdr:row>58</xdr:row>
      <xdr:rowOff>115612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833410"/>
          <a:ext cx="889000" cy="22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13897</xdr:rowOff>
    </xdr:from>
    <xdr:to>
      <xdr:col>41</xdr:col>
      <xdr:colOff>50800</xdr:colOff>
      <xdr:row>58</xdr:row>
      <xdr:rowOff>115612</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957997"/>
          <a:ext cx="889000" cy="10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11985</xdr:rowOff>
    </xdr:from>
    <xdr:to>
      <xdr:col>55</xdr:col>
      <xdr:colOff>50800</xdr:colOff>
      <xdr:row>58</xdr:row>
      <xdr:rowOff>113585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95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161862</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934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120945</xdr:rowOff>
    </xdr:from>
    <xdr:to>
      <xdr:col>50</xdr:col>
      <xdr:colOff>165100</xdr:colOff>
      <xdr:row>58</xdr:row>
      <xdr:rowOff>51095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89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42222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39795" y="9986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9960</xdr:rowOff>
    </xdr:from>
    <xdr:to>
      <xdr:col>46</xdr:col>
      <xdr:colOff>38100</xdr:colOff>
      <xdr:row>57</xdr:row>
      <xdr:rowOff>111560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8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128087</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50795" y="9557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64812</xdr:rowOff>
    </xdr:from>
    <xdr:to>
      <xdr:col>41</xdr:col>
      <xdr:colOff>101600</xdr:colOff>
      <xdr:row>58</xdr:row>
      <xdr:rowOff>166412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1000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157539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1010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134547</xdr:rowOff>
    </xdr:from>
    <xdr:to>
      <xdr:col>36</xdr:col>
      <xdr:colOff>165100</xdr:colOff>
      <xdr:row>58</xdr:row>
      <xdr:rowOff>64697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90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55824</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9999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42866</xdr:rowOff>
    </xdr:from>
    <xdr:to>
      <xdr:col>55</xdr:col>
      <xdr:colOff>0</xdr:colOff>
      <xdr:row>78</xdr:row>
      <xdr:rowOff>57843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3073066"/>
          <a:ext cx="838200" cy="35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144825</xdr:rowOff>
    </xdr:from>
    <xdr:to>
      <xdr:col>50</xdr:col>
      <xdr:colOff>114300</xdr:colOff>
      <xdr:row>76</xdr:row>
      <xdr:rowOff>42866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750300" y="12832125"/>
          <a:ext cx="889000" cy="24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120865</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3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144825</xdr:rowOff>
    </xdr:from>
    <xdr:to>
      <xdr:col>45</xdr:col>
      <xdr:colOff>177800</xdr:colOff>
      <xdr:row>78</xdr:row>
      <xdr:rowOff>74727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7861300" y="12832125"/>
          <a:ext cx="889000" cy="61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89181</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29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53138</xdr:rowOff>
    </xdr:from>
    <xdr:to>
      <xdr:col>41</xdr:col>
      <xdr:colOff>50800</xdr:colOff>
      <xdr:row>78</xdr:row>
      <xdr:rowOff>74727</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972300" y="13083338"/>
          <a:ext cx="889000" cy="36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141202</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3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7043</xdr:rowOff>
    </xdr:from>
    <xdr:to>
      <xdr:col>55</xdr:col>
      <xdr:colOff>50800</xdr:colOff>
      <xdr:row>78</xdr:row>
      <xdr:rowOff>108643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38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93420</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29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163516</xdr:rowOff>
    </xdr:from>
    <xdr:to>
      <xdr:col>50</xdr:col>
      <xdr:colOff>165100</xdr:colOff>
      <xdr:row>76</xdr:row>
      <xdr:rowOff>93666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02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110192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372111" y="12797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94025</xdr:rowOff>
    </xdr:from>
    <xdr:to>
      <xdr:col>46</xdr:col>
      <xdr:colOff>38100</xdr:colOff>
      <xdr:row>75</xdr:row>
      <xdr:rowOff>24175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278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40702</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450795" y="12556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23927</xdr:rowOff>
    </xdr:from>
    <xdr:to>
      <xdr:col>41</xdr:col>
      <xdr:colOff>101600</xdr:colOff>
      <xdr:row>78</xdr:row>
      <xdr:rowOff>125527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39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116654</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94111" y="1348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2338</xdr:rowOff>
    </xdr:from>
    <xdr:to>
      <xdr:col>36</xdr:col>
      <xdr:colOff>165100</xdr:colOff>
      <xdr:row>76</xdr:row>
      <xdr:rowOff>103938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0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120466</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05111" y="1280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9523</xdr:rowOff>
    </xdr:from>
    <xdr:to>
      <xdr:col>55</xdr:col>
      <xdr:colOff>0</xdr:colOff>
      <xdr:row>98</xdr:row>
      <xdr:rowOff>101808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6811623"/>
          <a:ext cx="838200" cy="9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62368</xdr:rowOff>
    </xdr:from>
    <xdr:to>
      <xdr:col>50</xdr:col>
      <xdr:colOff>114300</xdr:colOff>
      <xdr:row>98</xdr:row>
      <xdr:rowOff>101808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8750300" y="16864468"/>
          <a:ext cx="889000" cy="39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62368</xdr:rowOff>
    </xdr:from>
    <xdr:to>
      <xdr:col>45</xdr:col>
      <xdr:colOff>177800</xdr:colOff>
      <xdr:row>98</xdr:row>
      <xdr:rowOff>103043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7861300" y="16864468"/>
          <a:ext cx="889000" cy="4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103043</xdr:rowOff>
    </xdr:from>
    <xdr:to>
      <xdr:col>41</xdr:col>
      <xdr:colOff>50800</xdr:colOff>
      <xdr:row>98</xdr:row>
      <xdr:rowOff>112002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6905143"/>
          <a:ext cx="889000" cy="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130173</xdr:rowOff>
    </xdr:from>
    <xdr:to>
      <xdr:col>55</xdr:col>
      <xdr:colOff>50800</xdr:colOff>
      <xdr:row>98</xdr:row>
      <xdr:rowOff>60323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76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108600</xdr:rowOff>
    </xdr:from>
    <xdr:ext cx="599010"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73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51008</xdr:rowOff>
    </xdr:from>
    <xdr:to>
      <xdr:col>50</xdr:col>
      <xdr:colOff>165100</xdr:colOff>
      <xdr:row>98</xdr:row>
      <xdr:rowOff>152608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8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143735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94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11568</xdr:rowOff>
    </xdr:from>
    <xdr:to>
      <xdr:col>46</xdr:col>
      <xdr:colOff>38100</xdr:colOff>
      <xdr:row>98</xdr:row>
      <xdr:rowOff>113168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81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104295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906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52243</xdr:rowOff>
    </xdr:from>
    <xdr:to>
      <xdr:col>41</xdr:col>
      <xdr:colOff>101600</xdr:colOff>
      <xdr:row>98</xdr:row>
      <xdr:rowOff>153843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85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144970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947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61202</xdr:rowOff>
    </xdr:from>
    <xdr:to>
      <xdr:col>36</xdr:col>
      <xdr:colOff>165100</xdr:colOff>
      <xdr:row>98</xdr:row>
      <xdr:rowOff>162802</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86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153929</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95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71838</xdr:rowOff>
    </xdr:from>
    <xdr:to>
      <xdr:col>85</xdr:col>
      <xdr:colOff>127000</xdr:colOff>
      <xdr:row>39</xdr:row>
      <xdr:rowOff>90899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758388"/>
          <a:ext cx="838200" cy="1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44515</xdr:rowOff>
    </xdr:from>
    <xdr:to>
      <xdr:col>81</xdr:col>
      <xdr:colOff>50800</xdr:colOff>
      <xdr:row>39</xdr:row>
      <xdr:rowOff>71838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731065"/>
          <a:ext cx="889000" cy="2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160688</xdr:rowOff>
    </xdr:from>
    <xdr:to>
      <xdr:col>76</xdr:col>
      <xdr:colOff>114300</xdr:colOff>
      <xdr:row>39</xdr:row>
      <xdr:rowOff>44515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675788"/>
          <a:ext cx="889000" cy="5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160688</xdr:rowOff>
    </xdr:from>
    <xdr:to>
      <xdr:col>71</xdr:col>
      <xdr:colOff>177800</xdr:colOff>
      <xdr:row>38</xdr:row>
      <xdr:rowOff>170104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2814300" y="6675788"/>
          <a:ext cx="889000" cy="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40099</xdr:rowOff>
    </xdr:from>
    <xdr:to>
      <xdr:col>85</xdr:col>
      <xdr:colOff>177800</xdr:colOff>
      <xdr:row>39</xdr:row>
      <xdr:rowOff>141699</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72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126476</xdr:rowOff>
    </xdr:from>
    <xdr:ext cx="378565"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415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21038</xdr:rowOff>
    </xdr:from>
    <xdr:to>
      <xdr:col>81</xdr:col>
      <xdr:colOff>101600</xdr:colOff>
      <xdr:row>39</xdr:row>
      <xdr:rowOff>122638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70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113765</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800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165165</xdr:rowOff>
    </xdr:from>
    <xdr:to>
      <xdr:col>76</xdr:col>
      <xdr:colOff>165100</xdr:colOff>
      <xdr:row>39</xdr:row>
      <xdr:rowOff>95315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8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86442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77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109888</xdr:rowOff>
    </xdr:from>
    <xdr:to>
      <xdr:col>72</xdr:col>
      <xdr:colOff>38100</xdr:colOff>
      <xdr:row>39</xdr:row>
      <xdr:rowOff>40038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2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31165</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36111" y="671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119304</xdr:rowOff>
    </xdr:from>
    <xdr:to>
      <xdr:col>67</xdr:col>
      <xdr:colOff>101600</xdr:colOff>
      <xdr:row>39</xdr:row>
      <xdr:rowOff>49454</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63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40581</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72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60531</xdr:rowOff>
    </xdr:from>
    <xdr:to>
      <xdr:col>85</xdr:col>
      <xdr:colOff>127000</xdr:colOff>
      <xdr:row>76</xdr:row>
      <xdr:rowOff>68038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5481300" y="13090731"/>
          <a:ext cx="838200" cy="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68038</xdr:rowOff>
    </xdr:from>
    <xdr:to>
      <xdr:col>81</xdr:col>
      <xdr:colOff>50800</xdr:colOff>
      <xdr:row>76</xdr:row>
      <xdr:rowOff>91653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4592300" y="13098238"/>
          <a:ext cx="889000" cy="2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91653</xdr:rowOff>
    </xdr:from>
    <xdr:to>
      <xdr:col>76</xdr:col>
      <xdr:colOff>114300</xdr:colOff>
      <xdr:row>76</xdr:row>
      <xdr:rowOff>115303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3703300" y="13121853"/>
          <a:ext cx="889000" cy="2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115303</xdr:rowOff>
    </xdr:from>
    <xdr:to>
      <xdr:col>71</xdr:col>
      <xdr:colOff>177800</xdr:colOff>
      <xdr:row>76</xdr:row>
      <xdr:rowOff>127437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814300" y="13145503"/>
          <a:ext cx="889000" cy="1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9731</xdr:rowOff>
    </xdr:from>
    <xdr:to>
      <xdr:col>85</xdr:col>
      <xdr:colOff>177800</xdr:colOff>
      <xdr:row>76</xdr:row>
      <xdr:rowOff>111331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303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159608</xdr:rowOff>
    </xdr:from>
    <xdr:ext cx="534377"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3018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17238</xdr:rowOff>
    </xdr:from>
    <xdr:to>
      <xdr:col>81</xdr:col>
      <xdr:colOff>101600</xdr:colOff>
      <xdr:row>76</xdr:row>
      <xdr:rowOff>118838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304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109965</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214111" y="1314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40853</xdr:rowOff>
    </xdr:from>
    <xdr:to>
      <xdr:col>76</xdr:col>
      <xdr:colOff>165100</xdr:colOff>
      <xdr:row>76</xdr:row>
      <xdr:rowOff>142453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307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133580</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325111" y="13163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64503</xdr:rowOff>
    </xdr:from>
    <xdr:to>
      <xdr:col>72</xdr:col>
      <xdr:colOff>38100</xdr:colOff>
      <xdr:row>76</xdr:row>
      <xdr:rowOff>166103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309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157230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36111" y="13187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76637</xdr:rowOff>
    </xdr:from>
    <xdr:to>
      <xdr:col>67</xdr:col>
      <xdr:colOff>101600</xdr:colOff>
      <xdr:row>77</xdr:row>
      <xdr:rowOff>6787</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310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169364</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3199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51270</xdr:rowOff>
    </xdr:from>
    <xdr:to>
      <xdr:col>85</xdr:col>
      <xdr:colOff>127000</xdr:colOff>
      <xdr:row>94</xdr:row>
      <xdr:rowOff>139799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5824670"/>
          <a:ext cx="838200" cy="43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32435</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63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136119</xdr:rowOff>
    </xdr:from>
    <xdr:to>
      <xdr:col>81</xdr:col>
      <xdr:colOff>50800</xdr:colOff>
      <xdr:row>94</xdr:row>
      <xdr:rowOff>139799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252419"/>
          <a:ext cx="889000" cy="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138037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76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49354</xdr:rowOff>
    </xdr:from>
    <xdr:to>
      <xdr:col>76</xdr:col>
      <xdr:colOff>114300</xdr:colOff>
      <xdr:row>94</xdr:row>
      <xdr:rowOff>136119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5822754"/>
          <a:ext cx="889000" cy="42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131937</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76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49354</xdr:rowOff>
    </xdr:from>
    <xdr:to>
      <xdr:col>71</xdr:col>
      <xdr:colOff>177800</xdr:colOff>
      <xdr:row>97</xdr:row>
      <xdr:rowOff>41528</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5822754"/>
          <a:ext cx="889000" cy="84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162642</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03795" y="1662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138451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76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470</xdr:rowOff>
    </xdr:from>
    <xdr:to>
      <xdr:col>85</xdr:col>
      <xdr:colOff>177800</xdr:colOff>
      <xdr:row>92</xdr:row>
      <xdr:rowOff>102070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577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23347</xdr:rowOff>
    </xdr:from>
    <xdr:ext cx="599010"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5625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88999</xdr:rowOff>
    </xdr:from>
    <xdr:to>
      <xdr:col>81</xdr:col>
      <xdr:colOff>101600</xdr:colOff>
      <xdr:row>95</xdr:row>
      <xdr:rowOff>19149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20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35676</xdr:rowOff>
    </xdr:from>
    <xdr:ext cx="59901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181795" y="15980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85319</xdr:rowOff>
    </xdr:from>
    <xdr:to>
      <xdr:col>76</xdr:col>
      <xdr:colOff>165100</xdr:colOff>
      <xdr:row>95</xdr:row>
      <xdr:rowOff>15469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20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31996</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292795" y="15976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170004</xdr:rowOff>
    </xdr:from>
    <xdr:to>
      <xdr:col>72</xdr:col>
      <xdr:colOff>38100</xdr:colOff>
      <xdr:row>92</xdr:row>
      <xdr:rowOff>100154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577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116681</xdr:rowOff>
    </xdr:from>
    <xdr:ext cx="59901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03795" y="1554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162178</xdr:rowOff>
    </xdr:from>
    <xdr:to>
      <xdr:col>67</xdr:col>
      <xdr:colOff>101600</xdr:colOff>
      <xdr:row>97</xdr:row>
      <xdr:rowOff>92328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62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108855</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39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58972</xdr:rowOff>
    </xdr:from>
    <xdr:to>
      <xdr:col>116</xdr:col>
      <xdr:colOff>63500</xdr:colOff>
      <xdr:row>58</xdr:row>
      <xdr:rowOff>40096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145822"/>
          <a:ext cx="838200" cy="83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160432</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33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58972</xdr:rowOff>
    </xdr:from>
    <xdr:to>
      <xdr:col>111</xdr:col>
      <xdr:colOff>177800</xdr:colOff>
      <xdr:row>59</xdr:row>
      <xdr:rowOff>93392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145822"/>
          <a:ext cx="889000" cy="106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90219</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3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81309</xdr:rowOff>
    </xdr:from>
    <xdr:to>
      <xdr:col>107</xdr:col>
      <xdr:colOff>50800</xdr:colOff>
      <xdr:row>59</xdr:row>
      <xdr:rowOff>93392</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196859"/>
          <a:ext cx="8890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78174</xdr:rowOff>
    </xdr:from>
    <xdr:to>
      <xdr:col>102</xdr:col>
      <xdr:colOff>114300</xdr:colOff>
      <xdr:row>59</xdr:row>
      <xdr:rowOff>81309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193724"/>
          <a:ext cx="889000" cy="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160746</xdr:rowOff>
    </xdr:from>
    <xdr:to>
      <xdr:col>116</xdr:col>
      <xdr:colOff>114300</xdr:colOff>
      <xdr:row>58</xdr:row>
      <xdr:rowOff>90896</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93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12173</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784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8172</xdr:rowOff>
    </xdr:from>
    <xdr:to>
      <xdr:col>112</xdr:col>
      <xdr:colOff>38100</xdr:colOff>
      <xdr:row>53</xdr:row>
      <xdr:rowOff>109772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09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126299</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887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42592</xdr:rowOff>
    </xdr:from>
    <xdr:to>
      <xdr:col>107</xdr:col>
      <xdr:colOff>101600</xdr:colOff>
      <xdr:row>59</xdr:row>
      <xdr:rowOff>144192</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15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135319</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2508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30509</xdr:rowOff>
    </xdr:from>
    <xdr:to>
      <xdr:col>102</xdr:col>
      <xdr:colOff>165100</xdr:colOff>
      <xdr:row>59</xdr:row>
      <xdr:rowOff>132109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14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123236</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56017" y="102387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27374</xdr:rowOff>
    </xdr:from>
    <xdr:to>
      <xdr:col>98</xdr:col>
      <xdr:colOff>38100</xdr:colOff>
      <xdr:row>59</xdr:row>
      <xdr:rowOff>128974</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14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120101</xdr:rowOff>
    </xdr:from>
    <xdr:ext cx="378565"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67017" y="10235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96406</xdr:rowOff>
    </xdr:from>
    <xdr:to>
      <xdr:col>116</xdr:col>
      <xdr:colOff>63500</xdr:colOff>
      <xdr:row>73</xdr:row>
      <xdr:rowOff>151308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2612256"/>
          <a:ext cx="838200" cy="5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124244</xdr:rowOff>
    </xdr:from>
    <xdr:to>
      <xdr:col>111</xdr:col>
      <xdr:colOff>177800</xdr:colOff>
      <xdr:row>73</xdr:row>
      <xdr:rowOff>151308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20434300" y="12640094"/>
          <a:ext cx="889000" cy="2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85204</xdr:rowOff>
    </xdr:from>
    <xdr:to>
      <xdr:col>107</xdr:col>
      <xdr:colOff>50800</xdr:colOff>
      <xdr:row>73</xdr:row>
      <xdr:rowOff>124244</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9545300" y="12601054"/>
          <a:ext cx="889000" cy="39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85204</xdr:rowOff>
    </xdr:from>
    <xdr:to>
      <xdr:col>102</xdr:col>
      <xdr:colOff>114300</xdr:colOff>
      <xdr:row>74</xdr:row>
      <xdr:rowOff>23761</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2601054"/>
          <a:ext cx="889000" cy="11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45606</xdr:rowOff>
    </xdr:from>
    <xdr:to>
      <xdr:col>116</xdr:col>
      <xdr:colOff>114300</xdr:colOff>
      <xdr:row>73</xdr:row>
      <xdr:rowOff>147206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56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68483</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41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100508</xdr:rowOff>
    </xdr:from>
    <xdr:to>
      <xdr:col>112</xdr:col>
      <xdr:colOff>38100</xdr:colOff>
      <xdr:row>74</xdr:row>
      <xdr:rowOff>30658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61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21785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709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73444</xdr:rowOff>
    </xdr:from>
    <xdr:to>
      <xdr:col>107</xdr:col>
      <xdr:colOff>101600</xdr:colOff>
      <xdr:row>74</xdr:row>
      <xdr:rowOff>3594</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58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166171</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268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34404</xdr:rowOff>
    </xdr:from>
    <xdr:to>
      <xdr:col>102</xdr:col>
      <xdr:colOff>165100</xdr:colOff>
      <xdr:row>73</xdr:row>
      <xdr:rowOff>136004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55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127131</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264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144411</xdr:rowOff>
    </xdr:from>
    <xdr:to>
      <xdr:col>98</xdr:col>
      <xdr:colOff>38100</xdr:colOff>
      <xdr:row>74</xdr:row>
      <xdr:rowOff>74561</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66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65688</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2752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全体的に住民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のコストは、規模の小さな団体ほど高くなる傾向にあるため、全国平均、熊本県平均を上回っているものの、類似団体平均の比較では低い値で推移している。その中でも類似団体を大きく上回ったのは、昨年度に引き続き物件費、積立金と合わせ、貸付金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物件費は昨年度同様、ふるさと納税に係る経費や地域おこし協力隊及び集落支援員の雇用による影響が大きく、今後も一定水準が続く見込み</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扶助費は毎年</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ゆるやかに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増加傾向にあり、少子高齢化を背景とした社会保障費の増により削減が厳しい経費であるが、資格審査等の適正化を検討するなど増大の抑制を図るとともに、その他の経費の削減に努める必要がある。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積立金は、ふるさと納税の大幅な増額により、経費を差し引いた収入を適正に管理・運用するため一時的に積み立てた影響で増加傾向にあるが、今後も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制度の趣旨をふまえ該当事業に充当するための財政措置を継続する。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熊本県高森町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5,823
5,675
175.06
9,664,641
9,556,547
67,821
3,342,351
5,144,592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31931</xdr:rowOff>
    </xdr:from>
    <xdr:to>
      <xdr:col>24</xdr:col>
      <xdr:colOff>63500</xdr:colOff>
      <xdr:row>36</xdr:row>
      <xdr:rowOff>115860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204131"/>
          <a:ext cx="838200" cy="8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68834</xdr:rowOff>
    </xdr:from>
    <xdr:to>
      <xdr:col>19</xdr:col>
      <xdr:colOff>177800</xdr:colOff>
      <xdr:row>36</xdr:row>
      <xdr:rowOff>115860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241034"/>
          <a:ext cx="889000" cy="4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68834</xdr:rowOff>
    </xdr:from>
    <xdr:to>
      <xdr:col>15</xdr:col>
      <xdr:colOff>50800</xdr:colOff>
      <xdr:row>36</xdr:row>
      <xdr:rowOff>130774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241034"/>
          <a:ext cx="889000" cy="6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66875</xdr:rowOff>
    </xdr:from>
    <xdr:to>
      <xdr:col>10</xdr:col>
      <xdr:colOff>114300</xdr:colOff>
      <xdr:row>36</xdr:row>
      <xdr:rowOff>130774</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239075"/>
          <a:ext cx="889000" cy="6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152581</xdr:rowOff>
    </xdr:from>
    <xdr:to>
      <xdr:col>24</xdr:col>
      <xdr:colOff>114300</xdr:colOff>
      <xdr:row>36</xdr:row>
      <xdr:rowOff>82731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15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4008</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004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65060</xdr:rowOff>
    </xdr:from>
    <xdr:to>
      <xdr:col>20</xdr:col>
      <xdr:colOff>38100</xdr:colOff>
      <xdr:row>36</xdr:row>
      <xdr:rowOff>166660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3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157787</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632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18034</xdr:rowOff>
    </xdr:from>
    <xdr:to>
      <xdr:col>15</xdr:col>
      <xdr:colOff>101600</xdr:colOff>
      <xdr:row>36</xdr:row>
      <xdr:rowOff>119634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19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136161</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96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79974</xdr:rowOff>
    </xdr:from>
    <xdr:to>
      <xdr:col>10</xdr:col>
      <xdr:colOff>165100</xdr:colOff>
      <xdr:row>37</xdr:row>
      <xdr:rowOff>10124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252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26651</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602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16075</xdr:rowOff>
    </xdr:from>
    <xdr:to>
      <xdr:col>6</xdr:col>
      <xdr:colOff>38100</xdr:colOff>
      <xdr:row>36</xdr:row>
      <xdr:rowOff>117675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18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134202</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96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169518</xdr:rowOff>
    </xdr:from>
    <xdr:to>
      <xdr:col>24</xdr:col>
      <xdr:colOff>62865</xdr:colOff>
      <xdr:row>58</xdr:row>
      <xdr:rowOff>113939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4633595" y="8913468"/>
          <a:ext cx="1270" cy="1144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117766</xdr:rowOff>
    </xdr:from>
    <xdr:ext cx="534377" cy="259045"/>
    <xdr:sp macro="" textlink="">
      <xdr:nvSpPr>
        <xdr:cNvPr id="118" name="総務費最小値テキスト">
          <a:extLst>
            <a:ext uri="{FF2B5EF4-FFF2-40B4-BE49-F238E27FC236}">
              <a16:creationId xmlns:a16="http://schemas.microsoft.com/office/drawing/2014/main" id="{00000000-0008-0000-0700-000076000000}"/>
            </a:ext>
          </a:extLst>
        </xdr:cNvPr>
        <xdr:cNvSpPr txBox="1"/>
      </xdr:nvSpPr>
      <xdr:spPr>
        <a:xfrm>
          <a:off x="4686300" y="10061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113939</xdr:rowOff>
    </xdr:from>
    <xdr:to>
      <xdr:col>24</xdr:col>
      <xdr:colOff>152400</xdr:colOff>
      <xdr:row>58</xdr:row>
      <xdr:rowOff>113939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1005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116195</xdr:rowOff>
    </xdr:from>
    <xdr:ext cx="599010" cy="259045"/>
    <xdr:sp macro="" textlink="">
      <xdr:nvSpPr>
        <xdr:cNvPr id="120" name="総務費最大値テキスト">
          <a:extLst>
            <a:ext uri="{FF2B5EF4-FFF2-40B4-BE49-F238E27FC236}">
              <a16:creationId xmlns:a16="http://schemas.microsoft.com/office/drawing/2014/main" id="{00000000-0008-0000-0700-000078000000}"/>
            </a:ext>
          </a:extLst>
        </xdr:cNvPr>
        <xdr:cNvSpPr txBox="1"/>
      </xdr:nvSpPr>
      <xdr:spPr>
        <a:xfrm>
          <a:off x="4686300" y="8688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169518</xdr:rowOff>
    </xdr:from>
    <xdr:to>
      <xdr:col>24</xdr:col>
      <xdr:colOff>152400</xdr:colOff>
      <xdr:row>51</xdr:row>
      <xdr:rowOff>169518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4546600" y="8913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169518</xdr:rowOff>
    </xdr:from>
    <xdr:to>
      <xdr:col>24</xdr:col>
      <xdr:colOff>63500</xdr:colOff>
      <xdr:row>52</xdr:row>
      <xdr:rowOff>53977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3797300" y="8913468"/>
          <a:ext cx="838200" cy="5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129248</xdr:rowOff>
    </xdr:from>
    <xdr:ext cx="599010" cy="259045"/>
    <xdr:sp macro="" textlink="">
      <xdr:nvSpPr>
        <xdr:cNvPr id="123" name="総務費平均値テキスト">
          <a:extLst>
            <a:ext uri="{FF2B5EF4-FFF2-40B4-BE49-F238E27FC236}">
              <a16:creationId xmlns:a16="http://schemas.microsoft.com/office/drawing/2014/main" id="{00000000-0008-0000-0700-00007B000000}"/>
            </a:ext>
          </a:extLst>
        </xdr:cNvPr>
        <xdr:cNvSpPr txBox="1"/>
      </xdr:nvSpPr>
      <xdr:spPr>
        <a:xfrm>
          <a:off x="4686300" y="97304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150821</xdr:rowOff>
    </xdr:from>
    <xdr:to>
      <xdr:col>24</xdr:col>
      <xdr:colOff>114300</xdr:colOff>
      <xdr:row>57</xdr:row>
      <xdr:rowOff>80971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4584700" y="975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49594</xdr:rowOff>
    </xdr:from>
    <xdr:to>
      <xdr:col>19</xdr:col>
      <xdr:colOff>177800</xdr:colOff>
      <xdr:row>52</xdr:row>
      <xdr:rowOff>53977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908300" y="8793544"/>
          <a:ext cx="889000" cy="17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850</xdr:rowOff>
    </xdr:from>
    <xdr:to>
      <xdr:col>20</xdr:col>
      <xdr:colOff>38100</xdr:colOff>
      <xdr:row>57</xdr:row>
      <xdr:rowOff>102450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3746500" y="977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93577</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3497795" y="986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49594</xdr:rowOff>
    </xdr:from>
    <xdr:to>
      <xdr:col>15</xdr:col>
      <xdr:colOff>50800</xdr:colOff>
      <xdr:row>51</xdr:row>
      <xdr:rowOff>101077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2019300" y="8793544"/>
          <a:ext cx="889000" cy="5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161179</xdr:rowOff>
    </xdr:from>
    <xdr:to>
      <xdr:col>15</xdr:col>
      <xdr:colOff>101600</xdr:colOff>
      <xdr:row>57</xdr:row>
      <xdr:rowOff>91329</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2857500" y="9762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82456</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608795" y="9855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101077</xdr:rowOff>
    </xdr:from>
    <xdr:to>
      <xdr:col>10</xdr:col>
      <xdr:colOff>114300</xdr:colOff>
      <xdr:row>56</xdr:row>
      <xdr:rowOff>62657</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flipV="1">
          <a:off x="1130300" y="8845027"/>
          <a:ext cx="889000" cy="81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119110</xdr:rowOff>
    </xdr:from>
    <xdr:to>
      <xdr:col>10</xdr:col>
      <xdr:colOff>165100</xdr:colOff>
      <xdr:row>57</xdr:row>
      <xdr:rowOff>49260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968500" y="972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40387</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19795" y="9813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9866</xdr:rowOff>
    </xdr:from>
    <xdr:to>
      <xdr:col>6</xdr:col>
      <xdr:colOff>38100</xdr:colOff>
      <xdr:row>56</xdr:row>
      <xdr:rowOff>111466</xdr:rowOff>
    </xdr:to>
    <xdr:sp macro="" textlink="">
      <xdr:nvSpPr>
        <xdr:cNvPr id="134" name="フローチャート: 判断 133">
          <a:extLst>
            <a:ext uri="{FF2B5EF4-FFF2-40B4-BE49-F238E27FC236}">
              <a16:creationId xmlns:a16="http://schemas.microsoft.com/office/drawing/2014/main" id="{00000000-0008-0000-0700-000086000000}"/>
            </a:ext>
          </a:extLst>
        </xdr:cNvPr>
        <xdr:cNvSpPr/>
      </xdr:nvSpPr>
      <xdr:spPr>
        <a:xfrm>
          <a:off x="1079500" y="961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127993</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830795" y="938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118718</xdr:rowOff>
    </xdr:from>
    <xdr:to>
      <xdr:col>24</xdr:col>
      <xdr:colOff>114300</xdr:colOff>
      <xdr:row>52</xdr:row>
      <xdr:rowOff>48868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4584700" y="886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71745</xdr:rowOff>
    </xdr:from>
    <xdr:ext cx="599010" cy="259045"/>
    <xdr:sp macro="" textlink="">
      <xdr:nvSpPr>
        <xdr:cNvPr id="142" name="総務費該当値テキスト">
          <a:extLst>
            <a:ext uri="{FF2B5EF4-FFF2-40B4-BE49-F238E27FC236}">
              <a16:creationId xmlns:a16="http://schemas.microsoft.com/office/drawing/2014/main" id="{00000000-0008-0000-0700-00008E000000}"/>
            </a:ext>
          </a:extLst>
        </xdr:cNvPr>
        <xdr:cNvSpPr txBox="1"/>
      </xdr:nvSpPr>
      <xdr:spPr>
        <a:xfrm>
          <a:off x="4686300" y="8815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3177</xdr:rowOff>
    </xdr:from>
    <xdr:to>
      <xdr:col>20</xdr:col>
      <xdr:colOff>38100</xdr:colOff>
      <xdr:row>52</xdr:row>
      <xdr:rowOff>104777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3746500" y="891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121304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3497795" y="8693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170244</xdr:rowOff>
    </xdr:from>
    <xdr:to>
      <xdr:col>15</xdr:col>
      <xdr:colOff>101600</xdr:colOff>
      <xdr:row>51</xdr:row>
      <xdr:rowOff>100394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2857500" y="874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49</xdr:row>
      <xdr:rowOff>116921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2608795" y="8517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50277</xdr:rowOff>
    </xdr:from>
    <xdr:to>
      <xdr:col>10</xdr:col>
      <xdr:colOff>165100</xdr:colOff>
      <xdr:row>51</xdr:row>
      <xdr:rowOff>151877</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968500" y="879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168404</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1719795" y="856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11857</xdr:rowOff>
    </xdr:from>
    <xdr:to>
      <xdr:col>6</xdr:col>
      <xdr:colOff>38100</xdr:colOff>
      <xdr:row>56</xdr:row>
      <xdr:rowOff>113457</xdr:rowOff>
    </xdr:to>
    <xdr:sp macro="" textlink="">
      <xdr:nvSpPr>
        <xdr:cNvPr id="149" name="楕円 148">
          <a:extLst>
            <a:ext uri="{FF2B5EF4-FFF2-40B4-BE49-F238E27FC236}">
              <a16:creationId xmlns:a16="http://schemas.microsoft.com/office/drawing/2014/main" id="{00000000-0008-0000-0700-000095000000}"/>
            </a:ext>
          </a:extLst>
        </xdr:cNvPr>
        <xdr:cNvSpPr/>
      </xdr:nvSpPr>
      <xdr:spPr>
        <a:xfrm>
          <a:off x="1079500" y="961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104584</xdr:rowOff>
    </xdr:from>
    <xdr:ext cx="599010" cy="259045"/>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830795" y="9705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46447</xdr:rowOff>
    </xdr:from>
    <xdr:to>
      <xdr:col>24</xdr:col>
      <xdr:colOff>63500</xdr:colOff>
      <xdr:row>74</xdr:row>
      <xdr:rowOff>121465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562297"/>
          <a:ext cx="838200" cy="24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118478</xdr:rowOff>
    </xdr:from>
    <xdr:to>
      <xdr:col>19</xdr:col>
      <xdr:colOff>177800</xdr:colOff>
      <xdr:row>74</xdr:row>
      <xdr:rowOff>121465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908300" y="12805778"/>
          <a:ext cx="889000" cy="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141491</xdr:rowOff>
    </xdr:from>
    <xdr:to>
      <xdr:col>15</xdr:col>
      <xdr:colOff>50800</xdr:colOff>
      <xdr:row>74</xdr:row>
      <xdr:rowOff>118478</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2657341"/>
          <a:ext cx="889000" cy="14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83396</xdr:rowOff>
    </xdr:from>
    <xdr:to>
      <xdr:col>10</xdr:col>
      <xdr:colOff>114300</xdr:colOff>
      <xdr:row>73</xdr:row>
      <xdr:rowOff>141491</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a:off x="1130300" y="12256346"/>
          <a:ext cx="889000" cy="40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167097</xdr:rowOff>
    </xdr:from>
    <xdr:to>
      <xdr:col>24</xdr:col>
      <xdr:colOff>114300</xdr:colOff>
      <xdr:row>73</xdr:row>
      <xdr:rowOff>97247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51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18524</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362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70665</xdr:rowOff>
    </xdr:from>
    <xdr:to>
      <xdr:col>20</xdr:col>
      <xdr:colOff>38100</xdr:colOff>
      <xdr:row>75</xdr:row>
      <xdr:rowOff>815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75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17342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533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67678</xdr:rowOff>
    </xdr:from>
    <xdr:to>
      <xdr:col>15</xdr:col>
      <xdr:colOff>101600</xdr:colOff>
      <xdr:row>74</xdr:row>
      <xdr:rowOff>169278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275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14355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530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90691</xdr:rowOff>
    </xdr:from>
    <xdr:to>
      <xdr:col>10</xdr:col>
      <xdr:colOff>165100</xdr:colOff>
      <xdr:row>74</xdr:row>
      <xdr:rowOff>20841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260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37368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381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32596</xdr:rowOff>
    </xdr:from>
    <xdr:to>
      <xdr:col>6</xdr:col>
      <xdr:colOff>38100</xdr:colOff>
      <xdr:row>71</xdr:row>
      <xdr:rowOff>134196</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220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69</xdr:row>
      <xdr:rowOff>150723</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1980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45848</xdr:rowOff>
    </xdr:from>
    <xdr:to>
      <xdr:col>24</xdr:col>
      <xdr:colOff>63500</xdr:colOff>
      <xdr:row>98</xdr:row>
      <xdr:rowOff>49581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847948"/>
          <a:ext cx="838200" cy="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26302</xdr:rowOff>
    </xdr:from>
    <xdr:to>
      <xdr:col>19</xdr:col>
      <xdr:colOff>177800</xdr:colOff>
      <xdr:row>98</xdr:row>
      <xdr:rowOff>45848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828402"/>
          <a:ext cx="889000" cy="1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657</xdr:rowOff>
    </xdr:from>
    <xdr:to>
      <xdr:col>15</xdr:col>
      <xdr:colOff>50800</xdr:colOff>
      <xdr:row>98</xdr:row>
      <xdr:rowOff>26302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6802757"/>
          <a:ext cx="889000" cy="2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657</xdr:rowOff>
    </xdr:from>
    <xdr:to>
      <xdr:col>10</xdr:col>
      <xdr:colOff>114300</xdr:colOff>
      <xdr:row>98</xdr:row>
      <xdr:rowOff>47882</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802757"/>
          <a:ext cx="889000" cy="4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170231</xdr:rowOff>
    </xdr:from>
    <xdr:to>
      <xdr:col>24</xdr:col>
      <xdr:colOff>114300</xdr:colOff>
      <xdr:row>98</xdr:row>
      <xdr:rowOff>100381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80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85158</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1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166498</xdr:rowOff>
    </xdr:from>
    <xdr:to>
      <xdr:col>20</xdr:col>
      <xdr:colOff>38100</xdr:colOff>
      <xdr:row>98</xdr:row>
      <xdr:rowOff>96648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79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87775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88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146952</xdr:rowOff>
    </xdr:from>
    <xdr:to>
      <xdr:col>15</xdr:col>
      <xdr:colOff>101600</xdr:colOff>
      <xdr:row>98</xdr:row>
      <xdr:rowOff>77102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77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68229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870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121307</xdr:rowOff>
    </xdr:from>
    <xdr:to>
      <xdr:col>10</xdr:col>
      <xdr:colOff>165100</xdr:colOff>
      <xdr:row>98</xdr:row>
      <xdr:rowOff>51457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75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42584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84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168532</xdr:rowOff>
    </xdr:from>
    <xdr:to>
      <xdr:col>6</xdr:col>
      <xdr:colOff>38100</xdr:colOff>
      <xdr:row>98</xdr:row>
      <xdr:rowOff>98682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79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89809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89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81788</xdr:rowOff>
    </xdr:from>
    <xdr:to>
      <xdr:col>55</xdr:col>
      <xdr:colOff>0</xdr:colOff>
      <xdr:row>57</xdr:row>
      <xdr:rowOff>91964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854438"/>
          <a:ext cx="838200" cy="10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91964</xdr:rowOff>
    </xdr:from>
    <xdr:to>
      <xdr:col>50</xdr:col>
      <xdr:colOff>114300</xdr:colOff>
      <xdr:row>57</xdr:row>
      <xdr:rowOff>132777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864614"/>
          <a:ext cx="889000" cy="4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109064</xdr:rowOff>
    </xdr:from>
    <xdr:to>
      <xdr:col>45</xdr:col>
      <xdr:colOff>177800</xdr:colOff>
      <xdr:row>57</xdr:row>
      <xdr:rowOff>132777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881714"/>
          <a:ext cx="889000" cy="2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131844</xdr:rowOff>
    </xdr:from>
    <xdr:to>
      <xdr:col>41</xdr:col>
      <xdr:colOff>50800</xdr:colOff>
      <xdr:row>57</xdr:row>
      <xdr:rowOff>109064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733044"/>
          <a:ext cx="889000" cy="14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30988</xdr:rowOff>
    </xdr:from>
    <xdr:to>
      <xdr:col>55</xdr:col>
      <xdr:colOff>50800</xdr:colOff>
      <xdr:row>57</xdr:row>
      <xdr:rowOff>132588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0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9415</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78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41164</xdr:rowOff>
    </xdr:from>
    <xdr:to>
      <xdr:col>50</xdr:col>
      <xdr:colOff>165100</xdr:colOff>
      <xdr:row>57</xdr:row>
      <xdr:rowOff>142764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1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133891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90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81977</xdr:rowOff>
    </xdr:from>
    <xdr:to>
      <xdr:col>46</xdr:col>
      <xdr:colOff>38100</xdr:colOff>
      <xdr:row>58</xdr:row>
      <xdr:rowOff>12127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5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3254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94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58264</xdr:rowOff>
    </xdr:from>
    <xdr:to>
      <xdr:col>41</xdr:col>
      <xdr:colOff>101600</xdr:colOff>
      <xdr:row>57</xdr:row>
      <xdr:rowOff>159864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3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150991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92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81044</xdr:rowOff>
    </xdr:from>
    <xdr:to>
      <xdr:col>36</xdr:col>
      <xdr:colOff>165100</xdr:colOff>
      <xdr:row>57</xdr:row>
      <xdr:rowOff>11194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68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27721</xdr:rowOff>
    </xdr:from>
    <xdr:ext cx="599010"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672795" y="945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168353</xdr:rowOff>
    </xdr:from>
    <xdr:to>
      <xdr:col>55</xdr:col>
      <xdr:colOff>0</xdr:colOff>
      <xdr:row>78</xdr:row>
      <xdr:rowOff>19855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370003"/>
          <a:ext cx="838200" cy="2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134927</xdr:rowOff>
    </xdr:from>
    <xdr:to>
      <xdr:col>50</xdr:col>
      <xdr:colOff>114300</xdr:colOff>
      <xdr:row>77</xdr:row>
      <xdr:rowOff>168353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336577"/>
          <a:ext cx="889000" cy="3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134927</xdr:rowOff>
    </xdr:from>
    <xdr:to>
      <xdr:col>45</xdr:col>
      <xdr:colOff>177800</xdr:colOff>
      <xdr:row>78</xdr:row>
      <xdr:rowOff>3806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336577"/>
          <a:ext cx="889000" cy="4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3806</xdr:rowOff>
    </xdr:from>
    <xdr:to>
      <xdr:col>41</xdr:col>
      <xdr:colOff>50800</xdr:colOff>
      <xdr:row>78</xdr:row>
      <xdr:rowOff>36962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376906"/>
          <a:ext cx="889000" cy="33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140505</xdr:rowOff>
    </xdr:from>
    <xdr:to>
      <xdr:col>55</xdr:col>
      <xdr:colOff>50800</xdr:colOff>
      <xdr:row>78</xdr:row>
      <xdr:rowOff>70655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4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55432</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5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117553</xdr:rowOff>
    </xdr:from>
    <xdr:to>
      <xdr:col>50</xdr:col>
      <xdr:colOff>165100</xdr:colOff>
      <xdr:row>78</xdr:row>
      <xdr:rowOff>47703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1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38830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41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84127</xdr:rowOff>
    </xdr:from>
    <xdr:to>
      <xdr:col>46</xdr:col>
      <xdr:colOff>38100</xdr:colOff>
      <xdr:row>78</xdr:row>
      <xdr:rowOff>14277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28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5404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37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124456</xdr:rowOff>
    </xdr:from>
    <xdr:to>
      <xdr:col>41</xdr:col>
      <xdr:colOff>101600</xdr:colOff>
      <xdr:row>78</xdr:row>
      <xdr:rowOff>54606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2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45733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418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157612</xdr:rowOff>
    </xdr:from>
    <xdr:to>
      <xdr:col>36</xdr:col>
      <xdr:colOff>165100</xdr:colOff>
      <xdr:row>78</xdr:row>
      <xdr:rowOff>87762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35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78889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45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101285</xdr:rowOff>
    </xdr:from>
    <xdr:to>
      <xdr:col>55</xdr:col>
      <xdr:colOff>0</xdr:colOff>
      <xdr:row>96</xdr:row>
      <xdr:rowOff>82125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9639300" y="16389035"/>
          <a:ext cx="838200" cy="15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82125</xdr:rowOff>
    </xdr:from>
    <xdr:to>
      <xdr:col>50</xdr:col>
      <xdr:colOff>114300</xdr:colOff>
      <xdr:row>96</xdr:row>
      <xdr:rowOff>110297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8750300" y="16541325"/>
          <a:ext cx="889000" cy="2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110297</xdr:rowOff>
    </xdr:from>
    <xdr:to>
      <xdr:col>45</xdr:col>
      <xdr:colOff>177800</xdr:colOff>
      <xdr:row>97</xdr:row>
      <xdr:rowOff>17263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7861300" y="16569497"/>
          <a:ext cx="889000" cy="7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139092</xdr:rowOff>
    </xdr:from>
    <xdr:to>
      <xdr:col>41</xdr:col>
      <xdr:colOff>50800</xdr:colOff>
      <xdr:row>97</xdr:row>
      <xdr:rowOff>17263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6972300" y="16598292"/>
          <a:ext cx="889000" cy="49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50485</xdr:rowOff>
    </xdr:from>
    <xdr:to>
      <xdr:col>55</xdr:col>
      <xdr:colOff>50800</xdr:colOff>
      <xdr:row>95</xdr:row>
      <xdr:rowOff>152085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10426700" y="1633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28912</xdr:rowOff>
    </xdr:from>
    <xdr:ext cx="599010" cy="259045"/>
    <xdr:sp macro=""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10528300" y="16316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31325</xdr:rowOff>
    </xdr:from>
    <xdr:to>
      <xdr:col>50</xdr:col>
      <xdr:colOff>165100</xdr:colOff>
      <xdr:row>96</xdr:row>
      <xdr:rowOff>132925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9588500" y="1649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124052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372111" y="165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59497</xdr:rowOff>
    </xdr:from>
    <xdr:to>
      <xdr:col>46</xdr:col>
      <xdr:colOff>38100</xdr:colOff>
      <xdr:row>96</xdr:row>
      <xdr:rowOff>161097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8699500" y="1651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152224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483111" y="1661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137913</xdr:rowOff>
    </xdr:from>
    <xdr:to>
      <xdr:col>41</xdr:col>
      <xdr:colOff>101600</xdr:colOff>
      <xdr:row>97</xdr:row>
      <xdr:rowOff>68063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7810500" y="1659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59190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94111" y="1668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88292</xdr:rowOff>
    </xdr:from>
    <xdr:to>
      <xdr:col>36</xdr:col>
      <xdr:colOff>165100</xdr:colOff>
      <xdr:row>97</xdr:row>
      <xdr:rowOff>18442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6921500" y="1654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9569</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05111" y="16640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93233</xdr:rowOff>
    </xdr:from>
    <xdr:to>
      <xdr:col>85</xdr:col>
      <xdr:colOff>127000</xdr:colOff>
      <xdr:row>37</xdr:row>
      <xdr:rowOff>68019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5481300" y="6265433"/>
          <a:ext cx="838200" cy="14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86499</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258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122844</xdr:rowOff>
    </xdr:from>
    <xdr:to>
      <xdr:col>81</xdr:col>
      <xdr:colOff>50800</xdr:colOff>
      <xdr:row>37</xdr:row>
      <xdr:rowOff>68019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592300" y="6295044"/>
          <a:ext cx="889000" cy="116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122844</xdr:rowOff>
    </xdr:from>
    <xdr:to>
      <xdr:col>76</xdr:col>
      <xdr:colOff>114300</xdr:colOff>
      <xdr:row>37</xdr:row>
      <xdr:rowOff>146931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3703300" y="6295044"/>
          <a:ext cx="889000" cy="19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8583</xdr:rowOff>
    </xdr:from>
    <xdr:to>
      <xdr:col>71</xdr:col>
      <xdr:colOff>177800</xdr:colOff>
      <xdr:row>37</xdr:row>
      <xdr:rowOff>146931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2814300" y="6009333"/>
          <a:ext cx="889000" cy="48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31269</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37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42433</xdr:rowOff>
    </xdr:from>
    <xdr:to>
      <xdr:col>85</xdr:col>
      <xdr:colOff>177800</xdr:colOff>
      <xdr:row>36</xdr:row>
      <xdr:rowOff>144033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2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65310</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606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17219</xdr:rowOff>
    </xdr:from>
    <xdr:to>
      <xdr:col>81</xdr:col>
      <xdr:colOff>101600</xdr:colOff>
      <xdr:row>37</xdr:row>
      <xdr:rowOff>118819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36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109946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645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72044</xdr:rowOff>
    </xdr:from>
    <xdr:to>
      <xdr:col>76</xdr:col>
      <xdr:colOff>165100</xdr:colOff>
      <xdr:row>37</xdr:row>
      <xdr:rowOff>2194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24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18721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01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96131</xdr:rowOff>
    </xdr:from>
    <xdr:to>
      <xdr:col>72</xdr:col>
      <xdr:colOff>38100</xdr:colOff>
      <xdr:row>38</xdr:row>
      <xdr:rowOff>26281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17408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653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129233</xdr:rowOff>
    </xdr:from>
    <xdr:to>
      <xdr:col>67</xdr:col>
      <xdr:colOff>101600</xdr:colOff>
      <xdr:row>35</xdr:row>
      <xdr:rowOff>59383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595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75910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573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90794</xdr:rowOff>
    </xdr:from>
    <xdr:to>
      <xdr:col>85</xdr:col>
      <xdr:colOff>127000</xdr:colOff>
      <xdr:row>56</xdr:row>
      <xdr:rowOff>72071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520544"/>
          <a:ext cx="838200" cy="15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17152</xdr:rowOff>
    </xdr:from>
    <xdr:to>
      <xdr:col>81</xdr:col>
      <xdr:colOff>50800</xdr:colOff>
      <xdr:row>56</xdr:row>
      <xdr:rowOff>72071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446902"/>
          <a:ext cx="889000" cy="226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17152</xdr:rowOff>
    </xdr:from>
    <xdr:to>
      <xdr:col>76</xdr:col>
      <xdr:colOff>114300</xdr:colOff>
      <xdr:row>57</xdr:row>
      <xdr:rowOff>11259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446902"/>
          <a:ext cx="889000" cy="33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103815</xdr:rowOff>
    </xdr:from>
    <xdr:to>
      <xdr:col>71</xdr:col>
      <xdr:colOff>177800</xdr:colOff>
      <xdr:row>57</xdr:row>
      <xdr:rowOff>11259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705015"/>
          <a:ext cx="889000" cy="7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39994</xdr:rowOff>
    </xdr:from>
    <xdr:to>
      <xdr:col>85</xdr:col>
      <xdr:colOff>177800</xdr:colOff>
      <xdr:row>55</xdr:row>
      <xdr:rowOff>141594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46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18421</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448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21271</xdr:rowOff>
    </xdr:from>
    <xdr:to>
      <xdr:col>81</xdr:col>
      <xdr:colOff>101600</xdr:colOff>
      <xdr:row>56</xdr:row>
      <xdr:rowOff>122871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62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113998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71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137802</xdr:rowOff>
    </xdr:from>
    <xdr:to>
      <xdr:col>76</xdr:col>
      <xdr:colOff>165100</xdr:colOff>
      <xdr:row>55</xdr:row>
      <xdr:rowOff>67952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39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84479</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9171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131909</xdr:rowOff>
    </xdr:from>
    <xdr:to>
      <xdr:col>72</xdr:col>
      <xdr:colOff>38100</xdr:colOff>
      <xdr:row>57</xdr:row>
      <xdr:rowOff>62059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73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53186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2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53015</xdr:rowOff>
    </xdr:from>
    <xdr:to>
      <xdr:col>67</xdr:col>
      <xdr:colOff>101600</xdr:colOff>
      <xdr:row>56</xdr:row>
      <xdr:rowOff>154615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65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145742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7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71839</xdr:rowOff>
    </xdr:from>
    <xdr:to>
      <xdr:col>85</xdr:col>
      <xdr:colOff>127000</xdr:colOff>
      <xdr:row>79</xdr:row>
      <xdr:rowOff>90900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616389"/>
          <a:ext cx="838200" cy="1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44515</xdr:rowOff>
    </xdr:from>
    <xdr:to>
      <xdr:col>81</xdr:col>
      <xdr:colOff>50800</xdr:colOff>
      <xdr:row>79</xdr:row>
      <xdr:rowOff>71839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589065"/>
          <a:ext cx="889000" cy="2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160688</xdr:rowOff>
    </xdr:from>
    <xdr:to>
      <xdr:col>76</xdr:col>
      <xdr:colOff>114300</xdr:colOff>
      <xdr:row>79</xdr:row>
      <xdr:rowOff>44515</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533788"/>
          <a:ext cx="889000" cy="5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160688</xdr:rowOff>
    </xdr:from>
    <xdr:to>
      <xdr:col>71</xdr:col>
      <xdr:colOff>177800</xdr:colOff>
      <xdr:row>78</xdr:row>
      <xdr:rowOff>170104</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2814300" y="13533788"/>
          <a:ext cx="889000" cy="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40100</xdr:rowOff>
    </xdr:from>
    <xdr:to>
      <xdr:col>85</xdr:col>
      <xdr:colOff>177800</xdr:colOff>
      <xdr:row>79</xdr:row>
      <xdr:rowOff>141700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58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126477</xdr:rowOff>
    </xdr:from>
    <xdr:ext cx="378565"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4995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21039</xdr:rowOff>
    </xdr:from>
    <xdr:to>
      <xdr:col>81</xdr:col>
      <xdr:colOff>101600</xdr:colOff>
      <xdr:row>79</xdr:row>
      <xdr:rowOff>122639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56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113766</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46428" y="13658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165165</xdr:rowOff>
    </xdr:from>
    <xdr:to>
      <xdr:col>76</xdr:col>
      <xdr:colOff>165100</xdr:colOff>
      <xdr:row>79</xdr:row>
      <xdr:rowOff>95315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53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86442</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57428" y="1363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109888</xdr:rowOff>
    </xdr:from>
    <xdr:to>
      <xdr:col>72</xdr:col>
      <xdr:colOff>38100</xdr:colOff>
      <xdr:row>79</xdr:row>
      <xdr:rowOff>40038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48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31165</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36111" y="1357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119304</xdr:rowOff>
    </xdr:from>
    <xdr:to>
      <xdr:col>67</xdr:col>
      <xdr:colOff>101600</xdr:colOff>
      <xdr:row>79</xdr:row>
      <xdr:rowOff>49454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49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40581</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58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60531</xdr:rowOff>
    </xdr:from>
    <xdr:to>
      <xdr:col>85</xdr:col>
      <xdr:colOff>127000</xdr:colOff>
      <xdr:row>96</xdr:row>
      <xdr:rowOff>68038</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5481300" y="16519731"/>
          <a:ext cx="838200" cy="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68038</xdr:rowOff>
    </xdr:from>
    <xdr:to>
      <xdr:col>81</xdr:col>
      <xdr:colOff>50800</xdr:colOff>
      <xdr:row>96</xdr:row>
      <xdr:rowOff>91653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592300" y="16527238"/>
          <a:ext cx="889000" cy="2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91653</xdr:rowOff>
    </xdr:from>
    <xdr:to>
      <xdr:col>76</xdr:col>
      <xdr:colOff>114300</xdr:colOff>
      <xdr:row>96</xdr:row>
      <xdr:rowOff>115303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6550853"/>
          <a:ext cx="889000" cy="2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115303</xdr:rowOff>
    </xdr:from>
    <xdr:to>
      <xdr:col>71</xdr:col>
      <xdr:colOff>177800</xdr:colOff>
      <xdr:row>96</xdr:row>
      <xdr:rowOff>127437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6574503"/>
          <a:ext cx="889000" cy="1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9731</xdr:rowOff>
    </xdr:from>
    <xdr:to>
      <xdr:col>85</xdr:col>
      <xdr:colOff>177800</xdr:colOff>
      <xdr:row>96</xdr:row>
      <xdr:rowOff>111331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46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159608</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447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17238</xdr:rowOff>
    </xdr:from>
    <xdr:to>
      <xdr:col>81</xdr:col>
      <xdr:colOff>101600</xdr:colOff>
      <xdr:row>96</xdr:row>
      <xdr:rowOff>118838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47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109965</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6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40853</xdr:rowOff>
    </xdr:from>
    <xdr:to>
      <xdr:col>76</xdr:col>
      <xdr:colOff>165100</xdr:colOff>
      <xdr:row>96</xdr:row>
      <xdr:rowOff>142453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50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133580</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59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64503</xdr:rowOff>
    </xdr:from>
    <xdr:to>
      <xdr:col>72</xdr:col>
      <xdr:colOff>38100</xdr:colOff>
      <xdr:row>96</xdr:row>
      <xdr:rowOff>166103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52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157230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61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76637</xdr:rowOff>
    </xdr:from>
    <xdr:to>
      <xdr:col>67</xdr:col>
      <xdr:colOff>101600</xdr:colOff>
      <xdr:row>97</xdr:row>
      <xdr:rowOff>6787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53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169364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62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92184</xdr:rowOff>
    </xdr:from>
    <xdr:to>
      <xdr:col>116</xdr:col>
      <xdr:colOff>63500</xdr:colOff>
      <xdr:row>39</xdr:row>
      <xdr:rowOff>92673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1323300" y="6778734"/>
          <a:ext cx="838200" cy="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91205</xdr:rowOff>
    </xdr:from>
    <xdr:to>
      <xdr:col>111</xdr:col>
      <xdr:colOff>177800</xdr:colOff>
      <xdr:row>39</xdr:row>
      <xdr:rowOff>92673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777755"/>
          <a:ext cx="889000" cy="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91205</xdr:rowOff>
    </xdr:from>
    <xdr:to>
      <xdr:col>107</xdr:col>
      <xdr:colOff>50800</xdr:colOff>
      <xdr:row>39</xdr:row>
      <xdr:rowOff>91205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777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90388</xdr:rowOff>
    </xdr:from>
    <xdr:to>
      <xdr:col>102</xdr:col>
      <xdr:colOff>114300</xdr:colOff>
      <xdr:row>39</xdr:row>
      <xdr:rowOff>91205</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776938"/>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41384</xdr:rowOff>
    </xdr:from>
    <xdr:to>
      <xdr:col>116</xdr:col>
      <xdr:colOff>114300</xdr:colOff>
      <xdr:row>39</xdr:row>
      <xdr:rowOff>142984</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72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163666</xdr:rowOff>
    </xdr:from>
    <xdr:ext cx="313932"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6787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41873</xdr:rowOff>
    </xdr:from>
    <xdr:to>
      <xdr:col>112</xdr:col>
      <xdr:colOff>38100</xdr:colOff>
      <xdr:row>39</xdr:row>
      <xdr:rowOff>143473</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134600</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66333" y="6821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40405</xdr:rowOff>
    </xdr:from>
    <xdr:to>
      <xdr:col>107</xdr:col>
      <xdr:colOff>101600</xdr:colOff>
      <xdr:row>39</xdr:row>
      <xdr:rowOff>142005</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7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133132</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77333" y="68196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40405</xdr:rowOff>
    </xdr:from>
    <xdr:to>
      <xdr:col>102</xdr:col>
      <xdr:colOff>165100</xdr:colOff>
      <xdr:row>39</xdr:row>
      <xdr:rowOff>142005</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7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133132</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88333" y="68196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39588</xdr:rowOff>
    </xdr:from>
    <xdr:to>
      <xdr:col>98</xdr:col>
      <xdr:colOff>38100</xdr:colOff>
      <xdr:row>39</xdr:row>
      <xdr:rowOff>141188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72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132315</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99333" y="68188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全体的に住民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のコストは、規模の小さな団体ほど高くなる傾向にあるため、全国平均、熊本県平均を上回っているものの、類似団体平均での比較では低い値で推移している。その中でも類似団体を大きく上回ったのは、昨年度に引き続き、総務費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総務費は、ふるさと納税の大幅な増加による関連経費の増が主な要因である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。ふるさと納税については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自主財源の確保にもなるものであることから、今後も国施策を注視しながら事業を推進していく</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方針であり、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事業の実施にあたっては、今後も財源の確保を念頭に推進していく</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予定</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また、民生費においても昨年度比で増額しており、子育て施策や医療費等の増加が見込まれるため、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人当たりのコストにおいても低減できるよう支出見直しを継続する。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熊本県高森町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財政調整基金は熊本地震等により被災した経験から、被災時に取り崩す分として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一定</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程度は常時確保しておかなければならないと考えている。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また、これまでの新型コロナウイルス感染症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対策等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も財政調整基金に比較的余裕があったことから、即座に対応することができた。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年度の実質単年度収支は太陽光発電に係る大規模事業所の開設により固定資産税が大幅増と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なったのち、令和６年度は当該施設の減価償却による税収の微減と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大規模な事業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実施により２％程度となっている。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引き続き、健全な財政運営に努める必要がある。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熊本県高森町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全ての会計において黒字決算となっている。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一方で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一般会計は扶助費や公債費の増加が想定されており、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黒字額が縮小傾向であるためさらなる歳出削減や行政効率のスリム化を継続する必要がある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また、国民健康保険事業特別会計及び介護保険事業特別会計は医療費等の増加により、一般会計からの繰出金も増加傾向である。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引き続き、黒字を維持するためにも、確実な歳入の確保と歳出削減を徹底し、健全な財政運営に努める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とともに、特別会計及び公営企業会計の収支状況等を注視しながら町全体として将来負担の軽減につとめたい。</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熊本県高森町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年度までは減少傾向にあった公債費は、近年増加傾向を示し、令和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億円を超えている。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これまで事業実施の際に可能な限り国・県補助事業を活用し、補助裏にも交付税措置の高い有利な地方債を活用してきたが、今後も確実に増加することが見込まれている。</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しかしながら、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公共事業として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効果</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の大きいと考えられる事業を選別し実施しており、地方を取り巻く厳しい財政状況の中、必要な投資的事業を継続実施している。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今後も同様の方針の下、必要な事業の精査と優先順位をつけての事業実施など実質公債費比率の動向を注視していく必要がある。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地方債の交付税措置分を控除した実質的な町負担分について、後年の財政負担軽減のため特定目的基金を創設し償還金に充当する予定としており、さらなる将来の公債費負担減につなげたい。</a:t>
          </a:r>
          <a:endParaRPr lang="ja-JP" altLang="ja-JP" sz="1400">
            <a:effectLst/>
            <a:latin typeface="ＭＳ Ｐゴシック" panose="020B0600070205080204" pitchFamily="50" charset="-128"/>
            <a:ea typeface="ＭＳ Ｐゴシック" panose="020B0600070205080204" pitchFamily="50" charset="-128"/>
          </a:endParaRPr>
        </a:p>
        <a:p>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熊本県高森町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地方債現在高は昨年度と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同水準で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、令和元年度から増加に転じている。これは、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当時行った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防災無線デジタル化が大きく影響している。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その後は微増・微減を繰り返しているが、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熊本地震からの創造的復興や町内橋梁の長寿命化事業、無電柱化事業などに伴い、地方債残高は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微増する可能性がある。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充当可能財源等は、昨年度から増加し、将来負担比率の分子もマイナスを維持している。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さらに地方債の交付税措置分を控除した実質的な町負担分について、後年の財政負担軽減のため特定目的基金を創設し、償還金に充当する予定としており、さらなる将来の公債費負担減につなげたい。</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前述のとおり、地方債残高は微増することが想定されるものの、交付税措置の高い地方債を積極的に活用しており、将来負担比率の分子は今後もマイナスを維持する見込みである。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熊本県高森町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ふるさと応援寄附金が大きく増えたことにより、計画的かつ適正に管理・運用するため当該基金へ積み増しを行ったことが主な要因である。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また、国・県補助金等の積極的な活用により、財政調整基金が増額となり、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あわせて特定目的金の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活用事業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の事業費が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減少したことから、基金全体も増となった。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それぞれの基金は目的をもって積み立てた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ものであるため、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必要な取崩しを行いつつ併せて基金運用についても確実かつ効果的に行う必要がある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ことから、引き続き事業の精査及び基金の運用について実施していく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だし、近年の金融状況をみると金利上昇が見込まれることから、特に長期の国債等において運用した場合に額面割れ等のリスクが想定される。本町においては、金利上昇局面においての新規の国債の購入は見送り、緊急時に取り崩す場合でも元本割れのリスクを減少させる取組を実施予定で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最も積立金の大きい「ふるさと応援基金」は、ふるさと納税による寄附金を財源として積み立てており、通常では手当できなかった部分を補てんするものとしてまちづくり施策に活用している。次いで「未来のまちづくり事業継承基金」は、こちらもふるさと応援基金を原資としており、これまで「ふるさと応援基金」を活用してきた事業で、今後１０年間に係る経費をふるさと応援基金から棲み分けて基金化するものであり、主に子育て支援体制事業等に活用し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ふるさと応援償還基金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」は、ふるさと応援基金を原資としており、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町づくり事業等において地方債を財源として実施したもののうち、交付税措置分を控除した町負担分について後年の財政負担軽減のため積み立てる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「企業版ふるさと納税地方創生基金」は、地域再生法に規定する地域再生計画に定める事業に活用するため、当該事業の実施のために受けた法人からの寄付金を積み立てたものである。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森林環境譲与税基金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は、毎年交付される森林環境譲与税の当該年度の譲与額について後年に積み立てるものであり、国からの指針に基づいて今後基金残高は減少させる見込み。</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主な減額理由は、それぞれの基金の目的に沿った事業の財源として取り崩した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分と後年の事業費の財源確保のため積立を行ったことによる。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各基金の積立方針や事業費については、引き続き精査を行うとともに、住民サービスの著しい減少とならないよう注意しながら、継続的な事業運営を図りたい。</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各種事業の実施に際し、国・県補助事業の積極的な活用や有利な地方債の活用により、一般財源を充当する経費が減り、財政調整基金は増額となった。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災害などの有事の際の突発的な事項に対する瞬時の判断や行政サービスのスピード感を維持するため、一定程度の基金残高を確保する必要があ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ると考える。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財政調整基金は、九州北部豪雨や熊本地震により被災した経験から、被災時に取り崩す分として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一定</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程度の確保が必要と考えている。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新型コロナウイルス感染症や物価高騰への対応も財政調整基金に比較的余裕があることから迅速な対応が可能となった。しかし、今後は熊本地震からの創造的復興、町内橋梁の長寿命化事業や無電柱化事業、高森総合センター等改修事業など規模の大きな事業により基金残高にも影響が出てくることが想定される。</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また、本町の公共施設の老朽化等に対応するため、必要に応じ特定目的基金の創設についても選択肢として検討していく</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基金運用収入のみを積み増ししており、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例年と大きな増減はない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今後、公債費は増加していくが、財政調整基金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及び他の償還基金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で賄う予定であり、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現時点での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減債基金の積み増し等は予定していない。</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7F6ACD0-BB2C-4CE1-8604-2956CB1F9A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390CC43-C2C0-4E46-B341-19C57DCA72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81BCA32-A4CB-44ED-9242-DDC920CF723C}"/>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060CEF8-C9D6-43B2-A2D5-3EC5CE052783}"/>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734A711-6174-41C2-B19A-0840012D92D8}"/>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456FB1A-0755-4DFE-9F56-399ED4C8C53A}"/>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509D265-2A03-4AE0-9A98-058463F5D359}"/>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B68EF82-DB65-4805-846F-ED1BCB7CAA40}"/>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5004802-34A5-4903-AF71-11E91701B7FD}"/>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9E13D46-3A8D-48AA-B89B-263670313934}"/>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0682E76-2A58-40DB-9B7B-4DA708C0CFE8}"/>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4A2A763-1C3F-4FB9-B606-9FDAA61D3835}"/>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5F9164D-3D31-430D-AEEE-9EAA783D9F46}"/>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F323146-EF4F-474F-B1DF-01C0BBFFD3EA}"/>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0D54DA4-178F-4E57-9703-5285EBAB7079}"/>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17FE9A8-47C1-46E4-B246-022302408C47}"/>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熊本県高森町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3D349BB-EF57-4FE5-AA82-F1533E2F62A9}"/>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D92FF71-597C-4B0B-AB84-6FCA970901FC}"/>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FC38553-EFA3-4E8C-966F-71C4BD63FF93}"/>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1306B2B-F67A-4361-B1F0-E1D03C902DA8}"/>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7A8B598-2B12-4411-B436-71241F0424A0}"/>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F9761F5-6963-46A1-B2DB-170E41F8D26F}"/>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5,823
5,675
175.06
9,664,641
9,556,547
67,821
3,342,351
5,144,592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49A111B-1308-4CAA-931C-1B6399746323}"/>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74FEE20-4C15-4248-8536-F34782C08D65}"/>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491BA08-45D8-49A1-833F-5A5F7FFC8DCA}"/>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B031A21-0F9D-47D0-A53C-2D1D36147F6A}"/>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381888-C24D-4FA9-888B-0120A8B21788}"/>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5BB264E-32CC-47FB-A731-8A2919CB9791}"/>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A560EA8-7CE6-4908-B71E-44850E59C1A1}"/>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0EF6029-5B9D-45EC-8508-1FD0ABC0FDC3}"/>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DD7A25C-3CB0-4F9A-B72D-E6BEC7BDE6DD}"/>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B387221-36BC-4339-A574-47BC9E207136}"/>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BA694A7-A858-4762-A985-959DE5927018}"/>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5036769-D48D-4558-9403-3492A6C30179}"/>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B18F88-0273-41A0-AACB-F7D26EDA3980}"/>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32EEAD0-8560-44DB-A298-311F443661F1}"/>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B9426B6-6B9A-4C52-891D-159B52DE40C5}"/>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8437E63-1309-4C53-8CF3-73E2112A054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98E7CA3-D7C0-46FA-8339-22063CD00EB7}"/>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3CDC903-69E1-4AE1-967A-7F67F87C7FB6}"/>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8E1AD4A-0E4D-4893-BCF2-F773258BBCAB}"/>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7A7DB4D-0192-4F95-B4F5-9CA5509D0743}"/>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49C970E-B6EC-4F36-BD79-9D8C6BBEA885}"/>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12E2A3A-CF93-48F4-86F7-C6A95CC8160E}"/>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7F3282E-66E0-4DEB-B468-6B626BC19DC2}"/>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43B987D-81E8-45A3-A13C-D0296633B340}"/>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107BEB3-6123-4A1C-BA42-F2864F38E8D0}"/>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2782995-7E10-4B7F-841D-E40C0AD1E044}"/>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52BD6D5-70BA-4225-969A-126992734E68}"/>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8F60BDE-4D2D-463D-A4AB-EFD6B39B8DFF}"/>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B86280C-FF36-42DC-A6D3-6FC684FC38D0}"/>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F78A6B6-F2C1-4A50-9E89-90359470C483}"/>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9C58DE8-F7A4-4BE8-8D01-44E46CB53AC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C3432E6-3228-450A-B20D-0ADF82B69849}"/>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13D71F5-AE0D-4F41-9809-9FA49B7D901A}"/>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A33FAF8-7419-4353-8233-E4B9D86AC4EE}"/>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C32E61D-76E3-43D3-AAEB-176CB94F6069}"/>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年度から令和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年度にかけて</a:t>
          </a:r>
          <a:r>
            <a:rPr kumimoji="1" lang="en-US" altLang="ja-JP" sz="1100">
              <a:latin typeface="ＭＳ Ｐゴシック" panose="020B0600070205080204" pitchFamily="50" charset="-128"/>
              <a:ea typeface="ＭＳ Ｐゴシック" panose="020B0600070205080204" pitchFamily="50" charset="-128"/>
            </a:rPr>
            <a:t>1.1</a:t>
          </a:r>
          <a:r>
            <a:rPr kumimoji="1" lang="ja-JP" altLang="en-US" sz="1100">
              <a:latin typeface="ＭＳ Ｐゴシック" panose="020B0600070205080204" pitchFamily="50" charset="-128"/>
              <a:ea typeface="ＭＳ Ｐゴシック" panose="020B0600070205080204" pitchFamily="50" charset="-128"/>
            </a:rPr>
            <a:t>ポイント上昇しており類似団体と比較すると緩やかな上昇となっている。これは、旧上色見小学校の寄附受入（フォークスクール）する一方、償却対象となる既存資産の減価償却が進行したことによるものである。今後も物価高による施設コスト増加が見込まれるため、長寿命化計画に基づく計画的なマネジメントの実施に努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329A207-D726-45B4-9F46-20B7A87B6DCD}"/>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669C140-6FCC-4BE4-A1D8-914FEDF4065D}"/>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1CF42440-1401-46DC-80E4-5F82781EAE68}"/>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96EAA5A-D699-4F1A-BE7D-D93873F8DE7F}"/>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D9A7908E-64E3-4A01-BBD2-3CDE03693114}"/>
            </a:ext>
          </a:extLst>
        </xdr:cNvPr>
        <xdr:cNvSpPr txBox="1"/>
      </xdr:nvSpPr>
      <xdr:spPr>
        <a:xfrm>
          <a:off x="741836" y="64303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1B89C318-72E5-43AF-9601-A88FB0C30847}"/>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DE553124-C951-40F9-A757-89F99BA983B1}"/>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368AB8F-85FC-465E-A12A-BFCFA9B31C05}"/>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92EF1C25-CD1A-472A-871F-80F0495314CF}"/>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C238B87B-9730-41A6-8097-9BBD832523A3}"/>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A11CC619-AD55-4DE3-8C3D-81ED604FB971}"/>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89668ACA-95CC-46B1-8D6B-C567BA8AABBD}"/>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72DA56DC-994C-434E-B881-3BA43CC2CB7F}"/>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F77EB483-652D-4430-B1B9-D798E29BF99A}"/>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A7945767-91B6-414E-8F43-B1DF21F8A3DD}"/>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7431E357-A69F-4691-A2C3-711846E8C7DB}"/>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EE402284-6A65-44CD-BDB2-B8D5C0AFA521}"/>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E3DBEB6-914B-4F84-A4F2-ABAF41FF5245}"/>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CD3095CE-4815-4541-B5B4-475E2C19C93F}"/>
            </a:ext>
          </a:extLst>
        </xdr:cNvPr>
        <xdr:cNvCxnSpPr/>
      </xdr:nvCxnSpPr>
      <xdr:spPr>
        <a:xfrm flipV="1">
          <a:off x="4306570" y="5104583"/>
          <a:ext cx="1270" cy="1231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19B8EA6B-10A4-4595-872A-7C528C569C82}"/>
            </a:ext>
          </a:extLst>
        </xdr:cNvPr>
        <xdr:cNvSpPr txBox="1"/>
      </xdr:nvSpPr>
      <xdr:spPr>
        <a:xfrm>
          <a:off x="4359275" y="6343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A2913E82-433C-4374-871B-9EC40FC366DB}"/>
            </a:ext>
          </a:extLst>
        </xdr:cNvPr>
        <xdr:cNvCxnSpPr/>
      </xdr:nvCxnSpPr>
      <xdr:spPr>
        <a:xfrm>
          <a:off x="4216400" y="633603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113CF92D-65A9-48C9-9D83-7C0B2F243EAF}"/>
            </a:ext>
          </a:extLst>
        </xdr:cNvPr>
        <xdr:cNvSpPr txBox="1"/>
      </xdr:nvSpPr>
      <xdr:spPr>
        <a:xfrm>
          <a:off x="4359275" y="4889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5B43EA9A-143F-48D7-8060-5FB1ACB8C75B}"/>
            </a:ext>
          </a:extLst>
        </xdr:cNvPr>
        <xdr:cNvCxnSpPr/>
      </xdr:nvCxnSpPr>
      <xdr:spPr>
        <a:xfrm>
          <a:off x="4216400" y="510458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2" name="有形固定資産減価償却率平均値テキスト">
          <a:extLst>
            <a:ext uri="{FF2B5EF4-FFF2-40B4-BE49-F238E27FC236}">
              <a16:creationId xmlns:a16="http://schemas.microsoft.com/office/drawing/2014/main" id="{750FB926-0D2A-483E-9BBE-C4B9132B04DB}"/>
            </a:ext>
          </a:extLst>
        </xdr:cNvPr>
        <xdr:cNvSpPr txBox="1"/>
      </xdr:nvSpPr>
      <xdr:spPr>
        <a:xfrm>
          <a:off x="4359275" y="55217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C9FDDD47-EB4E-4D17-A591-1A0BF4F76F70}"/>
            </a:ext>
          </a:extLst>
        </xdr:cNvPr>
        <xdr:cNvSpPr/>
      </xdr:nvSpPr>
      <xdr:spPr>
        <a:xfrm>
          <a:off x="4254500" y="55432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6FBE8929-CDF4-4BD8-A527-2AB55640E4D2}"/>
            </a:ext>
          </a:extLst>
        </xdr:cNvPr>
        <xdr:cNvSpPr/>
      </xdr:nvSpPr>
      <xdr:spPr>
        <a:xfrm>
          <a:off x="3616325" y="55125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E70AAC77-052B-4030-B24E-E341512FA573}"/>
            </a:ext>
          </a:extLst>
        </xdr:cNvPr>
        <xdr:cNvSpPr/>
      </xdr:nvSpPr>
      <xdr:spPr>
        <a:xfrm>
          <a:off x="2930525" y="5506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BF3B375A-655E-4A72-89AD-8948ED6AF3B8}"/>
            </a:ext>
          </a:extLst>
        </xdr:cNvPr>
        <xdr:cNvSpPr/>
      </xdr:nvSpPr>
      <xdr:spPr>
        <a:xfrm>
          <a:off x="2244725" y="54602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FA188540-A0F5-4518-8125-719C3D9B72D3}"/>
            </a:ext>
          </a:extLst>
        </xdr:cNvPr>
        <xdr:cNvSpPr/>
      </xdr:nvSpPr>
      <xdr:spPr>
        <a:xfrm>
          <a:off x="1558925" y="543886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6672CBF-C25F-4DEA-AAE7-E24CBC4E1F22}"/>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F606C9D-C716-4E22-B295-C18107FC9E65}"/>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7C4DB86-FDAD-47A6-B491-7DCC3CBDFF71}"/>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20E2DEE4-0455-4174-8346-AF712E28BBA3}"/>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1E31AF7C-5C61-49EF-865A-7D86BD0B4EE1}"/>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6803</xdr:rowOff>
    </xdr:from>
    <xdr:to>
      <xdr:col>23</xdr:col>
      <xdr:colOff>136525</xdr:colOff>
      <xdr:row>29</xdr:row>
      <xdr:rowOff>108403</xdr:rowOff>
    </xdr:to>
    <xdr:sp macro="" textlink="">
      <xdr:nvSpPr>
        <xdr:cNvPr id="93" name="楕円 92">
          <a:extLst>
            <a:ext uri="{FF2B5EF4-FFF2-40B4-BE49-F238E27FC236}">
              <a16:creationId xmlns:a16="http://schemas.microsoft.com/office/drawing/2014/main" id="{18439093-7535-4348-B6D2-C1C5E64333D0}"/>
            </a:ext>
          </a:extLst>
        </xdr:cNvPr>
        <xdr:cNvSpPr/>
      </xdr:nvSpPr>
      <xdr:spPr>
        <a:xfrm>
          <a:off x="4254500" y="55249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29680</xdr:rowOff>
    </xdr:from>
    <xdr:ext cx="405111" cy="259045"/>
    <xdr:sp macro="" textlink="">
      <xdr:nvSpPr>
        <xdr:cNvPr id="94" name="有形固定資産減価償却率該当値テキスト">
          <a:extLst>
            <a:ext uri="{FF2B5EF4-FFF2-40B4-BE49-F238E27FC236}">
              <a16:creationId xmlns:a16="http://schemas.microsoft.com/office/drawing/2014/main" id="{D13A1AC6-9EBE-4995-B3C1-40933A3E00E5}"/>
            </a:ext>
          </a:extLst>
        </xdr:cNvPr>
        <xdr:cNvSpPr txBox="1"/>
      </xdr:nvSpPr>
      <xdr:spPr>
        <a:xfrm>
          <a:off x="4359275" y="537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144326</xdr:rowOff>
    </xdr:from>
    <xdr:to>
      <xdr:col>19</xdr:col>
      <xdr:colOff>187325</xdr:colOff>
      <xdr:row>29</xdr:row>
      <xdr:rowOff>74476</xdr:rowOff>
    </xdr:to>
    <xdr:sp macro="" textlink="">
      <xdr:nvSpPr>
        <xdr:cNvPr id="95" name="楕円 94">
          <a:extLst>
            <a:ext uri="{FF2B5EF4-FFF2-40B4-BE49-F238E27FC236}">
              <a16:creationId xmlns:a16="http://schemas.microsoft.com/office/drawing/2014/main" id="{88C39313-7091-404D-B11B-7239FE249A24}"/>
            </a:ext>
          </a:extLst>
        </xdr:cNvPr>
        <xdr:cNvSpPr/>
      </xdr:nvSpPr>
      <xdr:spPr>
        <a:xfrm>
          <a:off x="3616325" y="54942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23676</xdr:rowOff>
    </xdr:from>
    <xdr:to>
      <xdr:col>23</xdr:col>
      <xdr:colOff>85725</xdr:colOff>
      <xdr:row>29</xdr:row>
      <xdr:rowOff>57603</xdr:rowOff>
    </xdr:to>
    <xdr:cxnSp macro="">
      <xdr:nvCxnSpPr>
        <xdr:cNvPr id="96" name="直線コネクタ 95">
          <a:extLst>
            <a:ext uri="{FF2B5EF4-FFF2-40B4-BE49-F238E27FC236}">
              <a16:creationId xmlns:a16="http://schemas.microsoft.com/office/drawing/2014/main" id="{5DD1DA1A-7FD2-4321-BA0C-C5770D14A698}"/>
            </a:ext>
          </a:extLst>
        </xdr:cNvPr>
        <xdr:cNvCxnSpPr/>
      </xdr:nvCxnSpPr>
      <xdr:spPr>
        <a:xfrm>
          <a:off x="3673475" y="5541826"/>
          <a:ext cx="62865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165917</xdr:rowOff>
    </xdr:from>
    <xdr:to>
      <xdr:col>15</xdr:col>
      <xdr:colOff>187325</xdr:colOff>
      <xdr:row>29</xdr:row>
      <xdr:rowOff>96067</xdr:rowOff>
    </xdr:to>
    <xdr:sp macro="" textlink="">
      <xdr:nvSpPr>
        <xdr:cNvPr id="97" name="楕円 96">
          <a:extLst>
            <a:ext uri="{FF2B5EF4-FFF2-40B4-BE49-F238E27FC236}">
              <a16:creationId xmlns:a16="http://schemas.microsoft.com/office/drawing/2014/main" id="{BB5260EB-1F70-4D03-84EC-DDD30506D8E0}"/>
            </a:ext>
          </a:extLst>
        </xdr:cNvPr>
        <xdr:cNvSpPr/>
      </xdr:nvSpPr>
      <xdr:spPr>
        <a:xfrm>
          <a:off x="2930525" y="55157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23676</xdr:rowOff>
    </xdr:from>
    <xdr:to>
      <xdr:col>19</xdr:col>
      <xdr:colOff>136525</xdr:colOff>
      <xdr:row>29</xdr:row>
      <xdr:rowOff>45267</xdr:rowOff>
    </xdr:to>
    <xdr:cxnSp macro="">
      <xdr:nvCxnSpPr>
        <xdr:cNvPr id="98" name="直線コネクタ 97">
          <a:extLst>
            <a:ext uri="{FF2B5EF4-FFF2-40B4-BE49-F238E27FC236}">
              <a16:creationId xmlns:a16="http://schemas.microsoft.com/office/drawing/2014/main" id="{0D46AB9D-95FC-41C2-AC45-6C0C596CF3B5}"/>
            </a:ext>
          </a:extLst>
        </xdr:cNvPr>
        <xdr:cNvCxnSpPr/>
      </xdr:nvCxnSpPr>
      <xdr:spPr>
        <a:xfrm flipV="1">
          <a:off x="2987675" y="5541826"/>
          <a:ext cx="6858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153579</xdr:rowOff>
    </xdr:from>
    <xdr:to>
      <xdr:col>11</xdr:col>
      <xdr:colOff>187325</xdr:colOff>
      <xdr:row>29</xdr:row>
      <xdr:rowOff>83729</xdr:rowOff>
    </xdr:to>
    <xdr:sp macro="" textlink="">
      <xdr:nvSpPr>
        <xdr:cNvPr id="99" name="楕円 98">
          <a:extLst>
            <a:ext uri="{FF2B5EF4-FFF2-40B4-BE49-F238E27FC236}">
              <a16:creationId xmlns:a16="http://schemas.microsoft.com/office/drawing/2014/main" id="{99A4D708-BF66-4192-8A37-1F16A22562EF}"/>
            </a:ext>
          </a:extLst>
        </xdr:cNvPr>
        <xdr:cNvSpPr/>
      </xdr:nvSpPr>
      <xdr:spPr>
        <a:xfrm>
          <a:off x="2244725" y="55066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32929</xdr:rowOff>
    </xdr:from>
    <xdr:to>
      <xdr:col>15</xdr:col>
      <xdr:colOff>136525</xdr:colOff>
      <xdr:row>29</xdr:row>
      <xdr:rowOff>45267</xdr:rowOff>
    </xdr:to>
    <xdr:cxnSp macro="">
      <xdr:nvCxnSpPr>
        <xdr:cNvPr id="100" name="直線コネクタ 99">
          <a:extLst>
            <a:ext uri="{FF2B5EF4-FFF2-40B4-BE49-F238E27FC236}">
              <a16:creationId xmlns:a16="http://schemas.microsoft.com/office/drawing/2014/main" id="{B865AF2B-6F2A-4275-B7A8-409536444CBD}"/>
            </a:ext>
          </a:extLst>
        </xdr:cNvPr>
        <xdr:cNvCxnSpPr/>
      </xdr:nvCxnSpPr>
      <xdr:spPr>
        <a:xfrm>
          <a:off x="2301875" y="5544729"/>
          <a:ext cx="685800" cy="1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110399</xdr:rowOff>
    </xdr:from>
    <xdr:to>
      <xdr:col>7</xdr:col>
      <xdr:colOff>187325</xdr:colOff>
      <xdr:row>29</xdr:row>
      <xdr:rowOff>40549</xdr:rowOff>
    </xdr:to>
    <xdr:sp macro="" textlink="">
      <xdr:nvSpPr>
        <xdr:cNvPr id="101" name="楕円 100">
          <a:extLst>
            <a:ext uri="{FF2B5EF4-FFF2-40B4-BE49-F238E27FC236}">
              <a16:creationId xmlns:a16="http://schemas.microsoft.com/office/drawing/2014/main" id="{A81E2499-B505-4298-9B37-14F4470E7D1F}"/>
            </a:ext>
          </a:extLst>
        </xdr:cNvPr>
        <xdr:cNvSpPr/>
      </xdr:nvSpPr>
      <xdr:spPr>
        <a:xfrm>
          <a:off x="1558925" y="54602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161199</xdr:rowOff>
    </xdr:from>
    <xdr:to>
      <xdr:col>11</xdr:col>
      <xdr:colOff>136525</xdr:colOff>
      <xdr:row>29</xdr:row>
      <xdr:rowOff>32929</xdr:rowOff>
    </xdr:to>
    <xdr:cxnSp macro="">
      <xdr:nvCxnSpPr>
        <xdr:cNvPr id="102" name="直線コネクタ 101">
          <a:extLst>
            <a:ext uri="{FF2B5EF4-FFF2-40B4-BE49-F238E27FC236}">
              <a16:creationId xmlns:a16="http://schemas.microsoft.com/office/drawing/2014/main" id="{C43A19B1-E7C6-4E09-8B3E-942626CADF05}"/>
            </a:ext>
          </a:extLst>
        </xdr:cNvPr>
        <xdr:cNvCxnSpPr/>
      </xdr:nvCxnSpPr>
      <xdr:spPr>
        <a:xfrm>
          <a:off x="1616075" y="5517424"/>
          <a:ext cx="6858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3" name="n_1aveValue有形固定資産減価償却率">
          <a:extLst>
            <a:ext uri="{FF2B5EF4-FFF2-40B4-BE49-F238E27FC236}">
              <a16:creationId xmlns:a16="http://schemas.microsoft.com/office/drawing/2014/main" id="{3E85993C-7E05-4DA9-BF9E-6F4ABD44A860}"/>
            </a:ext>
          </a:extLst>
        </xdr:cNvPr>
        <xdr:cNvSpPr txBox="1"/>
      </xdr:nvSpPr>
      <xdr:spPr>
        <a:xfrm>
          <a:off x="3474094" y="5602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104" name="n_2aveValue有形固定資産減価償却率">
          <a:extLst>
            <a:ext uri="{FF2B5EF4-FFF2-40B4-BE49-F238E27FC236}">
              <a16:creationId xmlns:a16="http://schemas.microsoft.com/office/drawing/2014/main" id="{A3877E09-7F74-4FB1-B5AC-2D39DF880560}"/>
            </a:ext>
          </a:extLst>
        </xdr:cNvPr>
        <xdr:cNvSpPr txBox="1"/>
      </xdr:nvSpPr>
      <xdr:spPr>
        <a:xfrm>
          <a:off x="2797819" y="5294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105" name="n_3aveValue有形固定資産減価償却率">
          <a:extLst>
            <a:ext uri="{FF2B5EF4-FFF2-40B4-BE49-F238E27FC236}">
              <a16:creationId xmlns:a16="http://schemas.microsoft.com/office/drawing/2014/main" id="{5A9222D5-A6E7-4700-84BE-038CBAE14B3D}"/>
            </a:ext>
          </a:extLst>
        </xdr:cNvPr>
        <xdr:cNvSpPr txBox="1"/>
      </xdr:nvSpPr>
      <xdr:spPr>
        <a:xfrm>
          <a:off x="2112019" y="524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6" name="n_4aveValue有形固定資産減価償却率">
          <a:extLst>
            <a:ext uri="{FF2B5EF4-FFF2-40B4-BE49-F238E27FC236}">
              <a16:creationId xmlns:a16="http://schemas.microsoft.com/office/drawing/2014/main" id="{1CA16A92-D674-4441-9E0F-EA9AB89C82BB}"/>
            </a:ext>
          </a:extLst>
        </xdr:cNvPr>
        <xdr:cNvSpPr txBox="1"/>
      </xdr:nvSpPr>
      <xdr:spPr>
        <a:xfrm>
          <a:off x="1426219" y="5217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91003</xdr:rowOff>
    </xdr:from>
    <xdr:ext cx="405111" cy="259045"/>
    <xdr:sp macro="" textlink="">
      <xdr:nvSpPr>
        <xdr:cNvPr id="107" name="n_1mainValue有形固定資産減価償却率">
          <a:extLst>
            <a:ext uri="{FF2B5EF4-FFF2-40B4-BE49-F238E27FC236}">
              <a16:creationId xmlns:a16="http://schemas.microsoft.com/office/drawing/2014/main" id="{7801EF75-7CA8-4005-9C3F-D2A1A9B28EBB}"/>
            </a:ext>
          </a:extLst>
        </xdr:cNvPr>
        <xdr:cNvSpPr txBox="1"/>
      </xdr:nvSpPr>
      <xdr:spPr>
        <a:xfrm>
          <a:off x="3474094" y="527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87194</xdr:rowOff>
    </xdr:from>
    <xdr:ext cx="405111" cy="259045"/>
    <xdr:sp macro="" textlink="">
      <xdr:nvSpPr>
        <xdr:cNvPr id="108" name="n_2mainValue有形固定資産減価償却率">
          <a:extLst>
            <a:ext uri="{FF2B5EF4-FFF2-40B4-BE49-F238E27FC236}">
              <a16:creationId xmlns:a16="http://schemas.microsoft.com/office/drawing/2014/main" id="{3727A168-0AAC-44AB-8453-555058EC4BFD}"/>
            </a:ext>
          </a:extLst>
        </xdr:cNvPr>
        <xdr:cNvSpPr txBox="1"/>
      </xdr:nvSpPr>
      <xdr:spPr>
        <a:xfrm>
          <a:off x="2797819" y="5598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74856</xdr:rowOff>
    </xdr:from>
    <xdr:ext cx="405111" cy="259045"/>
    <xdr:sp macro="" textlink="">
      <xdr:nvSpPr>
        <xdr:cNvPr id="109" name="n_3mainValue有形固定資産減価償却率">
          <a:extLst>
            <a:ext uri="{FF2B5EF4-FFF2-40B4-BE49-F238E27FC236}">
              <a16:creationId xmlns:a16="http://schemas.microsoft.com/office/drawing/2014/main" id="{6C8BA8CF-36F6-4408-B6E7-111396BE0634}"/>
            </a:ext>
          </a:extLst>
        </xdr:cNvPr>
        <xdr:cNvSpPr txBox="1"/>
      </xdr:nvSpPr>
      <xdr:spPr>
        <a:xfrm>
          <a:off x="2112019" y="5589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31676</xdr:rowOff>
    </xdr:from>
    <xdr:ext cx="405111" cy="259045"/>
    <xdr:sp macro="" textlink="">
      <xdr:nvSpPr>
        <xdr:cNvPr id="110" name="n_4mainValue有形固定資産減価償却率">
          <a:extLst>
            <a:ext uri="{FF2B5EF4-FFF2-40B4-BE49-F238E27FC236}">
              <a16:creationId xmlns:a16="http://schemas.microsoft.com/office/drawing/2014/main" id="{FEAD0204-6744-4EC4-A0EB-AFA1B270D1C6}"/>
            </a:ext>
          </a:extLst>
        </xdr:cNvPr>
        <xdr:cNvSpPr txBox="1"/>
      </xdr:nvSpPr>
      <xdr:spPr>
        <a:xfrm>
          <a:off x="1426219" y="554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CFEAF504-8E1A-4837-9B60-9780C4404780}"/>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2F3044E7-86BD-47A9-9BC0-9807015874E9}"/>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4902993B-6381-4BD7-8B9D-E72AA4203173}"/>
            </a:ext>
          </a:extLst>
        </xdr:cNvPr>
        <xdr:cNvSpPr/>
      </xdr:nvSpPr>
      <xdr:spPr>
        <a:xfrm>
          <a:off x="12488539" y="4449221"/>
          <a:ext cx="77852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4D6CFB0A-0FA8-40D4-B630-7F4C32AFB152}"/>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25BAEC2-9742-4A8B-BD8D-E68AA5AE8FF2}"/>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6AFD8415-4DC0-4F22-9D60-7C0F09F99257}"/>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B609AED-C29D-46A3-AD02-CDC6B39E03D1}"/>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FFFE357E-3E45-4DDE-8425-72AC4590AF74}"/>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BF6C20A7-0BAC-4888-A166-C65E66051B74}"/>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69A778F1-AA9E-4087-BC9F-8753F76BC15E}"/>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C11E8C79-68A6-4FF6-9E34-D4715CD0861F}"/>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EB3B2E7-C424-4181-90B3-D395E2B9A9D9}"/>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1EC668E9-20AD-49A2-9FC7-9F8FAA6940E4}"/>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年度の</a:t>
          </a:r>
          <a:r>
            <a:rPr kumimoji="1" lang="en-US" altLang="ja-JP" sz="1100">
              <a:latin typeface="ＭＳ Ｐゴシック" panose="020B0600070205080204" pitchFamily="50" charset="-128"/>
              <a:ea typeface="ＭＳ Ｐゴシック" panose="020B0600070205080204" pitchFamily="50" charset="-128"/>
            </a:rPr>
            <a:t>95.4</a:t>
          </a:r>
          <a:r>
            <a:rPr kumimoji="1" lang="ja-JP" altLang="en-US" sz="1100">
              <a:latin typeface="ＭＳ Ｐゴシック" panose="020B0600070205080204" pitchFamily="50" charset="-128"/>
              <a:ea typeface="ＭＳ Ｐゴシック" panose="020B0600070205080204" pitchFamily="50" charset="-128"/>
            </a:rPr>
            <a:t>％から令和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38.3</a:t>
          </a:r>
          <a:r>
            <a:rPr kumimoji="1" lang="ja-JP" altLang="en-US" sz="1100">
              <a:latin typeface="ＭＳ Ｐゴシック" panose="020B0600070205080204" pitchFamily="50" charset="-128"/>
              <a:ea typeface="ＭＳ Ｐゴシック" panose="020B0600070205080204" pitchFamily="50" charset="-128"/>
            </a:rPr>
            <a:t>％へと</a:t>
          </a:r>
          <a:r>
            <a:rPr kumimoji="1" lang="en-US" altLang="ja-JP" sz="1100">
              <a:latin typeface="ＭＳ Ｐゴシック" panose="020B0600070205080204" pitchFamily="50" charset="-128"/>
              <a:ea typeface="ＭＳ Ｐゴシック" panose="020B0600070205080204" pitchFamily="50" charset="-128"/>
            </a:rPr>
            <a:t>57.1</a:t>
          </a:r>
          <a:r>
            <a:rPr kumimoji="1" lang="ja-JP" altLang="en-US" sz="1100">
              <a:latin typeface="ＭＳ Ｐゴシック" panose="020B0600070205080204" pitchFamily="50" charset="-128"/>
              <a:ea typeface="ＭＳ Ｐゴシック" panose="020B0600070205080204" pitchFamily="50" charset="-128"/>
            </a:rPr>
            <a:t>ポイント減少している。これは、将来負担額がほぼ横ばいで推移する中、ふるさと応援基金の積み増しにより充当可能基金が</a:t>
          </a:r>
          <a:r>
            <a:rPr kumimoji="1" lang="en-US" altLang="ja-JP" sz="1100">
              <a:latin typeface="ＭＳ Ｐゴシック" panose="020B0600070205080204" pitchFamily="50" charset="-128"/>
              <a:ea typeface="ＭＳ Ｐゴシック" panose="020B0600070205080204" pitchFamily="50" charset="-128"/>
            </a:rPr>
            <a:t>829.9</a:t>
          </a:r>
          <a:r>
            <a:rPr kumimoji="1" lang="ja-JP" altLang="en-US" sz="1100">
              <a:latin typeface="ＭＳ Ｐゴシック" panose="020B0600070205080204" pitchFamily="50" charset="-128"/>
              <a:ea typeface="ＭＳ Ｐゴシック" panose="020B0600070205080204" pitchFamily="50" charset="-128"/>
            </a:rPr>
            <a:t>百万円増加したことが主な要因である。ふるさと納税は安定的な財源ではないため、引き続き計画的な基金積立を実施していく必要がある。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D8D222E-1256-4771-B86F-9B0CAE089AD3}"/>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92DD05BE-3BFB-40A3-B4D8-4CDA64B3F92E}"/>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408CDA1E-60CC-4CCB-9477-5DD57B38D215}"/>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6747D0DE-6BCE-46D7-AF95-2262E5A92E0E}"/>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2EDBC770-C636-42CF-8765-75B360A33314}"/>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720D2733-E169-4DFA-B2DA-B05CB352CC4D}"/>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23E0B188-BCDC-477C-8783-6837DFB75D9D}"/>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FB133A13-6616-4FF4-A93E-49FBDE2818CD}"/>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408BED4C-FFBD-40C4-85C9-88955AFA60FA}"/>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0392EA8B-5872-4001-9744-2EC74FB7875F}"/>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2DB88547-1582-42BF-82E9-8FA06109A825}"/>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B4978325-4B76-4862-B6C6-0076E63D9B21}"/>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D22CDEA5-27F9-4CF6-B537-A629E941C635}"/>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B389CBBF-0E00-41AF-B195-96F906CBFDFF}"/>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A1807AAD-EA20-4749-BAD8-135A83D6DEC6}"/>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F3C82B61-C693-4828-86CE-26B70159BAFF}"/>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91F37E42-B6B1-472A-951B-00D557A72FD8}"/>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C2DCA97D-7D88-4090-A107-5C4F05CA138C}"/>
            </a:ext>
          </a:extLst>
        </xdr:cNvPr>
        <xdr:cNvCxnSpPr/>
      </xdr:nvCxnSpPr>
      <xdr:spPr>
        <a:xfrm flipV="1">
          <a:off x="13326745" y="5058228"/>
          <a:ext cx="1269" cy="137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71DC0C7C-C37E-4EAA-AB93-8D24F03A1BEF}"/>
            </a:ext>
          </a:extLst>
        </xdr:cNvPr>
        <xdr:cNvSpPr txBox="1"/>
      </xdr:nvSpPr>
      <xdr:spPr>
        <a:xfrm>
          <a:off x="13379450" y="643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0301D282-DC2E-447B-B455-9E3EA7068F55}"/>
            </a:ext>
          </a:extLst>
        </xdr:cNvPr>
        <xdr:cNvCxnSpPr/>
      </xdr:nvCxnSpPr>
      <xdr:spPr>
        <a:xfrm>
          <a:off x="13255625" y="64308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19C92189-DABC-43BC-B7E2-61186F07D8C5}"/>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38DB83FF-8110-447C-AC82-DBA8E762CEA3}"/>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A7557694-F973-4A28-90E7-B0A6A7A792E7}"/>
            </a:ext>
          </a:extLst>
        </xdr:cNvPr>
        <xdr:cNvSpPr txBox="1"/>
      </xdr:nvSpPr>
      <xdr:spPr>
        <a:xfrm>
          <a:off x="13379450" y="5495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229AEEE8-EEF2-4926-A03E-109C27A339AC}"/>
            </a:ext>
          </a:extLst>
        </xdr:cNvPr>
        <xdr:cNvSpPr/>
      </xdr:nvSpPr>
      <xdr:spPr>
        <a:xfrm>
          <a:off x="13293725" y="551659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F96AE5D8-4170-4C11-AB26-F18341376F8C}"/>
            </a:ext>
          </a:extLst>
        </xdr:cNvPr>
        <xdr:cNvSpPr/>
      </xdr:nvSpPr>
      <xdr:spPr>
        <a:xfrm>
          <a:off x="12646025" y="54988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9273DDA1-3F28-47A0-A149-BAE94181FE78}"/>
            </a:ext>
          </a:extLst>
        </xdr:cNvPr>
        <xdr:cNvSpPr/>
      </xdr:nvSpPr>
      <xdr:spPr>
        <a:xfrm>
          <a:off x="11960225" y="551504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15C45C68-F75C-4DB5-B010-7F4FE44192C4}"/>
            </a:ext>
          </a:extLst>
        </xdr:cNvPr>
        <xdr:cNvSpPr/>
      </xdr:nvSpPr>
      <xdr:spPr>
        <a:xfrm>
          <a:off x="11274425" y="549345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CEDCE40D-E22E-4157-BD18-EE584BC5A7FB}"/>
            </a:ext>
          </a:extLst>
        </xdr:cNvPr>
        <xdr:cNvSpPr/>
      </xdr:nvSpPr>
      <xdr:spPr>
        <a:xfrm>
          <a:off x="10588625" y="55991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D00B2AC-6C71-407F-BFB8-54D98F40A30C}"/>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CED848BF-5A4F-4535-BCB1-828BF8E4DF81}"/>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2054375A-2FD8-44E1-B7DE-AF907F3A3E5A}"/>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2F4BE57-55E4-44B4-9438-98B4AF53314C}"/>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20DBC8E9-8E32-4286-B283-73A131886F32}"/>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40468</xdr:rowOff>
    </xdr:from>
    <xdr:to>
      <xdr:col>76</xdr:col>
      <xdr:colOff>73025</xdr:colOff>
      <xdr:row>26</xdr:row>
      <xdr:rowOff>142068</xdr:rowOff>
    </xdr:to>
    <xdr:sp macro="" textlink="">
      <xdr:nvSpPr>
        <xdr:cNvPr id="157" name="楕円 156">
          <a:extLst>
            <a:ext uri="{FF2B5EF4-FFF2-40B4-BE49-F238E27FC236}">
              <a16:creationId xmlns:a16="http://schemas.microsoft.com/office/drawing/2014/main" id="{14460CFE-8EFC-4472-9082-4FF801582839}"/>
            </a:ext>
          </a:extLst>
        </xdr:cNvPr>
        <xdr:cNvSpPr/>
      </xdr:nvSpPr>
      <xdr:spPr>
        <a:xfrm>
          <a:off x="13293725" y="50696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126845</xdr:rowOff>
    </xdr:from>
    <xdr:ext cx="405111" cy="259045"/>
    <xdr:sp macro="" textlink="">
      <xdr:nvSpPr>
        <xdr:cNvPr id="158" name="債務償還比率該当値テキスト">
          <a:extLst>
            <a:ext uri="{FF2B5EF4-FFF2-40B4-BE49-F238E27FC236}">
              <a16:creationId xmlns:a16="http://schemas.microsoft.com/office/drawing/2014/main" id="{22DCC659-BADC-401B-BCB3-3BE6F6686446}"/>
            </a:ext>
          </a:extLst>
        </xdr:cNvPr>
        <xdr:cNvSpPr txBox="1"/>
      </xdr:nvSpPr>
      <xdr:spPr>
        <a:xfrm>
          <a:off x="13379450" y="4990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128524</xdr:rowOff>
    </xdr:from>
    <xdr:to>
      <xdr:col>72</xdr:col>
      <xdr:colOff>123825</xdr:colOff>
      <xdr:row>27</xdr:row>
      <xdr:rowOff>58674</xdr:rowOff>
    </xdr:to>
    <xdr:sp macro="" textlink="">
      <xdr:nvSpPr>
        <xdr:cNvPr id="159" name="楕円 158">
          <a:extLst>
            <a:ext uri="{FF2B5EF4-FFF2-40B4-BE49-F238E27FC236}">
              <a16:creationId xmlns:a16="http://schemas.microsoft.com/office/drawing/2014/main" id="{D1DD85B0-7292-497B-93B4-B91E7BAFB2E0}"/>
            </a:ext>
          </a:extLst>
        </xdr:cNvPr>
        <xdr:cNvSpPr/>
      </xdr:nvSpPr>
      <xdr:spPr>
        <a:xfrm>
          <a:off x="12646025" y="51545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91268</xdr:rowOff>
    </xdr:from>
    <xdr:to>
      <xdr:col>76</xdr:col>
      <xdr:colOff>22225</xdr:colOff>
      <xdr:row>27</xdr:row>
      <xdr:rowOff>7874</xdr:rowOff>
    </xdr:to>
    <xdr:cxnSp macro="">
      <xdr:nvCxnSpPr>
        <xdr:cNvPr id="160" name="直線コネクタ 159">
          <a:extLst>
            <a:ext uri="{FF2B5EF4-FFF2-40B4-BE49-F238E27FC236}">
              <a16:creationId xmlns:a16="http://schemas.microsoft.com/office/drawing/2014/main" id="{BC281711-26B3-40B9-918F-91AFFC64C357}"/>
            </a:ext>
          </a:extLst>
        </xdr:cNvPr>
        <xdr:cNvCxnSpPr/>
      </xdr:nvCxnSpPr>
      <xdr:spPr>
        <a:xfrm flipV="1">
          <a:off x="12693650" y="5117293"/>
          <a:ext cx="638175" cy="8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57930</xdr:rowOff>
    </xdr:from>
    <xdr:to>
      <xdr:col>68</xdr:col>
      <xdr:colOff>123825</xdr:colOff>
      <xdr:row>27</xdr:row>
      <xdr:rowOff>159530</xdr:rowOff>
    </xdr:to>
    <xdr:sp macro="" textlink="">
      <xdr:nvSpPr>
        <xdr:cNvPr id="161" name="楕円 160">
          <a:extLst>
            <a:ext uri="{FF2B5EF4-FFF2-40B4-BE49-F238E27FC236}">
              <a16:creationId xmlns:a16="http://schemas.microsoft.com/office/drawing/2014/main" id="{CF1A7013-58F5-4B84-AD8F-182354A0C46B}"/>
            </a:ext>
          </a:extLst>
        </xdr:cNvPr>
        <xdr:cNvSpPr/>
      </xdr:nvSpPr>
      <xdr:spPr>
        <a:xfrm>
          <a:off x="11960225" y="52490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7874</xdr:rowOff>
    </xdr:from>
    <xdr:to>
      <xdr:col>72</xdr:col>
      <xdr:colOff>73025</xdr:colOff>
      <xdr:row>27</xdr:row>
      <xdr:rowOff>108730</xdr:rowOff>
    </xdr:to>
    <xdr:cxnSp macro="">
      <xdr:nvCxnSpPr>
        <xdr:cNvPr id="162" name="直線コネクタ 161">
          <a:extLst>
            <a:ext uri="{FF2B5EF4-FFF2-40B4-BE49-F238E27FC236}">
              <a16:creationId xmlns:a16="http://schemas.microsoft.com/office/drawing/2014/main" id="{4CC8D95C-AD3C-4F53-AB27-2B9E62112615}"/>
            </a:ext>
          </a:extLst>
        </xdr:cNvPr>
        <xdr:cNvCxnSpPr/>
      </xdr:nvCxnSpPr>
      <xdr:spPr>
        <a:xfrm flipV="1">
          <a:off x="12007850" y="5202174"/>
          <a:ext cx="685800" cy="9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16138</xdr:rowOff>
    </xdr:from>
    <xdr:to>
      <xdr:col>64</xdr:col>
      <xdr:colOff>123825</xdr:colOff>
      <xdr:row>27</xdr:row>
      <xdr:rowOff>117738</xdr:rowOff>
    </xdr:to>
    <xdr:sp macro="" textlink="">
      <xdr:nvSpPr>
        <xdr:cNvPr id="163" name="楕円 162">
          <a:extLst>
            <a:ext uri="{FF2B5EF4-FFF2-40B4-BE49-F238E27FC236}">
              <a16:creationId xmlns:a16="http://schemas.microsoft.com/office/drawing/2014/main" id="{5346B382-97CF-44D9-BDFB-BF15EDE2910F}"/>
            </a:ext>
          </a:extLst>
        </xdr:cNvPr>
        <xdr:cNvSpPr/>
      </xdr:nvSpPr>
      <xdr:spPr>
        <a:xfrm>
          <a:off x="11274425" y="520726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66938</xdr:rowOff>
    </xdr:from>
    <xdr:to>
      <xdr:col>68</xdr:col>
      <xdr:colOff>73025</xdr:colOff>
      <xdr:row>27</xdr:row>
      <xdr:rowOff>108730</xdr:rowOff>
    </xdr:to>
    <xdr:cxnSp macro="">
      <xdr:nvCxnSpPr>
        <xdr:cNvPr id="164" name="直線コネクタ 163">
          <a:extLst>
            <a:ext uri="{FF2B5EF4-FFF2-40B4-BE49-F238E27FC236}">
              <a16:creationId xmlns:a16="http://schemas.microsoft.com/office/drawing/2014/main" id="{379222AD-86CE-4650-B4F1-4C86B9624748}"/>
            </a:ext>
          </a:extLst>
        </xdr:cNvPr>
        <xdr:cNvCxnSpPr/>
      </xdr:nvCxnSpPr>
      <xdr:spPr>
        <a:xfrm>
          <a:off x="11322050" y="5254888"/>
          <a:ext cx="685800" cy="4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170389</xdr:rowOff>
    </xdr:from>
    <xdr:to>
      <xdr:col>60</xdr:col>
      <xdr:colOff>123825</xdr:colOff>
      <xdr:row>29</xdr:row>
      <xdr:rowOff>100539</xdr:rowOff>
    </xdr:to>
    <xdr:sp macro="" textlink="">
      <xdr:nvSpPr>
        <xdr:cNvPr id="165" name="楕円 164">
          <a:extLst>
            <a:ext uri="{FF2B5EF4-FFF2-40B4-BE49-F238E27FC236}">
              <a16:creationId xmlns:a16="http://schemas.microsoft.com/office/drawing/2014/main" id="{266FD548-85CB-4ECB-9A0F-5C3D6B99193E}"/>
            </a:ext>
          </a:extLst>
        </xdr:cNvPr>
        <xdr:cNvSpPr/>
      </xdr:nvSpPr>
      <xdr:spPr>
        <a:xfrm>
          <a:off x="10588625" y="55139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66938</xdr:rowOff>
    </xdr:from>
    <xdr:to>
      <xdr:col>64</xdr:col>
      <xdr:colOff>73025</xdr:colOff>
      <xdr:row>29</xdr:row>
      <xdr:rowOff>49739</xdr:rowOff>
    </xdr:to>
    <xdr:cxnSp macro="">
      <xdr:nvCxnSpPr>
        <xdr:cNvPr id="166" name="直線コネクタ 165">
          <a:extLst>
            <a:ext uri="{FF2B5EF4-FFF2-40B4-BE49-F238E27FC236}">
              <a16:creationId xmlns:a16="http://schemas.microsoft.com/office/drawing/2014/main" id="{8D5EF4F8-3A57-4608-B213-96B3450F38ED}"/>
            </a:ext>
          </a:extLst>
        </xdr:cNvPr>
        <xdr:cNvCxnSpPr/>
      </xdr:nvCxnSpPr>
      <xdr:spPr>
        <a:xfrm flipV="1">
          <a:off x="10636250" y="5254888"/>
          <a:ext cx="685800" cy="30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7" name="n_1aveValue債務償還比率">
          <a:extLst>
            <a:ext uri="{FF2B5EF4-FFF2-40B4-BE49-F238E27FC236}">
              <a16:creationId xmlns:a16="http://schemas.microsoft.com/office/drawing/2014/main" id="{3D94FC96-DF4F-4C16-94FF-29D3A2079555}"/>
            </a:ext>
          </a:extLst>
        </xdr:cNvPr>
        <xdr:cNvSpPr txBox="1"/>
      </xdr:nvSpPr>
      <xdr:spPr>
        <a:xfrm>
          <a:off x="12465127" y="5582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80099</xdr:rowOff>
    </xdr:from>
    <xdr:ext cx="469744" cy="259045"/>
    <xdr:sp macro="" textlink="">
      <xdr:nvSpPr>
        <xdr:cNvPr id="168" name="n_2aveValue債務償還比率">
          <a:extLst>
            <a:ext uri="{FF2B5EF4-FFF2-40B4-BE49-F238E27FC236}">
              <a16:creationId xmlns:a16="http://schemas.microsoft.com/office/drawing/2014/main" id="{F9DE83D5-39FF-4FE8-8227-7138AAD8AD62}"/>
            </a:ext>
          </a:extLst>
        </xdr:cNvPr>
        <xdr:cNvSpPr txBox="1"/>
      </xdr:nvSpPr>
      <xdr:spPr>
        <a:xfrm>
          <a:off x="11788852" y="5598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9" name="n_3aveValue債務償還比率">
          <a:extLst>
            <a:ext uri="{FF2B5EF4-FFF2-40B4-BE49-F238E27FC236}">
              <a16:creationId xmlns:a16="http://schemas.microsoft.com/office/drawing/2014/main" id="{59F68D3C-227D-4BCA-B6EA-9E145CE05306}"/>
            </a:ext>
          </a:extLst>
        </xdr:cNvPr>
        <xdr:cNvSpPr txBox="1"/>
      </xdr:nvSpPr>
      <xdr:spPr>
        <a:xfrm>
          <a:off x="11103052" y="557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70" name="n_4aveValue債務償還比率">
          <a:extLst>
            <a:ext uri="{FF2B5EF4-FFF2-40B4-BE49-F238E27FC236}">
              <a16:creationId xmlns:a16="http://schemas.microsoft.com/office/drawing/2014/main" id="{43A05D07-3E07-4CF4-9AA4-E5EF65327568}"/>
            </a:ext>
          </a:extLst>
        </xdr:cNvPr>
        <xdr:cNvSpPr txBox="1"/>
      </xdr:nvSpPr>
      <xdr:spPr>
        <a:xfrm>
          <a:off x="10417252" y="568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75201</xdr:rowOff>
    </xdr:from>
    <xdr:ext cx="405111" cy="259045"/>
    <xdr:sp macro="" textlink="">
      <xdr:nvSpPr>
        <xdr:cNvPr id="171" name="n_1mainValue債務償還比率">
          <a:extLst>
            <a:ext uri="{FF2B5EF4-FFF2-40B4-BE49-F238E27FC236}">
              <a16:creationId xmlns:a16="http://schemas.microsoft.com/office/drawing/2014/main" id="{AE535357-A6E3-4EE1-ADCC-6BB4A402D3B7}"/>
            </a:ext>
          </a:extLst>
        </xdr:cNvPr>
        <xdr:cNvSpPr txBox="1"/>
      </xdr:nvSpPr>
      <xdr:spPr>
        <a:xfrm>
          <a:off x="12494269" y="494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4607</xdr:rowOff>
    </xdr:from>
    <xdr:ext cx="469744" cy="259045"/>
    <xdr:sp macro="" textlink="">
      <xdr:nvSpPr>
        <xdr:cNvPr id="172" name="n_2mainValue債務償還比率">
          <a:extLst>
            <a:ext uri="{FF2B5EF4-FFF2-40B4-BE49-F238E27FC236}">
              <a16:creationId xmlns:a16="http://schemas.microsoft.com/office/drawing/2014/main" id="{00387733-D341-4959-805A-300BC9B1019B}"/>
            </a:ext>
          </a:extLst>
        </xdr:cNvPr>
        <xdr:cNvSpPr txBox="1"/>
      </xdr:nvSpPr>
      <xdr:spPr>
        <a:xfrm>
          <a:off x="11788852" y="503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134265</xdr:rowOff>
    </xdr:from>
    <xdr:ext cx="469744" cy="259045"/>
    <xdr:sp macro="" textlink="">
      <xdr:nvSpPr>
        <xdr:cNvPr id="173" name="n_3mainValue債務償還比率">
          <a:extLst>
            <a:ext uri="{FF2B5EF4-FFF2-40B4-BE49-F238E27FC236}">
              <a16:creationId xmlns:a16="http://schemas.microsoft.com/office/drawing/2014/main" id="{7A8DF576-1F22-473A-824E-262788D59C74}"/>
            </a:ext>
          </a:extLst>
        </xdr:cNvPr>
        <xdr:cNvSpPr txBox="1"/>
      </xdr:nvSpPr>
      <xdr:spPr>
        <a:xfrm>
          <a:off x="11103052" y="5001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117066</xdr:rowOff>
    </xdr:from>
    <xdr:ext cx="469744" cy="259045"/>
    <xdr:sp macro="" textlink="">
      <xdr:nvSpPr>
        <xdr:cNvPr id="174" name="n_4mainValue債務償還比率">
          <a:extLst>
            <a:ext uri="{FF2B5EF4-FFF2-40B4-BE49-F238E27FC236}">
              <a16:creationId xmlns:a16="http://schemas.microsoft.com/office/drawing/2014/main" id="{EDD33A48-D2B6-446C-902D-449829A6D31A}"/>
            </a:ext>
          </a:extLst>
        </xdr:cNvPr>
        <xdr:cNvSpPr txBox="1"/>
      </xdr:nvSpPr>
      <xdr:spPr>
        <a:xfrm>
          <a:off x="10417252" y="530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D0F4EBBB-9F31-445C-A2E7-0EA79AF9FADB}"/>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30AC5227-DA8E-49E7-A15D-424214204508}"/>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B70101F2-6067-4B42-AF99-B7A8A257B467}"/>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31C47286-30C1-49C9-A11B-7DE92044ABCA}"/>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1526A680-2C4E-428C-9441-DF004103F48B}"/>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6822964E-9008-4C95-B926-85C9696B0CAB}"/>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84523F8-907D-4276-972B-11BB52DB722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BEAE9A0-3EA3-4DB6-86A3-22FF62B59A03}"/>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A933C52-FA74-4B90-ADD3-4F9523646A5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57A83F5-94CE-439D-B24E-2FC85EFB7591}"/>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熊本県高森町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6AFA463-0F54-4795-B784-3146DB9C545D}"/>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98FFE18-4DBF-4649-8CFA-2812C27A83EF}"/>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16F8325-C2C3-41FB-8BE4-F7389163B9A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055CD63-3A46-4D25-98B6-7C4734B6623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5CC624D-4FA7-478F-94D6-57D3D3717285}"/>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BEB4784-294C-4EDE-9CF5-08C923788076}"/>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5,823
5,675
175.06
9,664,641
9,556,547
67,821
3,342,351
5,144,592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DC46D34-38BA-4133-9A54-432AD737718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1E77FE8-7D13-48C8-A3C6-E64AEEE29A9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3088B7E-39D2-4AAA-8915-50F0BB03687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64FD227-4B76-4C51-AC41-C9E4B075177F}"/>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9A801B2-3CEE-4A09-86B5-B95ECDF8063F}"/>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5DAF3A6-474E-4178-A51D-CE8956907267}"/>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D7CEF70-8999-4C34-853E-F36D0E3787A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8AC259C-891E-4A53-BB29-E46CA31AC05E}"/>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5042110-8DFA-4172-A609-0F85967B7501}"/>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E600EB4-115B-45AD-AD72-E5D2948E3BA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09FB827-B288-4E85-8EDD-8E79409F8E9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AE30F48-DDE6-44C7-B695-688A3CFEA92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7845816-C2F2-48C6-9EEB-3BCD07DE602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96B6AFD-1675-4EC1-8A6F-94572B3F171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AB6D78-0A20-4725-A39C-F12E2A15876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B20E6E8-E268-43E3-8CC6-D687E02678F4}"/>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F576795-E575-4591-856B-D5BEEDF8B23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9A589E6-85F8-4DB9-8D44-A27969971761}"/>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0AEAAC9-9E78-478B-9589-B585D20E294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12950BB-4D19-41A9-B80F-4BC835A3E05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22BD89E-1704-4431-B932-0613ACB5467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B3881BE-2824-4792-B332-69E719AE3463}"/>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051F4C7-77A8-43E2-9E27-989F800EE0F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F20327F-7178-4BFD-B092-B48F8DF13AFB}"/>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8AED8E2-C827-4BE1-8ED0-DAB8652CF0E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6692C7F-5FAB-43AC-9C34-8D3541A0094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8A901B8-9452-4A95-940B-2ED02CB3F3EC}"/>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4007F0D-8517-4E2A-8120-3AFB141CA197}"/>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AB8C402-3134-4221-B7CF-D6B4F0CF14F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AC3E074-0187-469D-A5B2-ED6043EC1A6C}"/>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B861B55-031A-40FE-9279-A049F24C8E4A}"/>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59E122-0357-40EB-9C87-EA21DAD7633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85A52FD-6259-4FAD-9617-8A12497F5F11}"/>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F85BD73-385B-4C6A-8D88-C8E8C3001734}"/>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1E8CA92-E3D4-4D0F-88A9-A1154C49130A}"/>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B24B016-EDEF-4213-834B-0BA3F837016C}"/>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9C0DD11-E710-4CD8-8B89-15E0EC68828E}"/>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B770EC3-4243-4FF3-9B18-6FEE34980724}"/>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5D087C9-D900-4C80-B8AB-625D7AF13621}"/>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980C18C-B4F8-4C38-A914-812E550DF636}"/>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6450FD-EB9B-43AE-AD9B-77914EBD1CDD}"/>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F20943A-5BC8-4FAC-8010-EB96D3BB6DED}"/>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FC04B25-EDE3-4F71-A156-5223217DCE25}"/>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7CB7C07-39F1-4035-B805-CCFCBACB2216}"/>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8112598-FB78-4D25-A2E2-B337CE4D261E}"/>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EB496F07-9FD1-4B5C-8BF0-2C7202413C45}"/>
            </a:ext>
          </a:extLst>
        </xdr:cNvPr>
        <xdr:cNvCxnSpPr/>
      </xdr:nvCxnSpPr>
      <xdr:spPr>
        <a:xfrm flipV="1">
          <a:off x="4180840" y="5418455"/>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AE09A390-B60F-4389-9A60-1E35262A490E}"/>
            </a:ext>
          </a:extLst>
        </xdr:cNvPr>
        <xdr:cNvSpPr txBox="1"/>
      </xdr:nvSpPr>
      <xdr:spPr>
        <a:xfrm>
          <a:off x="4219575" y="676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732DCA2E-6F62-4E8D-8A3F-F59A11EAA071}"/>
            </a:ext>
          </a:extLst>
        </xdr:cNvPr>
        <xdr:cNvCxnSpPr/>
      </xdr:nvCxnSpPr>
      <xdr:spPr>
        <a:xfrm>
          <a:off x="4105275" y="6762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886D8889-ED56-48E9-823B-D323E61EE384}"/>
            </a:ext>
          </a:extLst>
        </xdr:cNvPr>
        <xdr:cNvSpPr txBox="1"/>
      </xdr:nvSpPr>
      <xdr:spPr>
        <a:xfrm>
          <a:off x="4219575" y="52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3B6473E1-0849-454D-932A-ADA633F45BD4}"/>
            </a:ext>
          </a:extLst>
        </xdr:cNvPr>
        <xdr:cNvCxnSpPr/>
      </xdr:nvCxnSpPr>
      <xdr:spPr>
        <a:xfrm>
          <a:off x="4105275" y="5418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4D7755FB-7AC3-4D0C-85EB-ED8CCA62361D}"/>
            </a:ext>
          </a:extLst>
        </xdr:cNvPr>
        <xdr:cNvSpPr txBox="1"/>
      </xdr:nvSpPr>
      <xdr:spPr>
        <a:xfrm>
          <a:off x="4219575" y="6303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A2854FB9-2943-4C12-9B85-835AAC71C033}"/>
            </a:ext>
          </a:extLst>
        </xdr:cNvPr>
        <xdr:cNvSpPr/>
      </xdr:nvSpPr>
      <xdr:spPr>
        <a:xfrm>
          <a:off x="4124325" y="6324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2EAC1ACE-7FEA-44B2-9D2E-24C06078D9D6}"/>
            </a:ext>
          </a:extLst>
        </xdr:cNvPr>
        <xdr:cNvSpPr/>
      </xdr:nvSpPr>
      <xdr:spPr>
        <a:xfrm>
          <a:off x="3381375" y="6287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28C0E240-D58F-4815-AA1F-7337C3FAE3FE}"/>
            </a:ext>
          </a:extLst>
        </xdr:cNvPr>
        <xdr:cNvSpPr/>
      </xdr:nvSpPr>
      <xdr:spPr>
        <a:xfrm>
          <a:off x="2571750" y="62757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5549A6E2-67FF-4167-BAF0-BB6AE61D5D71}"/>
            </a:ext>
          </a:extLst>
        </xdr:cNvPr>
        <xdr:cNvSpPr/>
      </xdr:nvSpPr>
      <xdr:spPr>
        <a:xfrm>
          <a:off x="1781175" y="62376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362D3A75-CA00-449C-881E-21033B1B4CF7}"/>
            </a:ext>
          </a:extLst>
        </xdr:cNvPr>
        <xdr:cNvSpPr/>
      </xdr:nvSpPr>
      <xdr:spPr>
        <a:xfrm>
          <a:off x="981075" y="6201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5857129-8795-455B-9F61-8B61A0DC7AA9}"/>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E7AB9F6-BEE3-49D9-8E91-407FBEA961B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F744952-A586-4372-AF77-32BCF8891E66}"/>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EA90C19-8872-42DE-8AAB-6C4FB4569D0C}"/>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61CB055-9235-48A7-B151-8BF552CDE56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135890</xdr:rowOff>
    </xdr:from>
    <xdr:to>
      <xdr:col>24</xdr:col>
      <xdr:colOff>114300</xdr:colOff>
      <xdr:row>39</xdr:row>
      <xdr:rowOff>66040</xdr:rowOff>
    </xdr:to>
    <xdr:sp macro="" textlink="">
      <xdr:nvSpPr>
        <xdr:cNvPr id="73" name="楕円 72">
          <a:extLst>
            <a:ext uri="{FF2B5EF4-FFF2-40B4-BE49-F238E27FC236}">
              <a16:creationId xmlns:a16="http://schemas.microsoft.com/office/drawing/2014/main" id="{D87D040B-E3C0-492E-B36C-6AA593C5D034}"/>
            </a:ext>
          </a:extLst>
        </xdr:cNvPr>
        <xdr:cNvSpPr/>
      </xdr:nvSpPr>
      <xdr:spPr>
        <a:xfrm>
          <a:off x="4124325" y="62985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158767</xdr:rowOff>
    </xdr:from>
    <xdr:ext cx="405111" cy="259045"/>
    <xdr:sp macro="" textlink="">
      <xdr:nvSpPr>
        <xdr:cNvPr id="74" name="【道路】&#10;有形固定資産減価償却率該当値テキスト">
          <a:extLst>
            <a:ext uri="{FF2B5EF4-FFF2-40B4-BE49-F238E27FC236}">
              <a16:creationId xmlns:a16="http://schemas.microsoft.com/office/drawing/2014/main" id="{55D1779E-2A83-46C0-862B-9A649065EA8A}"/>
            </a:ext>
          </a:extLst>
        </xdr:cNvPr>
        <xdr:cNvSpPr txBox="1"/>
      </xdr:nvSpPr>
      <xdr:spPr>
        <a:xfrm>
          <a:off x="4219575" y="616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116840</xdr:rowOff>
    </xdr:from>
    <xdr:to>
      <xdr:col>20</xdr:col>
      <xdr:colOff>38100</xdr:colOff>
      <xdr:row>39</xdr:row>
      <xdr:rowOff>46990</xdr:rowOff>
    </xdr:to>
    <xdr:sp macro="" textlink="">
      <xdr:nvSpPr>
        <xdr:cNvPr id="75" name="楕円 74">
          <a:extLst>
            <a:ext uri="{FF2B5EF4-FFF2-40B4-BE49-F238E27FC236}">
              <a16:creationId xmlns:a16="http://schemas.microsoft.com/office/drawing/2014/main" id="{FEBFB411-579E-4A78-819E-A1F27F1A1115}"/>
            </a:ext>
          </a:extLst>
        </xdr:cNvPr>
        <xdr:cNvSpPr/>
      </xdr:nvSpPr>
      <xdr:spPr>
        <a:xfrm>
          <a:off x="3381375" y="62795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167640</xdr:rowOff>
    </xdr:from>
    <xdr:to>
      <xdr:col>24</xdr:col>
      <xdr:colOff>63500</xdr:colOff>
      <xdr:row>39</xdr:row>
      <xdr:rowOff>15240</xdr:rowOff>
    </xdr:to>
    <xdr:cxnSp macro="">
      <xdr:nvCxnSpPr>
        <xdr:cNvPr id="76" name="直線コネクタ 75">
          <a:extLst>
            <a:ext uri="{FF2B5EF4-FFF2-40B4-BE49-F238E27FC236}">
              <a16:creationId xmlns:a16="http://schemas.microsoft.com/office/drawing/2014/main" id="{05E04B50-54C8-4610-B018-6BEFA38B1487}"/>
            </a:ext>
          </a:extLst>
        </xdr:cNvPr>
        <xdr:cNvCxnSpPr/>
      </xdr:nvCxnSpPr>
      <xdr:spPr>
        <a:xfrm>
          <a:off x="3429000" y="6327140"/>
          <a:ext cx="7524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95885</xdr:rowOff>
    </xdr:from>
    <xdr:to>
      <xdr:col>15</xdr:col>
      <xdr:colOff>101600</xdr:colOff>
      <xdr:row>39</xdr:row>
      <xdr:rowOff>26035</xdr:rowOff>
    </xdr:to>
    <xdr:sp macro="" textlink="">
      <xdr:nvSpPr>
        <xdr:cNvPr id="77" name="楕円 76">
          <a:extLst>
            <a:ext uri="{FF2B5EF4-FFF2-40B4-BE49-F238E27FC236}">
              <a16:creationId xmlns:a16="http://schemas.microsoft.com/office/drawing/2014/main" id="{A18C55BC-423D-4C50-91EB-4AEA8ED3CE7D}"/>
            </a:ext>
          </a:extLst>
        </xdr:cNvPr>
        <xdr:cNvSpPr/>
      </xdr:nvSpPr>
      <xdr:spPr>
        <a:xfrm>
          <a:off x="2571750" y="62585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146685</xdr:rowOff>
    </xdr:from>
    <xdr:to>
      <xdr:col>19</xdr:col>
      <xdr:colOff>177800</xdr:colOff>
      <xdr:row>38</xdr:row>
      <xdr:rowOff>167640</xdr:rowOff>
    </xdr:to>
    <xdr:cxnSp macro="">
      <xdr:nvCxnSpPr>
        <xdr:cNvPr id="78" name="直線コネクタ 77">
          <a:extLst>
            <a:ext uri="{FF2B5EF4-FFF2-40B4-BE49-F238E27FC236}">
              <a16:creationId xmlns:a16="http://schemas.microsoft.com/office/drawing/2014/main" id="{22128510-78E8-42EE-83FB-C51FC004F57A}"/>
            </a:ext>
          </a:extLst>
        </xdr:cNvPr>
        <xdr:cNvCxnSpPr/>
      </xdr:nvCxnSpPr>
      <xdr:spPr>
        <a:xfrm>
          <a:off x="2619375" y="6306185"/>
          <a:ext cx="80962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71120</xdr:rowOff>
    </xdr:from>
    <xdr:to>
      <xdr:col>10</xdr:col>
      <xdr:colOff>165100</xdr:colOff>
      <xdr:row>39</xdr:row>
      <xdr:rowOff>1270</xdr:rowOff>
    </xdr:to>
    <xdr:sp macro="" textlink="">
      <xdr:nvSpPr>
        <xdr:cNvPr id="79" name="楕円 78">
          <a:extLst>
            <a:ext uri="{FF2B5EF4-FFF2-40B4-BE49-F238E27FC236}">
              <a16:creationId xmlns:a16="http://schemas.microsoft.com/office/drawing/2014/main" id="{B20F516C-842B-4BE1-8B1F-167E061FD43A}"/>
            </a:ext>
          </a:extLst>
        </xdr:cNvPr>
        <xdr:cNvSpPr/>
      </xdr:nvSpPr>
      <xdr:spPr>
        <a:xfrm>
          <a:off x="1781175" y="62306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121920</xdr:rowOff>
    </xdr:from>
    <xdr:to>
      <xdr:col>15</xdr:col>
      <xdr:colOff>50800</xdr:colOff>
      <xdr:row>38</xdr:row>
      <xdr:rowOff>146685</xdr:rowOff>
    </xdr:to>
    <xdr:cxnSp macro="">
      <xdr:nvCxnSpPr>
        <xdr:cNvPr id="80" name="直線コネクタ 79">
          <a:extLst>
            <a:ext uri="{FF2B5EF4-FFF2-40B4-BE49-F238E27FC236}">
              <a16:creationId xmlns:a16="http://schemas.microsoft.com/office/drawing/2014/main" id="{D7ADE4CC-BB90-40DF-831F-17AF69FBB843}"/>
            </a:ext>
          </a:extLst>
        </xdr:cNvPr>
        <xdr:cNvCxnSpPr/>
      </xdr:nvCxnSpPr>
      <xdr:spPr>
        <a:xfrm>
          <a:off x="1828800" y="6287770"/>
          <a:ext cx="7905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53975</xdr:rowOff>
    </xdr:from>
    <xdr:to>
      <xdr:col>6</xdr:col>
      <xdr:colOff>38100</xdr:colOff>
      <xdr:row>38</xdr:row>
      <xdr:rowOff>155575</xdr:rowOff>
    </xdr:to>
    <xdr:sp macro="" textlink="">
      <xdr:nvSpPr>
        <xdr:cNvPr id="81" name="楕円 80">
          <a:extLst>
            <a:ext uri="{FF2B5EF4-FFF2-40B4-BE49-F238E27FC236}">
              <a16:creationId xmlns:a16="http://schemas.microsoft.com/office/drawing/2014/main" id="{C9CE9402-8CD4-4467-9466-B7F40E093CA1}"/>
            </a:ext>
          </a:extLst>
        </xdr:cNvPr>
        <xdr:cNvSpPr/>
      </xdr:nvSpPr>
      <xdr:spPr>
        <a:xfrm>
          <a:off x="981075" y="62166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104775</xdr:rowOff>
    </xdr:from>
    <xdr:to>
      <xdr:col>10</xdr:col>
      <xdr:colOff>114300</xdr:colOff>
      <xdr:row>38</xdr:row>
      <xdr:rowOff>121920</xdr:rowOff>
    </xdr:to>
    <xdr:cxnSp macro="">
      <xdr:nvCxnSpPr>
        <xdr:cNvPr id="82" name="直線コネクタ 81">
          <a:extLst>
            <a:ext uri="{FF2B5EF4-FFF2-40B4-BE49-F238E27FC236}">
              <a16:creationId xmlns:a16="http://schemas.microsoft.com/office/drawing/2014/main" id="{D6DB887F-2F35-41C8-83B1-67AA31F9D223}"/>
            </a:ext>
          </a:extLst>
        </xdr:cNvPr>
        <xdr:cNvCxnSpPr/>
      </xdr:nvCxnSpPr>
      <xdr:spPr>
        <a:xfrm>
          <a:off x="1028700" y="6264275"/>
          <a:ext cx="80010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C4B48476-7E1C-4AC1-A242-D1F81F2D95FF}"/>
            </a:ext>
          </a:extLst>
        </xdr:cNvPr>
        <xdr:cNvSpPr txBox="1"/>
      </xdr:nvSpPr>
      <xdr:spPr>
        <a:xfrm>
          <a:off x="3239144" y="637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34055F12-9097-46CB-8486-D30A96656EF1}"/>
            </a:ext>
          </a:extLst>
        </xdr:cNvPr>
        <xdr:cNvSpPr txBox="1"/>
      </xdr:nvSpPr>
      <xdr:spPr>
        <a:xfrm>
          <a:off x="2439044"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0E05E2BC-0708-40C2-B515-8B11E0BFA26F}"/>
            </a:ext>
          </a:extLst>
        </xdr:cNvPr>
        <xdr:cNvSpPr txBox="1"/>
      </xdr:nvSpPr>
      <xdr:spPr>
        <a:xfrm>
          <a:off x="1648469"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1DDAABEA-C50D-4BC3-A20E-49A2B744EC9A}"/>
            </a:ext>
          </a:extLst>
        </xdr:cNvPr>
        <xdr:cNvSpPr txBox="1"/>
      </xdr:nvSpPr>
      <xdr:spPr>
        <a:xfrm>
          <a:off x="848369" y="599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63517</xdr:rowOff>
    </xdr:from>
    <xdr:ext cx="405111" cy="259045"/>
    <xdr:sp macro="" textlink="">
      <xdr:nvSpPr>
        <xdr:cNvPr id="87" name="n_1mainValue【道路】&#10;有形固定資産減価償却率">
          <a:extLst>
            <a:ext uri="{FF2B5EF4-FFF2-40B4-BE49-F238E27FC236}">
              <a16:creationId xmlns:a16="http://schemas.microsoft.com/office/drawing/2014/main" id="{A3FE5F3E-583F-48DA-AA42-310B80762C91}"/>
            </a:ext>
          </a:extLst>
        </xdr:cNvPr>
        <xdr:cNvSpPr txBox="1"/>
      </xdr:nvSpPr>
      <xdr:spPr>
        <a:xfrm>
          <a:off x="3239144" y="6067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42562</xdr:rowOff>
    </xdr:from>
    <xdr:ext cx="405111" cy="259045"/>
    <xdr:sp macro="" textlink="">
      <xdr:nvSpPr>
        <xdr:cNvPr id="88" name="n_2mainValue【道路】&#10;有形固定資産減価償却率">
          <a:extLst>
            <a:ext uri="{FF2B5EF4-FFF2-40B4-BE49-F238E27FC236}">
              <a16:creationId xmlns:a16="http://schemas.microsoft.com/office/drawing/2014/main" id="{7572FC3E-DCBE-418F-B645-EB89C51A0702}"/>
            </a:ext>
          </a:extLst>
        </xdr:cNvPr>
        <xdr:cNvSpPr txBox="1"/>
      </xdr:nvSpPr>
      <xdr:spPr>
        <a:xfrm>
          <a:off x="2439044" y="604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17797</xdr:rowOff>
    </xdr:from>
    <xdr:ext cx="405111" cy="259045"/>
    <xdr:sp macro="" textlink="">
      <xdr:nvSpPr>
        <xdr:cNvPr id="89" name="n_3mainValue【道路】&#10;有形固定資産減価償却率">
          <a:extLst>
            <a:ext uri="{FF2B5EF4-FFF2-40B4-BE49-F238E27FC236}">
              <a16:creationId xmlns:a16="http://schemas.microsoft.com/office/drawing/2014/main" id="{54C058DB-3AE6-4B13-BCFA-73115A173AC8}"/>
            </a:ext>
          </a:extLst>
        </xdr:cNvPr>
        <xdr:cNvSpPr txBox="1"/>
      </xdr:nvSpPr>
      <xdr:spPr>
        <a:xfrm>
          <a:off x="1648469"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146702</xdr:rowOff>
    </xdr:from>
    <xdr:ext cx="405111" cy="259045"/>
    <xdr:sp macro="" textlink="">
      <xdr:nvSpPr>
        <xdr:cNvPr id="90" name="n_4mainValue【道路】&#10;有形固定資産減価償却率">
          <a:extLst>
            <a:ext uri="{FF2B5EF4-FFF2-40B4-BE49-F238E27FC236}">
              <a16:creationId xmlns:a16="http://schemas.microsoft.com/office/drawing/2014/main" id="{3F8D1E80-E6AB-41F4-A150-BF199ACA30B7}"/>
            </a:ext>
          </a:extLst>
        </xdr:cNvPr>
        <xdr:cNvSpPr txBox="1"/>
      </xdr:nvSpPr>
      <xdr:spPr>
        <a:xfrm>
          <a:off x="848369"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F2725B5-D1EA-4691-8D39-A849D553F171}"/>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7FA657A-C950-43CA-8F14-F440912A0B03}"/>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F0835AD-27F5-45AC-A59F-F5E25EE6860E}"/>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951FC13-0027-432D-A950-195B587AB55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EC00E1B-5532-485C-B5CD-9DD9B81BEB0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E4145EF-3695-48E7-B3B0-651C40101448}"/>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93C743D-1591-4B12-BFE7-0ACE7E28442E}"/>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2A8193D-B7C4-4DCC-AA80-CA3E58D57C32}"/>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EEBEDC4-447C-4C3D-9F2C-2B23BD05CE55}"/>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24702D5-1FAE-43B3-B30D-98D7FE8F0C66}"/>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56C0EB0-7027-4DA4-B11F-684ABF9D04D5}"/>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494ACC0-6D19-4627-9840-B45733F416A8}"/>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CA0C294-AFED-4EF0-B9EC-27E92F425853}"/>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7588B269-44A2-421D-9DB9-136B190111EF}"/>
            </a:ext>
          </a:extLst>
        </xdr:cNvPr>
        <xdr:cNvSpPr txBox="1"/>
      </xdr:nvSpPr>
      <xdr:spPr>
        <a:xfrm>
          <a:off x="54212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EBCD64D-26FA-45BE-A54A-481B813874E1}"/>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726B5A1E-DC62-4CC4-A285-C6749C8BCF94}"/>
            </a:ext>
          </a:extLst>
        </xdr:cNvPr>
        <xdr:cNvSpPr txBox="1"/>
      </xdr:nvSpPr>
      <xdr:spPr>
        <a:xfrm>
          <a:off x="54212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0E848A8-F9AE-47F2-B4C7-8A0FD85FB2D4}"/>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35444E73-D525-4613-AA06-73E8F5D25A3E}"/>
            </a:ext>
          </a:extLst>
        </xdr:cNvPr>
        <xdr:cNvSpPr txBox="1"/>
      </xdr:nvSpPr>
      <xdr:spPr>
        <a:xfrm>
          <a:off x="54212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D0B8546-59BE-4451-90F3-B1195C0DFE05}"/>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BCADA782-B4A7-44FA-B78F-7962BC1F9421}"/>
            </a:ext>
          </a:extLst>
        </xdr:cNvPr>
        <xdr:cNvSpPr txBox="1"/>
      </xdr:nvSpPr>
      <xdr:spPr>
        <a:xfrm>
          <a:off x="5324703"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7FEB5D6-3643-46D8-9021-A69696CB0B69}"/>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01492234-7DFC-40F2-99D9-1FFEA9C10D04}"/>
            </a:ext>
          </a:extLst>
        </xdr:cNvPr>
        <xdr:cNvSpPr txBox="1"/>
      </xdr:nvSpPr>
      <xdr:spPr>
        <a:xfrm>
          <a:off x="5324703"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1D078E6-7CDD-4F9A-B62A-A2079D5C0277}"/>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482EE508-21DA-4E5A-8DD4-F044A770DB80}"/>
            </a:ext>
          </a:extLst>
        </xdr:cNvPr>
        <xdr:cNvCxnSpPr/>
      </xdr:nvCxnSpPr>
      <xdr:spPr>
        <a:xfrm flipV="1">
          <a:off x="9429115" y="5477582"/>
          <a:ext cx="0" cy="1342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16DD1BDE-5ACA-41E9-AA8B-5C66AABE8135}"/>
            </a:ext>
          </a:extLst>
        </xdr:cNvPr>
        <xdr:cNvSpPr txBox="1"/>
      </xdr:nvSpPr>
      <xdr:spPr>
        <a:xfrm>
          <a:off x="9467850" y="682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64C7BF08-546C-49CA-969B-647CA67659B2}"/>
            </a:ext>
          </a:extLst>
        </xdr:cNvPr>
        <xdr:cNvCxnSpPr/>
      </xdr:nvCxnSpPr>
      <xdr:spPr>
        <a:xfrm>
          <a:off x="9363075" y="68196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E59247DE-8FDF-43EF-94A3-A69883AADC9F}"/>
            </a:ext>
          </a:extLst>
        </xdr:cNvPr>
        <xdr:cNvSpPr txBox="1"/>
      </xdr:nvSpPr>
      <xdr:spPr>
        <a:xfrm>
          <a:off x="9467850" y="52655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56CBB4F5-C4F9-4E24-B511-FE3D0095689C}"/>
            </a:ext>
          </a:extLst>
        </xdr:cNvPr>
        <xdr:cNvCxnSpPr/>
      </xdr:nvCxnSpPr>
      <xdr:spPr>
        <a:xfrm>
          <a:off x="9363075" y="54775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D0F3B3DA-858E-4FAF-8A61-5E22B32FF766}"/>
            </a:ext>
          </a:extLst>
        </xdr:cNvPr>
        <xdr:cNvSpPr txBox="1"/>
      </xdr:nvSpPr>
      <xdr:spPr>
        <a:xfrm>
          <a:off x="9467850" y="6554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AE60C5E5-9ED0-4BC0-9214-DCE97E103530}"/>
            </a:ext>
          </a:extLst>
        </xdr:cNvPr>
        <xdr:cNvSpPr/>
      </xdr:nvSpPr>
      <xdr:spPr>
        <a:xfrm>
          <a:off x="9401175" y="669372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9BC569D9-6D50-4AB9-B846-D8855E2F3B4B}"/>
            </a:ext>
          </a:extLst>
        </xdr:cNvPr>
        <xdr:cNvSpPr/>
      </xdr:nvSpPr>
      <xdr:spPr>
        <a:xfrm>
          <a:off x="8639175" y="66991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90C57A3F-C518-423E-B2C5-ECEE790A5DBC}"/>
            </a:ext>
          </a:extLst>
        </xdr:cNvPr>
        <xdr:cNvSpPr/>
      </xdr:nvSpPr>
      <xdr:spPr>
        <a:xfrm>
          <a:off x="7839075" y="670630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3153514D-B786-44A2-BB23-3F006BBEA6A2}"/>
            </a:ext>
          </a:extLst>
        </xdr:cNvPr>
        <xdr:cNvSpPr/>
      </xdr:nvSpPr>
      <xdr:spPr>
        <a:xfrm>
          <a:off x="7029450" y="670433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FE11FA00-2BD8-4035-A0C3-8432A4134CC0}"/>
            </a:ext>
          </a:extLst>
        </xdr:cNvPr>
        <xdr:cNvSpPr/>
      </xdr:nvSpPr>
      <xdr:spPr>
        <a:xfrm>
          <a:off x="6238875" y="67318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94066FC-21B6-44D7-8DFB-1A11DA4FB1D8}"/>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D010B50-922B-4D71-876C-59FF030DE6B1}"/>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76FFF52-E72F-4B2C-BDBA-8758124D8E8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940A316-A473-4C2B-A896-07360E79E014}"/>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D1EB6A3-07F3-4B28-94E7-130483DFB79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101468</xdr:rowOff>
    </xdr:from>
    <xdr:to>
      <xdr:col>55</xdr:col>
      <xdr:colOff>50800</xdr:colOff>
      <xdr:row>42</xdr:row>
      <xdr:rowOff>31618</xdr:rowOff>
    </xdr:to>
    <xdr:sp macro="" textlink="">
      <xdr:nvSpPr>
        <xdr:cNvPr id="130" name="楕円 129">
          <a:extLst>
            <a:ext uri="{FF2B5EF4-FFF2-40B4-BE49-F238E27FC236}">
              <a16:creationId xmlns:a16="http://schemas.microsoft.com/office/drawing/2014/main" id="{9D613D86-0C0B-450F-AF7B-C29192792220}"/>
            </a:ext>
          </a:extLst>
        </xdr:cNvPr>
        <xdr:cNvSpPr/>
      </xdr:nvSpPr>
      <xdr:spPr>
        <a:xfrm>
          <a:off x="9401175" y="6753093"/>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26873</xdr:rowOff>
    </xdr:from>
    <xdr:ext cx="534377" cy="259045"/>
    <xdr:sp macro="" textlink="">
      <xdr:nvSpPr>
        <xdr:cNvPr id="131" name="【道路】&#10;一人当たり延長該当値テキスト">
          <a:extLst>
            <a:ext uri="{FF2B5EF4-FFF2-40B4-BE49-F238E27FC236}">
              <a16:creationId xmlns:a16="http://schemas.microsoft.com/office/drawing/2014/main" id="{65A4B0C5-A5EC-4052-BF21-D1FC53925271}"/>
            </a:ext>
          </a:extLst>
        </xdr:cNvPr>
        <xdr:cNvSpPr txBox="1"/>
      </xdr:nvSpPr>
      <xdr:spPr>
        <a:xfrm>
          <a:off x="9467850" y="667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102541</xdr:rowOff>
    </xdr:from>
    <xdr:to>
      <xdr:col>50</xdr:col>
      <xdr:colOff>165100</xdr:colOff>
      <xdr:row>42</xdr:row>
      <xdr:rowOff>32691</xdr:rowOff>
    </xdr:to>
    <xdr:sp macro="" textlink="">
      <xdr:nvSpPr>
        <xdr:cNvPr id="132" name="楕円 131">
          <a:extLst>
            <a:ext uri="{FF2B5EF4-FFF2-40B4-BE49-F238E27FC236}">
              <a16:creationId xmlns:a16="http://schemas.microsoft.com/office/drawing/2014/main" id="{28020F5D-8617-40FB-89EF-5691730776A2}"/>
            </a:ext>
          </a:extLst>
        </xdr:cNvPr>
        <xdr:cNvSpPr/>
      </xdr:nvSpPr>
      <xdr:spPr>
        <a:xfrm>
          <a:off x="8639175" y="675416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152268</xdr:rowOff>
    </xdr:from>
    <xdr:to>
      <xdr:col>55</xdr:col>
      <xdr:colOff>0</xdr:colOff>
      <xdr:row>41</xdr:row>
      <xdr:rowOff>153341</xdr:rowOff>
    </xdr:to>
    <xdr:cxnSp macro="">
      <xdr:nvCxnSpPr>
        <xdr:cNvPr id="133" name="直線コネクタ 132">
          <a:extLst>
            <a:ext uri="{FF2B5EF4-FFF2-40B4-BE49-F238E27FC236}">
              <a16:creationId xmlns:a16="http://schemas.microsoft.com/office/drawing/2014/main" id="{69234617-24A4-4E18-87DA-EB6A3A465FBE}"/>
            </a:ext>
          </a:extLst>
        </xdr:cNvPr>
        <xdr:cNvCxnSpPr/>
      </xdr:nvCxnSpPr>
      <xdr:spPr>
        <a:xfrm flipV="1">
          <a:off x="8686800" y="6800718"/>
          <a:ext cx="742950" cy="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103684</xdr:rowOff>
    </xdr:from>
    <xdr:to>
      <xdr:col>46</xdr:col>
      <xdr:colOff>38100</xdr:colOff>
      <xdr:row>42</xdr:row>
      <xdr:rowOff>33834</xdr:rowOff>
    </xdr:to>
    <xdr:sp macro="" textlink="">
      <xdr:nvSpPr>
        <xdr:cNvPr id="134" name="楕円 133">
          <a:extLst>
            <a:ext uri="{FF2B5EF4-FFF2-40B4-BE49-F238E27FC236}">
              <a16:creationId xmlns:a16="http://schemas.microsoft.com/office/drawing/2014/main" id="{F16BB85F-A2BE-4B71-86CD-F574E4D9F1EC}"/>
            </a:ext>
          </a:extLst>
        </xdr:cNvPr>
        <xdr:cNvSpPr/>
      </xdr:nvSpPr>
      <xdr:spPr>
        <a:xfrm>
          <a:off x="7839075" y="675530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153341</xdr:rowOff>
    </xdr:from>
    <xdr:to>
      <xdr:col>50</xdr:col>
      <xdr:colOff>114300</xdr:colOff>
      <xdr:row>41</xdr:row>
      <xdr:rowOff>154484</xdr:rowOff>
    </xdr:to>
    <xdr:cxnSp macro="">
      <xdr:nvCxnSpPr>
        <xdr:cNvPr id="135" name="直線コネクタ 134">
          <a:extLst>
            <a:ext uri="{FF2B5EF4-FFF2-40B4-BE49-F238E27FC236}">
              <a16:creationId xmlns:a16="http://schemas.microsoft.com/office/drawing/2014/main" id="{13E3D0BF-FFD7-4840-9B0D-9658690EABAF}"/>
            </a:ext>
          </a:extLst>
        </xdr:cNvPr>
        <xdr:cNvCxnSpPr/>
      </xdr:nvCxnSpPr>
      <xdr:spPr>
        <a:xfrm flipV="1">
          <a:off x="7886700" y="6801791"/>
          <a:ext cx="8001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98401</xdr:rowOff>
    </xdr:from>
    <xdr:to>
      <xdr:col>41</xdr:col>
      <xdr:colOff>101600</xdr:colOff>
      <xdr:row>42</xdr:row>
      <xdr:rowOff>28551</xdr:rowOff>
    </xdr:to>
    <xdr:sp macro="" textlink="">
      <xdr:nvSpPr>
        <xdr:cNvPr id="136" name="楕円 135">
          <a:extLst>
            <a:ext uri="{FF2B5EF4-FFF2-40B4-BE49-F238E27FC236}">
              <a16:creationId xmlns:a16="http://schemas.microsoft.com/office/drawing/2014/main" id="{92C218E6-57FF-476F-B138-FF127C51EA60}"/>
            </a:ext>
          </a:extLst>
        </xdr:cNvPr>
        <xdr:cNvSpPr/>
      </xdr:nvSpPr>
      <xdr:spPr>
        <a:xfrm>
          <a:off x="7029450" y="67468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149201</xdr:rowOff>
    </xdr:from>
    <xdr:to>
      <xdr:col>45</xdr:col>
      <xdr:colOff>177800</xdr:colOff>
      <xdr:row>41</xdr:row>
      <xdr:rowOff>154484</xdr:rowOff>
    </xdr:to>
    <xdr:cxnSp macro="">
      <xdr:nvCxnSpPr>
        <xdr:cNvPr id="137" name="直線コネクタ 136">
          <a:extLst>
            <a:ext uri="{FF2B5EF4-FFF2-40B4-BE49-F238E27FC236}">
              <a16:creationId xmlns:a16="http://schemas.microsoft.com/office/drawing/2014/main" id="{99BE8DA0-F78B-417B-AD82-DBC2849076B3}"/>
            </a:ext>
          </a:extLst>
        </xdr:cNvPr>
        <xdr:cNvCxnSpPr/>
      </xdr:nvCxnSpPr>
      <xdr:spPr>
        <a:xfrm>
          <a:off x="7077075" y="6794476"/>
          <a:ext cx="809625"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99694</xdr:rowOff>
    </xdr:from>
    <xdr:to>
      <xdr:col>36</xdr:col>
      <xdr:colOff>165100</xdr:colOff>
      <xdr:row>42</xdr:row>
      <xdr:rowOff>29844</xdr:rowOff>
    </xdr:to>
    <xdr:sp macro="" textlink="">
      <xdr:nvSpPr>
        <xdr:cNvPr id="138" name="楕円 137">
          <a:extLst>
            <a:ext uri="{FF2B5EF4-FFF2-40B4-BE49-F238E27FC236}">
              <a16:creationId xmlns:a16="http://schemas.microsoft.com/office/drawing/2014/main" id="{F848118D-D5C7-4529-88F6-B9ED146BF4CA}"/>
            </a:ext>
          </a:extLst>
        </xdr:cNvPr>
        <xdr:cNvSpPr/>
      </xdr:nvSpPr>
      <xdr:spPr>
        <a:xfrm>
          <a:off x="6238875" y="675131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149201</xdr:rowOff>
    </xdr:from>
    <xdr:to>
      <xdr:col>41</xdr:col>
      <xdr:colOff>50800</xdr:colOff>
      <xdr:row>41</xdr:row>
      <xdr:rowOff>150494</xdr:rowOff>
    </xdr:to>
    <xdr:cxnSp macro="">
      <xdr:nvCxnSpPr>
        <xdr:cNvPr id="139" name="直線コネクタ 138">
          <a:extLst>
            <a:ext uri="{FF2B5EF4-FFF2-40B4-BE49-F238E27FC236}">
              <a16:creationId xmlns:a16="http://schemas.microsoft.com/office/drawing/2014/main" id="{8B209976-14C7-49E8-8D8A-B5B08128F154}"/>
            </a:ext>
          </a:extLst>
        </xdr:cNvPr>
        <xdr:cNvCxnSpPr/>
      </xdr:nvCxnSpPr>
      <xdr:spPr>
        <a:xfrm flipV="1">
          <a:off x="6286500" y="6794476"/>
          <a:ext cx="790575" cy="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E9773C65-7E26-4E28-BC82-17DC1BF72CB7}"/>
            </a:ext>
          </a:extLst>
        </xdr:cNvPr>
        <xdr:cNvSpPr txBox="1"/>
      </xdr:nvSpPr>
      <xdr:spPr>
        <a:xfrm>
          <a:off x="8429136" y="648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0117C0DD-BF39-45B8-9BEE-C4BD0AFAA71A}"/>
            </a:ext>
          </a:extLst>
        </xdr:cNvPr>
        <xdr:cNvSpPr txBox="1"/>
      </xdr:nvSpPr>
      <xdr:spPr>
        <a:xfrm>
          <a:off x="7648086" y="649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70AA1A9C-2EC4-49AB-A020-9C5F6E6B0346}"/>
            </a:ext>
          </a:extLst>
        </xdr:cNvPr>
        <xdr:cNvSpPr txBox="1"/>
      </xdr:nvSpPr>
      <xdr:spPr>
        <a:xfrm>
          <a:off x="6847986" y="648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067D4C73-CF51-4EF4-ACF2-643B7BA947AC}"/>
            </a:ext>
          </a:extLst>
        </xdr:cNvPr>
        <xdr:cNvSpPr txBox="1"/>
      </xdr:nvSpPr>
      <xdr:spPr>
        <a:xfrm>
          <a:off x="6038361" y="651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23818</xdr:rowOff>
    </xdr:from>
    <xdr:ext cx="534377" cy="259045"/>
    <xdr:sp macro="" textlink="">
      <xdr:nvSpPr>
        <xdr:cNvPr id="144" name="n_1mainValue【道路】&#10;一人当たり延長">
          <a:extLst>
            <a:ext uri="{FF2B5EF4-FFF2-40B4-BE49-F238E27FC236}">
              <a16:creationId xmlns:a16="http://schemas.microsoft.com/office/drawing/2014/main" id="{0D7BB6B2-16F8-466C-83BF-3AB43628F8A9}"/>
            </a:ext>
          </a:extLst>
        </xdr:cNvPr>
        <xdr:cNvSpPr txBox="1"/>
      </xdr:nvSpPr>
      <xdr:spPr>
        <a:xfrm>
          <a:off x="8429136" y="683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24961</xdr:rowOff>
    </xdr:from>
    <xdr:ext cx="534377" cy="259045"/>
    <xdr:sp macro="" textlink="">
      <xdr:nvSpPr>
        <xdr:cNvPr id="145" name="n_2mainValue【道路】&#10;一人当たり延長">
          <a:extLst>
            <a:ext uri="{FF2B5EF4-FFF2-40B4-BE49-F238E27FC236}">
              <a16:creationId xmlns:a16="http://schemas.microsoft.com/office/drawing/2014/main" id="{166D4D33-F0A5-405B-9BA4-C81B06B2DF66}"/>
            </a:ext>
          </a:extLst>
        </xdr:cNvPr>
        <xdr:cNvSpPr txBox="1"/>
      </xdr:nvSpPr>
      <xdr:spPr>
        <a:xfrm>
          <a:off x="7648086" y="683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19678</xdr:rowOff>
    </xdr:from>
    <xdr:ext cx="534377" cy="259045"/>
    <xdr:sp macro="" textlink="">
      <xdr:nvSpPr>
        <xdr:cNvPr id="146" name="n_3mainValue【道路】&#10;一人当たり延長">
          <a:extLst>
            <a:ext uri="{FF2B5EF4-FFF2-40B4-BE49-F238E27FC236}">
              <a16:creationId xmlns:a16="http://schemas.microsoft.com/office/drawing/2014/main" id="{9F50B21A-667E-4809-B153-79535989791A}"/>
            </a:ext>
          </a:extLst>
        </xdr:cNvPr>
        <xdr:cNvSpPr txBox="1"/>
      </xdr:nvSpPr>
      <xdr:spPr>
        <a:xfrm>
          <a:off x="6847986" y="683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20971</xdr:rowOff>
    </xdr:from>
    <xdr:ext cx="534377" cy="259045"/>
    <xdr:sp macro="" textlink="">
      <xdr:nvSpPr>
        <xdr:cNvPr id="147" name="n_4mainValue【道路】&#10;一人当たり延長">
          <a:extLst>
            <a:ext uri="{FF2B5EF4-FFF2-40B4-BE49-F238E27FC236}">
              <a16:creationId xmlns:a16="http://schemas.microsoft.com/office/drawing/2014/main" id="{EAF1C8B2-D2C7-498B-81CC-127E46A4B422}"/>
            </a:ext>
          </a:extLst>
        </xdr:cNvPr>
        <xdr:cNvSpPr txBox="1"/>
      </xdr:nvSpPr>
      <xdr:spPr>
        <a:xfrm>
          <a:off x="6038361" y="683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A10E5B5-639A-4F42-88CD-0AA5EBFAC2B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3BC3839-1404-4777-AB32-DA82CAEFE057}"/>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F649AE0-9ACB-423F-9376-84D4408EA94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79B020A-7517-48A6-890C-D57CE1FAA279}"/>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B29E1FC-5E60-4914-B486-9EDDBFEBC38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778E56B-A9DF-44EB-A1CC-C05C05A96DC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5BD3781-A8E2-4446-A747-E74573BB03D5}"/>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66351BD-CBA4-43BF-B975-062756F29FF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F18F86D-EC3C-4004-BFC7-99F16367615F}"/>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D08C4D3-1697-4EBC-98BB-1EEEFD6AF6D0}"/>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8BF4943-FAC0-4DDE-9AAD-54CA46AF84C1}"/>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5705F69-7599-4D81-8240-53F4B0B44DB5}"/>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8915E51-5CE4-4499-A750-982081EE93FF}"/>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9C69D5C5-04AA-476E-8C7B-793F451BDD33}"/>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95D02293-A1D7-4333-8981-040592D14813}"/>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ED45FB8-4A43-49E6-B3BD-4E5D32F74288}"/>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2A8EB650-00C9-497C-BA53-C311683B42F3}"/>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FCA7A8A-3D61-404F-A30C-253971C558A5}"/>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2AB762A-7403-45CF-B285-9F69A788CB83}"/>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FD8E02B-A9D3-4CDC-B162-48EBEEF3170A}"/>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1F14653C-6C29-4F37-B35B-FFABB4AADA49}"/>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BD658C6A-FD0F-424C-B645-B12C1BE882E5}"/>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9B989D22-4CA4-4ECC-9859-59A62BAEFB86}"/>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FC62E7C-A218-4285-AFDD-E1A4E34DF22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54490B6-4E83-4CCE-AAE8-7A7E917BE7F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2ADE77E9-D641-45B9-82D8-712D2DAF3B3B}"/>
            </a:ext>
          </a:extLst>
        </xdr:cNvPr>
        <xdr:cNvCxnSpPr/>
      </xdr:nvCxnSpPr>
      <xdr:spPr>
        <a:xfrm flipV="1">
          <a:off x="4180840" y="9078595"/>
          <a:ext cx="0" cy="1370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E6877E5-4612-42BF-A034-BA1072BF5FE4}"/>
            </a:ext>
          </a:extLst>
        </xdr:cNvPr>
        <xdr:cNvSpPr txBox="1"/>
      </xdr:nvSpPr>
      <xdr:spPr>
        <a:xfrm>
          <a:off x="4219575" y="10456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95A6121D-9519-4B61-A140-8851C2A3725F}"/>
            </a:ext>
          </a:extLst>
        </xdr:cNvPr>
        <xdr:cNvCxnSpPr/>
      </xdr:nvCxnSpPr>
      <xdr:spPr>
        <a:xfrm>
          <a:off x="4105275" y="104494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3605DF35-51FF-4969-BA66-5036B372EC3B}"/>
            </a:ext>
          </a:extLst>
        </xdr:cNvPr>
        <xdr:cNvSpPr txBox="1"/>
      </xdr:nvSpPr>
      <xdr:spPr>
        <a:xfrm>
          <a:off x="4219575" y="8856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2432812E-469B-4482-BA71-9D20E77189E0}"/>
            </a:ext>
          </a:extLst>
        </xdr:cNvPr>
        <xdr:cNvCxnSpPr/>
      </xdr:nvCxnSpPr>
      <xdr:spPr>
        <a:xfrm>
          <a:off x="4105275" y="90785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1A178C9E-33D2-49C7-B8EC-E1834BDE468A}"/>
            </a:ext>
          </a:extLst>
        </xdr:cNvPr>
        <xdr:cNvSpPr txBox="1"/>
      </xdr:nvSpPr>
      <xdr:spPr>
        <a:xfrm>
          <a:off x="4219575" y="98387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168E3FCB-6D36-43F6-8A2A-28DAB191FFBA}"/>
            </a:ext>
          </a:extLst>
        </xdr:cNvPr>
        <xdr:cNvSpPr/>
      </xdr:nvSpPr>
      <xdr:spPr>
        <a:xfrm>
          <a:off x="4124325" y="98603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B3ED05A2-6423-4D69-A911-E89D834D6317}"/>
            </a:ext>
          </a:extLst>
        </xdr:cNvPr>
        <xdr:cNvSpPr/>
      </xdr:nvSpPr>
      <xdr:spPr>
        <a:xfrm>
          <a:off x="3381375" y="98472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418EAA29-B5D7-4611-B0B2-C7DD66E11020}"/>
            </a:ext>
          </a:extLst>
        </xdr:cNvPr>
        <xdr:cNvSpPr/>
      </xdr:nvSpPr>
      <xdr:spPr>
        <a:xfrm>
          <a:off x="2571750" y="98308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0AEBA944-8B70-4618-A861-A6EFAD1FEE1E}"/>
            </a:ext>
          </a:extLst>
        </xdr:cNvPr>
        <xdr:cNvSpPr/>
      </xdr:nvSpPr>
      <xdr:spPr>
        <a:xfrm>
          <a:off x="1781175" y="982762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ADEB677F-A66D-4756-B8EB-8E56948FB5C3}"/>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52153EF-46E0-4B45-B661-36194B8E904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1882F11-1808-43B4-9E87-51CADD3AE50F}"/>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536DA20-AFFE-4B53-A67A-4531D45E82C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C1199EA-DC82-42A7-AD82-95170E79530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9A31A32-463C-4AB7-8232-CA40E4D5F5D6}"/>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141877</xdr:rowOff>
    </xdr:from>
    <xdr:to>
      <xdr:col>24</xdr:col>
      <xdr:colOff>114300</xdr:colOff>
      <xdr:row>60</xdr:row>
      <xdr:rowOff>72027</xdr:rowOff>
    </xdr:to>
    <xdr:sp macro="" textlink="">
      <xdr:nvSpPr>
        <xdr:cNvPr id="189" name="楕円 188">
          <a:extLst>
            <a:ext uri="{FF2B5EF4-FFF2-40B4-BE49-F238E27FC236}">
              <a16:creationId xmlns:a16="http://schemas.microsoft.com/office/drawing/2014/main" id="{F939A274-3285-4096-AFDF-0772AAAE8044}"/>
            </a:ext>
          </a:extLst>
        </xdr:cNvPr>
        <xdr:cNvSpPr/>
      </xdr:nvSpPr>
      <xdr:spPr>
        <a:xfrm>
          <a:off x="4124325" y="970815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164754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670D248-1B0F-4C59-9574-9BAEA3C8DC93}"/>
            </a:ext>
          </a:extLst>
        </xdr:cNvPr>
        <xdr:cNvSpPr txBox="1"/>
      </xdr:nvSpPr>
      <xdr:spPr>
        <a:xfrm>
          <a:off x="4219575" y="9562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120650</xdr:rowOff>
    </xdr:from>
    <xdr:to>
      <xdr:col>20</xdr:col>
      <xdr:colOff>38100</xdr:colOff>
      <xdr:row>60</xdr:row>
      <xdr:rowOff>50800</xdr:rowOff>
    </xdr:to>
    <xdr:sp macro="" textlink="">
      <xdr:nvSpPr>
        <xdr:cNvPr id="191" name="楕円 190">
          <a:extLst>
            <a:ext uri="{FF2B5EF4-FFF2-40B4-BE49-F238E27FC236}">
              <a16:creationId xmlns:a16="http://schemas.microsoft.com/office/drawing/2014/main" id="{23E6EBF2-D2C3-4806-9283-EC5C4CDCD4D0}"/>
            </a:ext>
          </a:extLst>
        </xdr:cNvPr>
        <xdr:cNvSpPr/>
      </xdr:nvSpPr>
      <xdr:spPr>
        <a:xfrm>
          <a:off x="3381375" y="96869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0</xdr:rowOff>
    </xdr:from>
    <xdr:to>
      <xdr:col>24</xdr:col>
      <xdr:colOff>63500</xdr:colOff>
      <xdr:row>60</xdr:row>
      <xdr:rowOff>21227</xdr:rowOff>
    </xdr:to>
    <xdr:cxnSp macro="">
      <xdr:nvCxnSpPr>
        <xdr:cNvPr id="192" name="直線コネクタ 191">
          <a:extLst>
            <a:ext uri="{FF2B5EF4-FFF2-40B4-BE49-F238E27FC236}">
              <a16:creationId xmlns:a16="http://schemas.microsoft.com/office/drawing/2014/main" id="{EC63AFAF-C371-4D42-A66E-2C31AFC15A41}"/>
            </a:ext>
          </a:extLst>
        </xdr:cNvPr>
        <xdr:cNvCxnSpPr/>
      </xdr:nvCxnSpPr>
      <xdr:spPr>
        <a:xfrm>
          <a:off x="3429000" y="9725025"/>
          <a:ext cx="752475"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94524</xdr:rowOff>
    </xdr:from>
    <xdr:to>
      <xdr:col>15</xdr:col>
      <xdr:colOff>101600</xdr:colOff>
      <xdr:row>60</xdr:row>
      <xdr:rowOff>24674</xdr:rowOff>
    </xdr:to>
    <xdr:sp macro="" textlink="">
      <xdr:nvSpPr>
        <xdr:cNvPr id="193" name="楕円 192">
          <a:extLst>
            <a:ext uri="{FF2B5EF4-FFF2-40B4-BE49-F238E27FC236}">
              <a16:creationId xmlns:a16="http://schemas.microsoft.com/office/drawing/2014/main" id="{2CD8DF30-895E-42D6-AD55-2613BDEDF162}"/>
            </a:ext>
          </a:extLst>
        </xdr:cNvPr>
        <xdr:cNvSpPr/>
      </xdr:nvSpPr>
      <xdr:spPr>
        <a:xfrm>
          <a:off x="2571750" y="96576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145324</xdr:rowOff>
    </xdr:from>
    <xdr:to>
      <xdr:col>19</xdr:col>
      <xdr:colOff>177800</xdr:colOff>
      <xdr:row>60</xdr:row>
      <xdr:rowOff>0</xdr:rowOff>
    </xdr:to>
    <xdr:cxnSp macro="">
      <xdr:nvCxnSpPr>
        <xdr:cNvPr id="194" name="直線コネクタ 193">
          <a:extLst>
            <a:ext uri="{FF2B5EF4-FFF2-40B4-BE49-F238E27FC236}">
              <a16:creationId xmlns:a16="http://schemas.microsoft.com/office/drawing/2014/main" id="{F42F7887-D373-41CC-AD9A-D67C69171E2B}"/>
            </a:ext>
          </a:extLst>
        </xdr:cNvPr>
        <xdr:cNvCxnSpPr/>
      </xdr:nvCxnSpPr>
      <xdr:spPr>
        <a:xfrm>
          <a:off x="2619375" y="9705249"/>
          <a:ext cx="809625"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91259</xdr:rowOff>
    </xdr:from>
    <xdr:to>
      <xdr:col>10</xdr:col>
      <xdr:colOff>165100</xdr:colOff>
      <xdr:row>60</xdr:row>
      <xdr:rowOff>21409</xdr:rowOff>
    </xdr:to>
    <xdr:sp macro="" textlink="">
      <xdr:nvSpPr>
        <xdr:cNvPr id="195" name="楕円 194">
          <a:extLst>
            <a:ext uri="{FF2B5EF4-FFF2-40B4-BE49-F238E27FC236}">
              <a16:creationId xmlns:a16="http://schemas.microsoft.com/office/drawing/2014/main" id="{C933B23B-F088-471D-ADBB-99AA3A001282}"/>
            </a:ext>
          </a:extLst>
        </xdr:cNvPr>
        <xdr:cNvSpPr/>
      </xdr:nvSpPr>
      <xdr:spPr>
        <a:xfrm>
          <a:off x="1781175" y="96511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142059</xdr:rowOff>
    </xdr:from>
    <xdr:to>
      <xdr:col>15</xdr:col>
      <xdr:colOff>50800</xdr:colOff>
      <xdr:row>59</xdr:row>
      <xdr:rowOff>145324</xdr:rowOff>
    </xdr:to>
    <xdr:cxnSp macro="">
      <xdr:nvCxnSpPr>
        <xdr:cNvPr id="196" name="直線コネクタ 195">
          <a:extLst>
            <a:ext uri="{FF2B5EF4-FFF2-40B4-BE49-F238E27FC236}">
              <a16:creationId xmlns:a16="http://schemas.microsoft.com/office/drawing/2014/main" id="{1EE7B2F3-FD7B-41D0-9470-56316CB415AB}"/>
            </a:ext>
          </a:extLst>
        </xdr:cNvPr>
        <xdr:cNvCxnSpPr/>
      </xdr:nvCxnSpPr>
      <xdr:spPr>
        <a:xfrm>
          <a:off x="1828800" y="970833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71665</xdr:rowOff>
    </xdr:from>
    <xdr:to>
      <xdr:col>6</xdr:col>
      <xdr:colOff>38100</xdr:colOff>
      <xdr:row>60</xdr:row>
      <xdr:rowOff>1815</xdr:rowOff>
    </xdr:to>
    <xdr:sp macro="" textlink="">
      <xdr:nvSpPr>
        <xdr:cNvPr id="197" name="楕円 196">
          <a:extLst>
            <a:ext uri="{FF2B5EF4-FFF2-40B4-BE49-F238E27FC236}">
              <a16:creationId xmlns:a16="http://schemas.microsoft.com/office/drawing/2014/main" id="{F434C5C0-6E37-4D8E-B7C4-C4DE100615AB}"/>
            </a:ext>
          </a:extLst>
        </xdr:cNvPr>
        <xdr:cNvSpPr/>
      </xdr:nvSpPr>
      <xdr:spPr>
        <a:xfrm>
          <a:off x="981075" y="96315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122465</xdr:rowOff>
    </xdr:from>
    <xdr:to>
      <xdr:col>10</xdr:col>
      <xdr:colOff>114300</xdr:colOff>
      <xdr:row>59</xdr:row>
      <xdr:rowOff>142059</xdr:rowOff>
    </xdr:to>
    <xdr:cxnSp macro="">
      <xdr:nvCxnSpPr>
        <xdr:cNvPr id="198" name="直線コネクタ 197">
          <a:extLst>
            <a:ext uri="{FF2B5EF4-FFF2-40B4-BE49-F238E27FC236}">
              <a16:creationId xmlns:a16="http://schemas.microsoft.com/office/drawing/2014/main" id="{716B40A0-02CC-436E-AC34-73D7BEEF882D}"/>
            </a:ext>
          </a:extLst>
        </xdr:cNvPr>
        <xdr:cNvCxnSpPr/>
      </xdr:nvCxnSpPr>
      <xdr:spPr>
        <a:xfrm>
          <a:off x="1028700" y="9688740"/>
          <a:ext cx="8001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CC0C2FB-F1BF-4945-8CA4-F55935538AB5}"/>
            </a:ext>
          </a:extLst>
        </xdr:cNvPr>
        <xdr:cNvSpPr txBox="1"/>
      </xdr:nvSpPr>
      <xdr:spPr>
        <a:xfrm>
          <a:off x="3239144" y="9927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2D6A409-E3C3-4A0A-8F8F-9649185623C1}"/>
            </a:ext>
          </a:extLst>
        </xdr:cNvPr>
        <xdr:cNvSpPr txBox="1"/>
      </xdr:nvSpPr>
      <xdr:spPr>
        <a:xfrm>
          <a:off x="2439044" y="9914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B49B324-1841-47F4-9D5D-3BF440BE9A14}"/>
            </a:ext>
          </a:extLst>
        </xdr:cNvPr>
        <xdr:cNvSpPr txBox="1"/>
      </xdr:nvSpPr>
      <xdr:spPr>
        <a:xfrm>
          <a:off x="1648469" y="9907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A5DBF85B-CA6F-40B8-9C34-B35F5BF4220A}"/>
            </a:ext>
          </a:extLst>
        </xdr:cNvPr>
        <xdr:cNvSpPr txBox="1"/>
      </xdr:nvSpPr>
      <xdr:spPr>
        <a:xfrm>
          <a:off x="848369" y="9915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67327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34C6038-3B88-4A0C-AD83-CF65E5B88103}"/>
            </a:ext>
          </a:extLst>
        </xdr:cNvPr>
        <xdr:cNvSpPr txBox="1"/>
      </xdr:nvSpPr>
      <xdr:spPr>
        <a:xfrm>
          <a:off x="3239144" y="946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41201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A8FA3E64-5ECF-4063-A186-31D28D49B558}"/>
            </a:ext>
          </a:extLst>
        </xdr:cNvPr>
        <xdr:cNvSpPr txBox="1"/>
      </xdr:nvSpPr>
      <xdr:spPr>
        <a:xfrm>
          <a:off x="2439044" y="9442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37936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37916EF-C4AC-4041-8197-BE53E397FDBA}"/>
            </a:ext>
          </a:extLst>
        </xdr:cNvPr>
        <xdr:cNvSpPr txBox="1"/>
      </xdr:nvSpPr>
      <xdr:spPr>
        <a:xfrm>
          <a:off x="1648469" y="943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18342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10F56BE-F220-4EC8-8154-32A273534585}"/>
            </a:ext>
          </a:extLst>
        </xdr:cNvPr>
        <xdr:cNvSpPr txBox="1"/>
      </xdr:nvSpPr>
      <xdr:spPr>
        <a:xfrm>
          <a:off x="848369" y="941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4766AE7-908B-412E-BF9D-4D3722EE7D1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C824827-81CE-4FA1-8C57-6001872E275B}"/>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242F9C1-CDF7-4927-933B-8ED162F54B5A}"/>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BF005E1-5AB7-434B-AB67-6DC67618B7E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2B25782-15B7-49A2-AABC-EDF1FC767B7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4636801-EFD1-4913-A7E3-2C34BAE21FAF}"/>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37003DF-88DF-49EC-9415-C0FFE6D40DED}"/>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11F5406-8FCF-43AD-82F0-25198FA36E22}"/>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7F2A48B-A641-453B-A7ED-BDDBA37C9449}"/>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6C3F3A9-EDAC-4CCA-B956-2390D1816860}"/>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4BC9C93-5973-474C-BFAC-15F6EACB9E8C}"/>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EDB40466-FDAD-42B2-AF14-13ED15FEFE38}"/>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E407BE8-23E7-4AD0-B96C-ECD52128EAC5}"/>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0C8C02C6-93FA-43A1-9BAD-F00D33EA75F0}"/>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B445F7B-0A43-454D-B633-F235EB1AC9BC}"/>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F92AFE0-E285-4C9B-A9B5-8676C8CB26F3}"/>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434D1C9-C6FA-475C-A06D-B587A42601C7}"/>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56A201A0-E01C-4B76-9923-FC3DDC27A5DA}"/>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DE52F607-11DC-4B82-84C9-90A47B3EFF02}"/>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1DE5B3D-D933-44E4-87D3-C836F4BE22DA}"/>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3F7D1E3-87C5-4DF9-8924-6DCC5EA52D1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1F43715F-11ED-41B6-A330-19435D7C6D90}"/>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20425F2-A191-4130-A98F-7A023A46B6EF}"/>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0F0268F9-B856-43F2-8E58-2838D79D25D7}"/>
            </a:ext>
          </a:extLst>
        </xdr:cNvPr>
        <xdr:cNvCxnSpPr/>
      </xdr:nvCxnSpPr>
      <xdr:spPr>
        <a:xfrm flipV="1">
          <a:off x="9429115" y="9198049"/>
          <a:ext cx="0" cy="1244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40226ED-3A81-4442-8063-0B5F30FAE16B}"/>
            </a:ext>
          </a:extLst>
        </xdr:cNvPr>
        <xdr:cNvSpPr txBox="1"/>
      </xdr:nvSpPr>
      <xdr:spPr>
        <a:xfrm>
          <a:off x="9467850" y="1044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C79D9D54-793D-44EF-9538-B9106F67A72D}"/>
            </a:ext>
          </a:extLst>
        </xdr:cNvPr>
        <xdr:cNvCxnSpPr/>
      </xdr:nvCxnSpPr>
      <xdr:spPr>
        <a:xfrm>
          <a:off x="9363075" y="104425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E19ABC0-AA02-4B38-B1ED-C2AEB3855414}"/>
            </a:ext>
          </a:extLst>
        </xdr:cNvPr>
        <xdr:cNvSpPr txBox="1"/>
      </xdr:nvSpPr>
      <xdr:spPr>
        <a:xfrm>
          <a:off x="9467850" y="89828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518ECAFC-B9A5-464E-B2A2-31E57B256F01}"/>
            </a:ext>
          </a:extLst>
        </xdr:cNvPr>
        <xdr:cNvCxnSpPr/>
      </xdr:nvCxnSpPr>
      <xdr:spPr>
        <a:xfrm>
          <a:off x="9363075" y="91980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BB73B43F-3ECC-42BF-882B-7BCC15EFD79C}"/>
            </a:ext>
          </a:extLst>
        </xdr:cNvPr>
        <xdr:cNvSpPr txBox="1"/>
      </xdr:nvSpPr>
      <xdr:spPr>
        <a:xfrm>
          <a:off x="9467850" y="99327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CA3DE84D-EED3-4A79-8B12-166CB4779BE3}"/>
            </a:ext>
          </a:extLst>
        </xdr:cNvPr>
        <xdr:cNvSpPr/>
      </xdr:nvSpPr>
      <xdr:spPr>
        <a:xfrm>
          <a:off x="9401175" y="1007812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431CBB9B-CAC5-46D0-866F-3BE954640996}"/>
            </a:ext>
          </a:extLst>
        </xdr:cNvPr>
        <xdr:cNvSpPr/>
      </xdr:nvSpPr>
      <xdr:spPr>
        <a:xfrm>
          <a:off x="8639175" y="100862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2075C062-581F-4258-B973-DA6561D936C9}"/>
            </a:ext>
          </a:extLst>
        </xdr:cNvPr>
        <xdr:cNvSpPr/>
      </xdr:nvSpPr>
      <xdr:spPr>
        <a:xfrm>
          <a:off x="7839075" y="1009475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A8AE1002-008A-4DC9-8B61-D83B47AB1B9C}"/>
            </a:ext>
          </a:extLst>
        </xdr:cNvPr>
        <xdr:cNvSpPr/>
      </xdr:nvSpPr>
      <xdr:spPr>
        <a:xfrm>
          <a:off x="7029450" y="101124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0BC6F461-DFDD-43DA-806F-6D03F10F77EA}"/>
            </a:ext>
          </a:extLst>
        </xdr:cNvPr>
        <xdr:cNvSpPr/>
      </xdr:nvSpPr>
      <xdr:spPr>
        <a:xfrm>
          <a:off x="6238875" y="1009486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614EEA9-91CD-4F61-A3D3-D83B9809BAD8}"/>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699E130-5BE0-4DB8-A73A-60C223AACC93}"/>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215CB63-CBAD-4688-8385-450470578FC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0A59146-FFE0-429F-A517-A21E02AA2F0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E12E894-6E67-4BFF-AF29-1A68CA050BC5}"/>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131541</xdr:rowOff>
    </xdr:from>
    <xdr:to>
      <xdr:col>55</xdr:col>
      <xdr:colOff>50800</xdr:colOff>
      <xdr:row>64</xdr:row>
      <xdr:rowOff>61691</xdr:rowOff>
    </xdr:to>
    <xdr:sp macro="" textlink="">
      <xdr:nvSpPr>
        <xdr:cNvPr id="246" name="楕円 245">
          <a:extLst>
            <a:ext uri="{FF2B5EF4-FFF2-40B4-BE49-F238E27FC236}">
              <a16:creationId xmlns:a16="http://schemas.microsoft.com/office/drawing/2014/main" id="{A5B699B8-6D8A-43BC-994D-6FBDB3AE80C3}"/>
            </a:ext>
          </a:extLst>
        </xdr:cNvPr>
        <xdr:cNvSpPr/>
      </xdr:nvSpPr>
      <xdr:spPr>
        <a:xfrm>
          <a:off x="9401175" y="1034234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46468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67D5B1C4-05C2-451E-833D-754A6F4C53E9}"/>
            </a:ext>
          </a:extLst>
        </xdr:cNvPr>
        <xdr:cNvSpPr txBox="1"/>
      </xdr:nvSpPr>
      <xdr:spPr>
        <a:xfrm>
          <a:off x="9467850" y="10260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132211</xdr:rowOff>
    </xdr:from>
    <xdr:to>
      <xdr:col>50</xdr:col>
      <xdr:colOff>165100</xdr:colOff>
      <xdr:row>64</xdr:row>
      <xdr:rowOff>62361</xdr:rowOff>
    </xdr:to>
    <xdr:sp macro="" textlink="">
      <xdr:nvSpPr>
        <xdr:cNvPr id="248" name="楕円 247">
          <a:extLst>
            <a:ext uri="{FF2B5EF4-FFF2-40B4-BE49-F238E27FC236}">
              <a16:creationId xmlns:a16="http://schemas.microsoft.com/office/drawing/2014/main" id="{851483B7-4055-4BD9-835E-C94E67500C53}"/>
            </a:ext>
          </a:extLst>
        </xdr:cNvPr>
        <xdr:cNvSpPr/>
      </xdr:nvSpPr>
      <xdr:spPr>
        <a:xfrm>
          <a:off x="8639175" y="103430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10891</xdr:rowOff>
    </xdr:from>
    <xdr:to>
      <xdr:col>55</xdr:col>
      <xdr:colOff>0</xdr:colOff>
      <xdr:row>64</xdr:row>
      <xdr:rowOff>11561</xdr:rowOff>
    </xdr:to>
    <xdr:cxnSp macro="">
      <xdr:nvCxnSpPr>
        <xdr:cNvPr id="249" name="直線コネクタ 248">
          <a:extLst>
            <a:ext uri="{FF2B5EF4-FFF2-40B4-BE49-F238E27FC236}">
              <a16:creationId xmlns:a16="http://schemas.microsoft.com/office/drawing/2014/main" id="{7E7C463F-3B28-4246-9260-D349713BF0C5}"/>
            </a:ext>
          </a:extLst>
        </xdr:cNvPr>
        <xdr:cNvCxnSpPr/>
      </xdr:nvCxnSpPr>
      <xdr:spPr>
        <a:xfrm flipV="1">
          <a:off x="8686800" y="10380441"/>
          <a:ext cx="742950" cy="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133524</xdr:rowOff>
    </xdr:from>
    <xdr:to>
      <xdr:col>46</xdr:col>
      <xdr:colOff>38100</xdr:colOff>
      <xdr:row>64</xdr:row>
      <xdr:rowOff>63674</xdr:rowOff>
    </xdr:to>
    <xdr:sp macro="" textlink="">
      <xdr:nvSpPr>
        <xdr:cNvPr id="250" name="楕円 249">
          <a:extLst>
            <a:ext uri="{FF2B5EF4-FFF2-40B4-BE49-F238E27FC236}">
              <a16:creationId xmlns:a16="http://schemas.microsoft.com/office/drawing/2014/main" id="{819A8B8E-E45D-47B3-B564-FF6058E48254}"/>
            </a:ext>
          </a:extLst>
        </xdr:cNvPr>
        <xdr:cNvSpPr/>
      </xdr:nvSpPr>
      <xdr:spPr>
        <a:xfrm>
          <a:off x="7839075" y="103443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11561</xdr:rowOff>
    </xdr:from>
    <xdr:to>
      <xdr:col>50</xdr:col>
      <xdr:colOff>114300</xdr:colOff>
      <xdr:row>64</xdr:row>
      <xdr:rowOff>12874</xdr:rowOff>
    </xdr:to>
    <xdr:cxnSp macro="">
      <xdr:nvCxnSpPr>
        <xdr:cNvPr id="251" name="直線コネクタ 250">
          <a:extLst>
            <a:ext uri="{FF2B5EF4-FFF2-40B4-BE49-F238E27FC236}">
              <a16:creationId xmlns:a16="http://schemas.microsoft.com/office/drawing/2014/main" id="{9E2FBF5D-E6DB-4DB3-BE34-1BD5BC2FDB30}"/>
            </a:ext>
          </a:extLst>
        </xdr:cNvPr>
        <xdr:cNvCxnSpPr/>
      </xdr:nvCxnSpPr>
      <xdr:spPr>
        <a:xfrm flipV="1">
          <a:off x="7886700" y="10381111"/>
          <a:ext cx="800100" cy="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136023</xdr:rowOff>
    </xdr:from>
    <xdr:to>
      <xdr:col>41</xdr:col>
      <xdr:colOff>101600</xdr:colOff>
      <xdr:row>64</xdr:row>
      <xdr:rowOff>66173</xdr:rowOff>
    </xdr:to>
    <xdr:sp macro="" textlink="">
      <xdr:nvSpPr>
        <xdr:cNvPr id="252" name="楕円 251">
          <a:extLst>
            <a:ext uri="{FF2B5EF4-FFF2-40B4-BE49-F238E27FC236}">
              <a16:creationId xmlns:a16="http://schemas.microsoft.com/office/drawing/2014/main" id="{E1223398-2401-452B-9D1F-1326EA9762FC}"/>
            </a:ext>
          </a:extLst>
        </xdr:cNvPr>
        <xdr:cNvSpPr/>
      </xdr:nvSpPr>
      <xdr:spPr>
        <a:xfrm>
          <a:off x="7029450" y="103468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12874</xdr:rowOff>
    </xdr:from>
    <xdr:to>
      <xdr:col>45</xdr:col>
      <xdr:colOff>177800</xdr:colOff>
      <xdr:row>64</xdr:row>
      <xdr:rowOff>15373</xdr:rowOff>
    </xdr:to>
    <xdr:cxnSp macro="">
      <xdr:nvCxnSpPr>
        <xdr:cNvPr id="253" name="直線コネクタ 252">
          <a:extLst>
            <a:ext uri="{FF2B5EF4-FFF2-40B4-BE49-F238E27FC236}">
              <a16:creationId xmlns:a16="http://schemas.microsoft.com/office/drawing/2014/main" id="{7E00A871-EA38-4069-842C-3BA974BD395C}"/>
            </a:ext>
          </a:extLst>
        </xdr:cNvPr>
        <xdr:cNvCxnSpPr/>
      </xdr:nvCxnSpPr>
      <xdr:spPr>
        <a:xfrm flipV="1">
          <a:off x="7077075" y="10382424"/>
          <a:ext cx="809625" cy="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137754</xdr:rowOff>
    </xdr:from>
    <xdr:to>
      <xdr:col>36</xdr:col>
      <xdr:colOff>165100</xdr:colOff>
      <xdr:row>64</xdr:row>
      <xdr:rowOff>67904</xdr:rowOff>
    </xdr:to>
    <xdr:sp macro="" textlink="">
      <xdr:nvSpPr>
        <xdr:cNvPr id="254" name="楕円 253">
          <a:extLst>
            <a:ext uri="{FF2B5EF4-FFF2-40B4-BE49-F238E27FC236}">
              <a16:creationId xmlns:a16="http://schemas.microsoft.com/office/drawing/2014/main" id="{41EDA6C9-1C0A-49EE-8B0C-16C95470CD58}"/>
            </a:ext>
          </a:extLst>
        </xdr:cNvPr>
        <xdr:cNvSpPr/>
      </xdr:nvSpPr>
      <xdr:spPr>
        <a:xfrm>
          <a:off x="6238875" y="1035172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15373</xdr:rowOff>
    </xdr:from>
    <xdr:to>
      <xdr:col>41</xdr:col>
      <xdr:colOff>50800</xdr:colOff>
      <xdr:row>64</xdr:row>
      <xdr:rowOff>17104</xdr:rowOff>
    </xdr:to>
    <xdr:cxnSp macro="">
      <xdr:nvCxnSpPr>
        <xdr:cNvPr id="255" name="直線コネクタ 254">
          <a:extLst>
            <a:ext uri="{FF2B5EF4-FFF2-40B4-BE49-F238E27FC236}">
              <a16:creationId xmlns:a16="http://schemas.microsoft.com/office/drawing/2014/main" id="{56723126-3CED-4416-87DE-30B93E28A26C}"/>
            </a:ext>
          </a:extLst>
        </xdr:cNvPr>
        <xdr:cNvCxnSpPr/>
      </xdr:nvCxnSpPr>
      <xdr:spPr>
        <a:xfrm flipV="1">
          <a:off x="6286500" y="10384923"/>
          <a:ext cx="790575" cy="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9CD0EA4A-8792-4F28-98A5-4FF33586F1D4}"/>
            </a:ext>
          </a:extLst>
        </xdr:cNvPr>
        <xdr:cNvSpPr txBox="1"/>
      </xdr:nvSpPr>
      <xdr:spPr>
        <a:xfrm>
          <a:off x="8399995" y="9880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9C9DF216-368F-45DF-9D05-F61DC49EC636}"/>
            </a:ext>
          </a:extLst>
        </xdr:cNvPr>
        <xdr:cNvSpPr txBox="1"/>
      </xdr:nvSpPr>
      <xdr:spPr>
        <a:xfrm>
          <a:off x="7609420" y="9889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F3CF5E2-A60B-4627-A353-55489E6D2CF1}"/>
            </a:ext>
          </a:extLst>
        </xdr:cNvPr>
        <xdr:cNvSpPr txBox="1"/>
      </xdr:nvSpPr>
      <xdr:spPr>
        <a:xfrm>
          <a:off x="6818845" y="9897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4A5EF3C3-BFFA-4B4C-93C4-F54176BF3713}"/>
            </a:ext>
          </a:extLst>
        </xdr:cNvPr>
        <xdr:cNvSpPr txBox="1"/>
      </xdr:nvSpPr>
      <xdr:spPr>
        <a:xfrm>
          <a:off x="6009220" y="9889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53488</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FA6A1A4-7838-4EC8-97C7-38E07E11840B}"/>
            </a:ext>
          </a:extLst>
        </xdr:cNvPr>
        <xdr:cNvSpPr txBox="1"/>
      </xdr:nvSpPr>
      <xdr:spPr>
        <a:xfrm>
          <a:off x="8399995" y="10423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54801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CB74A7AB-CA88-4B11-8399-CA60E067291D}"/>
            </a:ext>
          </a:extLst>
        </xdr:cNvPr>
        <xdr:cNvSpPr txBox="1"/>
      </xdr:nvSpPr>
      <xdr:spPr>
        <a:xfrm>
          <a:off x="7609420" y="1042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57300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BB0A1F9B-0613-40FC-95D4-293153E90E2F}"/>
            </a:ext>
          </a:extLst>
        </xdr:cNvPr>
        <xdr:cNvSpPr txBox="1"/>
      </xdr:nvSpPr>
      <xdr:spPr>
        <a:xfrm>
          <a:off x="6818845" y="10430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59031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187FFE20-E83A-4780-B516-7001A265D160}"/>
            </a:ext>
          </a:extLst>
        </xdr:cNvPr>
        <xdr:cNvSpPr txBox="1"/>
      </xdr:nvSpPr>
      <xdr:spPr>
        <a:xfrm>
          <a:off x="6009220" y="10431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779A4B8-3A28-4B34-A308-AA79D909790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A611B5A-ADD0-4FDE-BF57-4DB95901F22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3365CCE-5697-446E-A183-B388708509A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E3B86F9-C78A-4CCB-AF6F-EACA14BE63A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6BB09EC-3A96-44D0-B2A5-26800BA08D2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7B28824-96D7-4578-A913-F9FD3B261E78}"/>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22B1237-1F55-4FA3-8856-BAE37AAE705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F15A322-6F5C-4127-B341-2C173DE7ADB7}"/>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A8687F1-CE5F-4188-8791-FF5F142A34BC}"/>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478E3BB-65E7-4D9B-A6C7-4558E57B86F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BD01A58-D44C-467F-BAFC-A3EF6816901C}"/>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88FF501-5464-4295-9FFE-1C473E253B20}"/>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50B7A805-66AA-4F45-9750-A03118924F3D}"/>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40C53839-3D1F-4A80-8774-7D1C0361C618}"/>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6DAE5B12-6656-421F-BC32-82F4F7289777}"/>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89D6A75-1A42-4C1D-8B05-D27B5D45B526}"/>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0A5F2EE-3720-4495-972A-96BAA1DA266F}"/>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57F2758-A0B3-4C71-85D2-7C81948C7BAD}"/>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DC02B9B-2140-44AE-9F8E-D82533217346}"/>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7FA96CD-F370-472F-9CBC-071FBAC6667B}"/>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D100D27-669F-4497-892E-B1FDCB4046B1}"/>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0E25F67-0D81-416B-AD7A-A1E309EBDC57}"/>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8BEAB8A-3749-4EC6-B18B-1C2E3606C444}"/>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BC525FF-663F-43FC-B2A2-867A97CE8D2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8D17D43E-D586-4BF0-B23B-1FCA9049FDA4}"/>
            </a:ext>
          </a:extLst>
        </xdr:cNvPr>
        <xdr:cNvCxnSpPr/>
      </xdr:nvCxnSpPr>
      <xdr:spPr>
        <a:xfrm flipV="1">
          <a:off x="4180840" y="1275207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B4CF7E3D-F1C7-459A-B950-D85A385A0193}"/>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CE75E228-A4EE-439B-B405-CC0711E6EEBE}"/>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1C7386DC-67C3-4F46-BD76-636F8648A24D}"/>
            </a:ext>
          </a:extLst>
        </xdr:cNvPr>
        <xdr:cNvSpPr txBox="1"/>
      </xdr:nvSpPr>
      <xdr:spPr>
        <a:xfrm>
          <a:off x="4219575" y="1253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927AC5DD-1DDA-4041-AB32-C3B498A2DABE}"/>
            </a:ext>
          </a:extLst>
        </xdr:cNvPr>
        <xdr:cNvCxnSpPr/>
      </xdr:nvCxnSpPr>
      <xdr:spPr>
        <a:xfrm>
          <a:off x="4105275" y="12752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BD968874-97C5-4561-B0DB-CAA7BD5666D8}"/>
            </a:ext>
          </a:extLst>
        </xdr:cNvPr>
        <xdr:cNvSpPr txBox="1"/>
      </xdr:nvSpPr>
      <xdr:spPr>
        <a:xfrm>
          <a:off x="4219575" y="13307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57A3CE0E-DF14-4712-8F75-BE2AA0BB3AF7}"/>
            </a:ext>
          </a:extLst>
        </xdr:cNvPr>
        <xdr:cNvSpPr/>
      </xdr:nvSpPr>
      <xdr:spPr>
        <a:xfrm>
          <a:off x="4124325" y="134461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C724192B-DD5D-46B0-A04A-857F42A64EB9}"/>
            </a:ext>
          </a:extLst>
        </xdr:cNvPr>
        <xdr:cNvSpPr/>
      </xdr:nvSpPr>
      <xdr:spPr>
        <a:xfrm>
          <a:off x="3381375" y="13419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ADB9EB36-4ECE-4139-A909-4AD56E86ED10}"/>
            </a:ext>
          </a:extLst>
        </xdr:cNvPr>
        <xdr:cNvSpPr/>
      </xdr:nvSpPr>
      <xdr:spPr>
        <a:xfrm>
          <a:off x="2571750" y="134105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7FDF59A8-C9D8-4978-B727-674859A07F78}"/>
            </a:ext>
          </a:extLst>
        </xdr:cNvPr>
        <xdr:cNvSpPr/>
      </xdr:nvSpPr>
      <xdr:spPr>
        <a:xfrm>
          <a:off x="1781175" y="133915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F34419A3-E274-402F-BDE2-7864F5FF9544}"/>
            </a:ext>
          </a:extLst>
        </xdr:cNvPr>
        <xdr:cNvSpPr/>
      </xdr:nvSpPr>
      <xdr:spPr>
        <a:xfrm>
          <a:off x="981075" y="133642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E6BB6C7-1606-497F-B303-182C403C8DD7}"/>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D27EFD9-E91E-4676-834F-A1C5095825A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34D0B80-83F1-42C1-ABE7-15054F1AF99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2E7372E-E379-401F-9F46-FBDA0EEBEBF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9303560-14EA-4C2C-B7A0-3181F587DE5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107314</xdr:rowOff>
    </xdr:from>
    <xdr:to>
      <xdr:col>24</xdr:col>
      <xdr:colOff>114300</xdr:colOff>
      <xdr:row>86</xdr:row>
      <xdr:rowOff>37464</xdr:rowOff>
    </xdr:to>
    <xdr:sp macro="" textlink="">
      <xdr:nvSpPr>
        <xdr:cNvPr id="304" name="楕円 303">
          <a:extLst>
            <a:ext uri="{FF2B5EF4-FFF2-40B4-BE49-F238E27FC236}">
              <a16:creationId xmlns:a16="http://schemas.microsoft.com/office/drawing/2014/main" id="{1C2B3AB2-6003-491A-AA38-327699F5327F}"/>
            </a:ext>
          </a:extLst>
        </xdr:cNvPr>
        <xdr:cNvSpPr/>
      </xdr:nvSpPr>
      <xdr:spPr>
        <a:xfrm>
          <a:off x="4124325" y="138772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85741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EF975E08-210E-4088-AFCA-B0F192E52600}"/>
            </a:ext>
          </a:extLst>
        </xdr:cNvPr>
        <xdr:cNvSpPr txBox="1"/>
      </xdr:nvSpPr>
      <xdr:spPr>
        <a:xfrm>
          <a:off x="4219575"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101600</xdr:rowOff>
    </xdr:from>
    <xdr:to>
      <xdr:col>20</xdr:col>
      <xdr:colOff>38100</xdr:colOff>
      <xdr:row>86</xdr:row>
      <xdr:rowOff>31750</xdr:rowOff>
    </xdr:to>
    <xdr:sp macro="" textlink="">
      <xdr:nvSpPr>
        <xdr:cNvPr id="306" name="楕円 305">
          <a:extLst>
            <a:ext uri="{FF2B5EF4-FFF2-40B4-BE49-F238E27FC236}">
              <a16:creationId xmlns:a16="http://schemas.microsoft.com/office/drawing/2014/main" id="{6C1A8A81-BACA-463C-904F-210F56717E8D}"/>
            </a:ext>
          </a:extLst>
        </xdr:cNvPr>
        <xdr:cNvSpPr/>
      </xdr:nvSpPr>
      <xdr:spPr>
        <a:xfrm>
          <a:off x="3381375" y="138779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152400</xdr:rowOff>
    </xdr:from>
    <xdr:to>
      <xdr:col>24</xdr:col>
      <xdr:colOff>63500</xdr:colOff>
      <xdr:row>85</xdr:row>
      <xdr:rowOff>158114</xdr:rowOff>
    </xdr:to>
    <xdr:cxnSp macro="">
      <xdr:nvCxnSpPr>
        <xdr:cNvPr id="307" name="直線コネクタ 306">
          <a:extLst>
            <a:ext uri="{FF2B5EF4-FFF2-40B4-BE49-F238E27FC236}">
              <a16:creationId xmlns:a16="http://schemas.microsoft.com/office/drawing/2014/main" id="{4365419E-703C-4EA9-8460-CE4AAEE4B2FB}"/>
            </a:ext>
          </a:extLst>
        </xdr:cNvPr>
        <xdr:cNvCxnSpPr/>
      </xdr:nvCxnSpPr>
      <xdr:spPr>
        <a:xfrm>
          <a:off x="3429000" y="13925550"/>
          <a:ext cx="752475"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78739</xdr:rowOff>
    </xdr:from>
    <xdr:to>
      <xdr:col>15</xdr:col>
      <xdr:colOff>101600</xdr:colOff>
      <xdr:row>86</xdr:row>
      <xdr:rowOff>8889</xdr:rowOff>
    </xdr:to>
    <xdr:sp macro="" textlink="">
      <xdr:nvSpPr>
        <xdr:cNvPr id="308" name="楕円 307">
          <a:extLst>
            <a:ext uri="{FF2B5EF4-FFF2-40B4-BE49-F238E27FC236}">
              <a16:creationId xmlns:a16="http://schemas.microsoft.com/office/drawing/2014/main" id="{CAB95DFD-E439-4B6E-BDA9-E23B76C6177D}"/>
            </a:ext>
          </a:extLst>
        </xdr:cNvPr>
        <xdr:cNvSpPr/>
      </xdr:nvSpPr>
      <xdr:spPr>
        <a:xfrm>
          <a:off x="2571750" y="138518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129539</xdr:rowOff>
    </xdr:from>
    <xdr:to>
      <xdr:col>19</xdr:col>
      <xdr:colOff>177800</xdr:colOff>
      <xdr:row>85</xdr:row>
      <xdr:rowOff>152400</xdr:rowOff>
    </xdr:to>
    <xdr:cxnSp macro="">
      <xdr:nvCxnSpPr>
        <xdr:cNvPr id="309" name="直線コネクタ 308">
          <a:extLst>
            <a:ext uri="{FF2B5EF4-FFF2-40B4-BE49-F238E27FC236}">
              <a16:creationId xmlns:a16="http://schemas.microsoft.com/office/drawing/2014/main" id="{F9B75FB6-9951-46FC-8442-465E7BC9B307}"/>
            </a:ext>
          </a:extLst>
        </xdr:cNvPr>
        <xdr:cNvCxnSpPr/>
      </xdr:nvCxnSpPr>
      <xdr:spPr>
        <a:xfrm>
          <a:off x="2619375" y="13899514"/>
          <a:ext cx="809625" cy="2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65405</xdr:rowOff>
    </xdr:from>
    <xdr:to>
      <xdr:col>10</xdr:col>
      <xdr:colOff>165100</xdr:colOff>
      <xdr:row>85</xdr:row>
      <xdr:rowOff>167005</xdr:rowOff>
    </xdr:to>
    <xdr:sp macro="" textlink="">
      <xdr:nvSpPr>
        <xdr:cNvPr id="310" name="楕円 309">
          <a:extLst>
            <a:ext uri="{FF2B5EF4-FFF2-40B4-BE49-F238E27FC236}">
              <a16:creationId xmlns:a16="http://schemas.microsoft.com/office/drawing/2014/main" id="{C142B110-3C74-4653-B553-5805C6D3CB2F}"/>
            </a:ext>
          </a:extLst>
        </xdr:cNvPr>
        <xdr:cNvSpPr/>
      </xdr:nvSpPr>
      <xdr:spPr>
        <a:xfrm>
          <a:off x="1781175" y="138417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116205</xdr:rowOff>
    </xdr:from>
    <xdr:to>
      <xdr:col>15</xdr:col>
      <xdr:colOff>50800</xdr:colOff>
      <xdr:row>85</xdr:row>
      <xdr:rowOff>129539</xdr:rowOff>
    </xdr:to>
    <xdr:cxnSp macro="">
      <xdr:nvCxnSpPr>
        <xdr:cNvPr id="311" name="直線コネクタ 310">
          <a:extLst>
            <a:ext uri="{FF2B5EF4-FFF2-40B4-BE49-F238E27FC236}">
              <a16:creationId xmlns:a16="http://schemas.microsoft.com/office/drawing/2014/main" id="{E95DA5DE-5762-4F5F-9DC6-1E42720130A7}"/>
            </a:ext>
          </a:extLst>
        </xdr:cNvPr>
        <xdr:cNvCxnSpPr/>
      </xdr:nvCxnSpPr>
      <xdr:spPr>
        <a:xfrm>
          <a:off x="1828800" y="13889355"/>
          <a:ext cx="790575"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44450</xdr:rowOff>
    </xdr:from>
    <xdr:to>
      <xdr:col>6</xdr:col>
      <xdr:colOff>38100</xdr:colOff>
      <xdr:row>85</xdr:row>
      <xdr:rowOff>146050</xdr:rowOff>
    </xdr:to>
    <xdr:sp macro="" textlink="">
      <xdr:nvSpPr>
        <xdr:cNvPr id="312" name="楕円 311">
          <a:extLst>
            <a:ext uri="{FF2B5EF4-FFF2-40B4-BE49-F238E27FC236}">
              <a16:creationId xmlns:a16="http://schemas.microsoft.com/office/drawing/2014/main" id="{D9BA5F2E-4351-4377-8E2B-5D6E9EA80CE9}"/>
            </a:ext>
          </a:extLst>
        </xdr:cNvPr>
        <xdr:cNvSpPr/>
      </xdr:nvSpPr>
      <xdr:spPr>
        <a:xfrm>
          <a:off x="981075" y="138207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95250</xdr:rowOff>
    </xdr:from>
    <xdr:to>
      <xdr:col>10</xdr:col>
      <xdr:colOff>114300</xdr:colOff>
      <xdr:row>85</xdr:row>
      <xdr:rowOff>116205</xdr:rowOff>
    </xdr:to>
    <xdr:cxnSp macro="">
      <xdr:nvCxnSpPr>
        <xdr:cNvPr id="313" name="直線コネクタ 312">
          <a:extLst>
            <a:ext uri="{FF2B5EF4-FFF2-40B4-BE49-F238E27FC236}">
              <a16:creationId xmlns:a16="http://schemas.microsoft.com/office/drawing/2014/main" id="{D5C3CD50-B814-4B26-A37A-9C37FFC9FB50}"/>
            </a:ext>
          </a:extLst>
        </xdr:cNvPr>
        <xdr:cNvCxnSpPr/>
      </xdr:nvCxnSpPr>
      <xdr:spPr>
        <a:xfrm>
          <a:off x="1028700" y="13868400"/>
          <a:ext cx="8001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35F91981-8625-49D7-939D-D2A5D6993883}"/>
            </a:ext>
          </a:extLst>
        </xdr:cNvPr>
        <xdr:cNvSpPr txBox="1"/>
      </xdr:nvSpPr>
      <xdr:spPr>
        <a:xfrm>
          <a:off x="3239144" y="1320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A226D634-FC4E-4AE0-ADAE-F482015EA923}"/>
            </a:ext>
          </a:extLst>
        </xdr:cNvPr>
        <xdr:cNvSpPr txBox="1"/>
      </xdr:nvSpPr>
      <xdr:spPr>
        <a:xfrm>
          <a:off x="2439044" y="1319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E293182F-6886-431A-A1CE-33889E194B81}"/>
            </a:ext>
          </a:extLst>
        </xdr:cNvPr>
        <xdr:cNvSpPr txBox="1"/>
      </xdr:nvSpPr>
      <xdr:spPr>
        <a:xfrm>
          <a:off x="1648469" y="1317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005BFD3D-6300-4A2E-AA47-E613246326B8}"/>
            </a:ext>
          </a:extLst>
        </xdr:cNvPr>
        <xdr:cNvSpPr txBox="1"/>
      </xdr:nvSpPr>
      <xdr:spPr>
        <a:xfrm>
          <a:off x="848369" y="1315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22877</xdr:rowOff>
    </xdr:from>
    <xdr:ext cx="405111" cy="259045"/>
    <xdr:sp macro="" textlink="">
      <xdr:nvSpPr>
        <xdr:cNvPr id="318" name="n_1mainValue【公営住宅】&#10;有形固定資産減価償却率">
          <a:extLst>
            <a:ext uri="{FF2B5EF4-FFF2-40B4-BE49-F238E27FC236}">
              <a16:creationId xmlns:a16="http://schemas.microsoft.com/office/drawing/2014/main" id="{801205A5-1951-4F92-B662-C547C399EF62}"/>
            </a:ext>
          </a:extLst>
        </xdr:cNvPr>
        <xdr:cNvSpPr txBox="1"/>
      </xdr:nvSpPr>
      <xdr:spPr>
        <a:xfrm>
          <a:off x="3239144" y="1396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16</xdr:rowOff>
    </xdr:from>
    <xdr:ext cx="405111" cy="259045"/>
    <xdr:sp macro="" textlink="">
      <xdr:nvSpPr>
        <xdr:cNvPr id="319" name="n_2mainValue【公営住宅】&#10;有形固定資産減価償却率">
          <a:extLst>
            <a:ext uri="{FF2B5EF4-FFF2-40B4-BE49-F238E27FC236}">
              <a16:creationId xmlns:a16="http://schemas.microsoft.com/office/drawing/2014/main" id="{BD5D9A68-6CCD-4307-85D7-8113485D34F9}"/>
            </a:ext>
          </a:extLst>
        </xdr:cNvPr>
        <xdr:cNvSpPr txBox="1"/>
      </xdr:nvSpPr>
      <xdr:spPr>
        <a:xfrm>
          <a:off x="2439044" y="1393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158132</xdr:rowOff>
    </xdr:from>
    <xdr:ext cx="405111" cy="259045"/>
    <xdr:sp macro="" textlink="">
      <xdr:nvSpPr>
        <xdr:cNvPr id="320" name="n_3mainValue【公営住宅】&#10;有形固定資産減価償却率">
          <a:extLst>
            <a:ext uri="{FF2B5EF4-FFF2-40B4-BE49-F238E27FC236}">
              <a16:creationId xmlns:a16="http://schemas.microsoft.com/office/drawing/2014/main" id="{EF6F5DFC-811D-4C09-9468-81011DEB0702}"/>
            </a:ext>
          </a:extLst>
        </xdr:cNvPr>
        <xdr:cNvSpPr txBox="1"/>
      </xdr:nvSpPr>
      <xdr:spPr>
        <a:xfrm>
          <a:off x="1648469" y="1393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137177</xdr:rowOff>
    </xdr:from>
    <xdr:ext cx="405111" cy="259045"/>
    <xdr:sp macro="" textlink="">
      <xdr:nvSpPr>
        <xdr:cNvPr id="321" name="n_4mainValue【公営住宅】&#10;有形固定資産減価償却率">
          <a:extLst>
            <a:ext uri="{FF2B5EF4-FFF2-40B4-BE49-F238E27FC236}">
              <a16:creationId xmlns:a16="http://schemas.microsoft.com/office/drawing/2014/main" id="{63BB2FDC-5633-4E16-A830-D4A631918876}"/>
            </a:ext>
          </a:extLst>
        </xdr:cNvPr>
        <xdr:cNvSpPr txBox="1"/>
      </xdr:nvSpPr>
      <xdr:spPr>
        <a:xfrm>
          <a:off x="848369" y="13913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8802178-08FE-499D-A154-277155089132}"/>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7B701BF-6503-4511-A6CC-CA7C32C0739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89AB64B-15EB-4002-B1DB-3153F9D02BE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D64C223-61C5-4933-9E30-3708451375B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51DA424-AB7F-4F92-89D7-484482BDD3D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56089F1-8FC1-45FC-B01A-06306B2E9AD3}"/>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B9912FD-23B7-4A75-942F-0078604941F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31A04D1-E863-4872-8E50-5D3010B79A85}"/>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722E1E2-C988-48C5-B7B5-3B3C2D474F43}"/>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5B243BB-DE6F-4DCC-96FD-197793938A4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95BBDD64-56BB-4A65-9AC8-3DDEAA78D4FE}"/>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897F8310-FFFA-4E00-A559-6B8E9690F456}"/>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A95C523-5DF5-4F81-800A-16D7FB1C14D5}"/>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E3B59477-FB02-491F-8523-6BB60D047D69}"/>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AD9F2518-4DD1-43D9-A1FF-A0702242C3A6}"/>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98002E9F-F438-482D-BBD7-33943108CF1B}"/>
            </a:ext>
          </a:extLst>
        </xdr:cNvPr>
        <xdr:cNvSpPr txBox="1"/>
      </xdr:nvSpPr>
      <xdr:spPr>
        <a:xfrm>
          <a:off x="5478976" y="12646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19F69A3D-43AA-43BD-BF3A-076B99C3504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D57C7CED-DB27-4DB4-8EFE-B03A6F550042}"/>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24FC46A9-C697-4843-9C17-BFD8A4C9C688}"/>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D05D3E98-33A6-4969-860A-4C421C97F54D}"/>
            </a:ext>
          </a:extLst>
        </xdr:cNvPr>
        <xdr:cNvCxnSpPr/>
      </xdr:nvCxnSpPr>
      <xdr:spPr>
        <a:xfrm flipV="1">
          <a:off x="9429115" y="12766554"/>
          <a:ext cx="0" cy="1089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4FC6FD15-9C7B-426F-8AD8-111CC761163A}"/>
            </a:ext>
          </a:extLst>
        </xdr:cNvPr>
        <xdr:cNvSpPr txBox="1"/>
      </xdr:nvSpPr>
      <xdr:spPr>
        <a:xfrm>
          <a:off x="9467850" y="13859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81745BA7-1BC1-4C7D-BA93-5AEFD452B202}"/>
            </a:ext>
          </a:extLst>
        </xdr:cNvPr>
        <xdr:cNvCxnSpPr/>
      </xdr:nvCxnSpPr>
      <xdr:spPr>
        <a:xfrm>
          <a:off x="9363075" y="1385590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BD6343A7-19B9-4651-AB40-2B386310AE8A}"/>
            </a:ext>
          </a:extLst>
        </xdr:cNvPr>
        <xdr:cNvSpPr txBox="1"/>
      </xdr:nvSpPr>
      <xdr:spPr>
        <a:xfrm>
          <a:off x="9467850" y="1255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05F9A80A-9ABA-4C93-B81F-8EC83574D47E}"/>
            </a:ext>
          </a:extLst>
        </xdr:cNvPr>
        <xdr:cNvCxnSpPr/>
      </xdr:nvCxnSpPr>
      <xdr:spPr>
        <a:xfrm>
          <a:off x="9363075" y="127665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4D10A660-3146-417A-979E-94F12A70B59C}"/>
            </a:ext>
          </a:extLst>
        </xdr:cNvPr>
        <xdr:cNvSpPr txBox="1"/>
      </xdr:nvSpPr>
      <xdr:spPr>
        <a:xfrm>
          <a:off x="9467850" y="134869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1408E90F-58BE-45E1-A79A-E25CEB0DEA83}"/>
            </a:ext>
          </a:extLst>
        </xdr:cNvPr>
        <xdr:cNvSpPr/>
      </xdr:nvSpPr>
      <xdr:spPr>
        <a:xfrm>
          <a:off x="9401175" y="1362278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20B7312D-FDC2-4AF2-8B34-374F7DA75D04}"/>
            </a:ext>
          </a:extLst>
        </xdr:cNvPr>
        <xdr:cNvSpPr/>
      </xdr:nvSpPr>
      <xdr:spPr>
        <a:xfrm>
          <a:off x="8639175" y="136408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66E89E2E-A4F6-4CC0-885A-E4C601F53839}"/>
            </a:ext>
          </a:extLst>
        </xdr:cNvPr>
        <xdr:cNvSpPr/>
      </xdr:nvSpPr>
      <xdr:spPr>
        <a:xfrm>
          <a:off x="7839075" y="136419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9AD65D97-B5AF-4689-8CAF-40AE9936DB2B}"/>
            </a:ext>
          </a:extLst>
        </xdr:cNvPr>
        <xdr:cNvSpPr/>
      </xdr:nvSpPr>
      <xdr:spPr>
        <a:xfrm>
          <a:off x="7029450" y="13659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5F66C292-2F96-44C8-9C41-D14BB23372AF}"/>
            </a:ext>
          </a:extLst>
        </xdr:cNvPr>
        <xdr:cNvSpPr/>
      </xdr:nvSpPr>
      <xdr:spPr>
        <a:xfrm>
          <a:off x="6238875" y="1366756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41E5BEE-5464-4DDE-B491-2A3F78CC201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99100CA-879A-4B55-96EC-453174753119}"/>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09A4331-D3DF-4814-B030-13ECD1FCE4E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672ED06-8143-411C-AE79-BF49D5EB9A2E}"/>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387918B-9180-4810-8650-C6236985DF2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71482</xdr:rowOff>
    </xdr:from>
    <xdr:to>
      <xdr:col>55</xdr:col>
      <xdr:colOff>50800</xdr:colOff>
      <xdr:row>85</xdr:row>
      <xdr:rowOff>1632</xdr:rowOff>
    </xdr:to>
    <xdr:sp macro="" textlink="">
      <xdr:nvSpPr>
        <xdr:cNvPr id="357" name="楕円 356">
          <a:extLst>
            <a:ext uri="{FF2B5EF4-FFF2-40B4-BE49-F238E27FC236}">
              <a16:creationId xmlns:a16="http://schemas.microsoft.com/office/drawing/2014/main" id="{736DAB38-9149-4A23-A3AC-5F0F39B897E8}"/>
            </a:ext>
          </a:extLst>
        </xdr:cNvPr>
        <xdr:cNvSpPr/>
      </xdr:nvSpPr>
      <xdr:spPr>
        <a:xfrm>
          <a:off x="9401175" y="1367953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49909</xdr:rowOff>
    </xdr:from>
    <xdr:ext cx="469744" cy="259045"/>
    <xdr:sp macro="" textlink="">
      <xdr:nvSpPr>
        <xdr:cNvPr id="358" name="【公営住宅】&#10;一人当たり面積該当値テキスト">
          <a:extLst>
            <a:ext uri="{FF2B5EF4-FFF2-40B4-BE49-F238E27FC236}">
              <a16:creationId xmlns:a16="http://schemas.microsoft.com/office/drawing/2014/main" id="{C0C82A83-8247-4C4E-9FC8-82CDC76CC3E0}"/>
            </a:ext>
          </a:extLst>
        </xdr:cNvPr>
        <xdr:cNvSpPr txBox="1"/>
      </xdr:nvSpPr>
      <xdr:spPr>
        <a:xfrm>
          <a:off x="9467850" y="1365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74168</xdr:rowOff>
    </xdr:from>
    <xdr:to>
      <xdr:col>50</xdr:col>
      <xdr:colOff>165100</xdr:colOff>
      <xdr:row>85</xdr:row>
      <xdr:rowOff>4318</xdr:rowOff>
    </xdr:to>
    <xdr:sp macro="" textlink="">
      <xdr:nvSpPr>
        <xdr:cNvPr id="359" name="楕円 358">
          <a:extLst>
            <a:ext uri="{FF2B5EF4-FFF2-40B4-BE49-F238E27FC236}">
              <a16:creationId xmlns:a16="http://schemas.microsoft.com/office/drawing/2014/main" id="{3CDE3010-8709-420E-AD20-808848C59B08}"/>
            </a:ext>
          </a:extLst>
        </xdr:cNvPr>
        <xdr:cNvSpPr/>
      </xdr:nvSpPr>
      <xdr:spPr>
        <a:xfrm>
          <a:off x="8639175" y="136853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122282</xdr:rowOff>
    </xdr:from>
    <xdr:to>
      <xdr:col>55</xdr:col>
      <xdr:colOff>0</xdr:colOff>
      <xdr:row>84</xdr:row>
      <xdr:rowOff>124968</xdr:rowOff>
    </xdr:to>
    <xdr:cxnSp macro="">
      <xdr:nvCxnSpPr>
        <xdr:cNvPr id="360" name="直線コネクタ 359">
          <a:extLst>
            <a:ext uri="{FF2B5EF4-FFF2-40B4-BE49-F238E27FC236}">
              <a16:creationId xmlns:a16="http://schemas.microsoft.com/office/drawing/2014/main" id="{C734016B-A675-4C92-9351-664A88F8F796}"/>
            </a:ext>
          </a:extLst>
        </xdr:cNvPr>
        <xdr:cNvCxnSpPr/>
      </xdr:nvCxnSpPr>
      <xdr:spPr>
        <a:xfrm flipV="1">
          <a:off x="8686800" y="1373668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77025</xdr:rowOff>
    </xdr:from>
    <xdr:to>
      <xdr:col>46</xdr:col>
      <xdr:colOff>38100</xdr:colOff>
      <xdr:row>85</xdr:row>
      <xdr:rowOff>7175</xdr:rowOff>
    </xdr:to>
    <xdr:sp macro="" textlink="">
      <xdr:nvSpPr>
        <xdr:cNvPr id="361" name="楕円 360">
          <a:extLst>
            <a:ext uri="{FF2B5EF4-FFF2-40B4-BE49-F238E27FC236}">
              <a16:creationId xmlns:a16="http://schemas.microsoft.com/office/drawing/2014/main" id="{16360D41-2DE8-4BC7-9259-88EB93804F28}"/>
            </a:ext>
          </a:extLst>
        </xdr:cNvPr>
        <xdr:cNvSpPr/>
      </xdr:nvSpPr>
      <xdr:spPr>
        <a:xfrm>
          <a:off x="7839075" y="13688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124968</xdr:rowOff>
    </xdr:from>
    <xdr:to>
      <xdr:col>50</xdr:col>
      <xdr:colOff>114300</xdr:colOff>
      <xdr:row>84</xdr:row>
      <xdr:rowOff>127825</xdr:rowOff>
    </xdr:to>
    <xdr:cxnSp macro="">
      <xdr:nvCxnSpPr>
        <xdr:cNvPr id="362" name="直線コネクタ 361">
          <a:extLst>
            <a:ext uri="{FF2B5EF4-FFF2-40B4-BE49-F238E27FC236}">
              <a16:creationId xmlns:a16="http://schemas.microsoft.com/office/drawing/2014/main" id="{92A8D4F0-B9FC-4CED-8902-3D076FF496E2}"/>
            </a:ext>
          </a:extLst>
        </xdr:cNvPr>
        <xdr:cNvCxnSpPr/>
      </xdr:nvCxnSpPr>
      <xdr:spPr>
        <a:xfrm flipV="1">
          <a:off x="7886700" y="13733018"/>
          <a:ext cx="8001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78511</xdr:rowOff>
    </xdr:from>
    <xdr:to>
      <xdr:col>41</xdr:col>
      <xdr:colOff>101600</xdr:colOff>
      <xdr:row>85</xdr:row>
      <xdr:rowOff>8661</xdr:rowOff>
    </xdr:to>
    <xdr:sp macro="" textlink="">
      <xdr:nvSpPr>
        <xdr:cNvPr id="363" name="楕円 362">
          <a:extLst>
            <a:ext uri="{FF2B5EF4-FFF2-40B4-BE49-F238E27FC236}">
              <a16:creationId xmlns:a16="http://schemas.microsoft.com/office/drawing/2014/main" id="{9517F2C9-40A9-4FBE-8E10-C2A47C4DB764}"/>
            </a:ext>
          </a:extLst>
        </xdr:cNvPr>
        <xdr:cNvSpPr/>
      </xdr:nvSpPr>
      <xdr:spPr>
        <a:xfrm>
          <a:off x="7029450" y="136897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127825</xdr:rowOff>
    </xdr:from>
    <xdr:to>
      <xdr:col>45</xdr:col>
      <xdr:colOff>177800</xdr:colOff>
      <xdr:row>84</xdr:row>
      <xdr:rowOff>129311</xdr:rowOff>
    </xdr:to>
    <xdr:cxnSp macro="">
      <xdr:nvCxnSpPr>
        <xdr:cNvPr id="364" name="直線コネクタ 363">
          <a:extLst>
            <a:ext uri="{FF2B5EF4-FFF2-40B4-BE49-F238E27FC236}">
              <a16:creationId xmlns:a16="http://schemas.microsoft.com/office/drawing/2014/main" id="{A21FAEB1-307A-4EF2-B802-1896642D5CE8}"/>
            </a:ext>
          </a:extLst>
        </xdr:cNvPr>
        <xdr:cNvCxnSpPr/>
      </xdr:nvCxnSpPr>
      <xdr:spPr>
        <a:xfrm flipV="1">
          <a:off x="7077075" y="13735875"/>
          <a:ext cx="809625"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80397</xdr:rowOff>
    </xdr:from>
    <xdr:to>
      <xdr:col>36</xdr:col>
      <xdr:colOff>165100</xdr:colOff>
      <xdr:row>85</xdr:row>
      <xdr:rowOff>10547</xdr:rowOff>
    </xdr:to>
    <xdr:sp macro="" textlink="">
      <xdr:nvSpPr>
        <xdr:cNvPr id="365" name="楕円 364">
          <a:extLst>
            <a:ext uri="{FF2B5EF4-FFF2-40B4-BE49-F238E27FC236}">
              <a16:creationId xmlns:a16="http://schemas.microsoft.com/office/drawing/2014/main" id="{B47CB0BC-A3F0-4729-934A-96166C3644E7}"/>
            </a:ext>
          </a:extLst>
        </xdr:cNvPr>
        <xdr:cNvSpPr/>
      </xdr:nvSpPr>
      <xdr:spPr>
        <a:xfrm>
          <a:off x="6238875" y="1369479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129311</xdr:rowOff>
    </xdr:from>
    <xdr:to>
      <xdr:col>41</xdr:col>
      <xdr:colOff>50800</xdr:colOff>
      <xdr:row>84</xdr:row>
      <xdr:rowOff>131197</xdr:rowOff>
    </xdr:to>
    <xdr:cxnSp macro="">
      <xdr:nvCxnSpPr>
        <xdr:cNvPr id="366" name="直線コネクタ 365">
          <a:extLst>
            <a:ext uri="{FF2B5EF4-FFF2-40B4-BE49-F238E27FC236}">
              <a16:creationId xmlns:a16="http://schemas.microsoft.com/office/drawing/2014/main" id="{83FCCAC2-D72C-4A84-BE50-662C54B4E1C5}"/>
            </a:ext>
          </a:extLst>
        </xdr:cNvPr>
        <xdr:cNvCxnSpPr/>
      </xdr:nvCxnSpPr>
      <xdr:spPr>
        <a:xfrm flipV="1">
          <a:off x="6286500" y="13737361"/>
          <a:ext cx="790575" cy="5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D3D1751E-A59D-4713-8A74-95EB770C7C7F}"/>
            </a:ext>
          </a:extLst>
        </xdr:cNvPr>
        <xdr:cNvSpPr txBox="1"/>
      </xdr:nvSpPr>
      <xdr:spPr>
        <a:xfrm>
          <a:off x="8458277" y="1342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A2A5D583-968B-4631-8DD1-472EF5344515}"/>
            </a:ext>
          </a:extLst>
        </xdr:cNvPr>
        <xdr:cNvSpPr txBox="1"/>
      </xdr:nvSpPr>
      <xdr:spPr>
        <a:xfrm>
          <a:off x="7677227" y="13439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19107F5D-349D-4741-851B-36AB7348E001}"/>
            </a:ext>
          </a:extLst>
        </xdr:cNvPr>
        <xdr:cNvSpPr txBox="1"/>
      </xdr:nvSpPr>
      <xdr:spPr>
        <a:xfrm>
          <a:off x="6867602" y="1344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976B0E1D-3AF0-4427-872E-393CD213252B}"/>
            </a:ext>
          </a:extLst>
        </xdr:cNvPr>
        <xdr:cNvSpPr txBox="1"/>
      </xdr:nvSpPr>
      <xdr:spPr>
        <a:xfrm>
          <a:off x="6067502" y="13452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166895</xdr:rowOff>
    </xdr:from>
    <xdr:ext cx="469744" cy="259045"/>
    <xdr:sp macro="" textlink="">
      <xdr:nvSpPr>
        <xdr:cNvPr id="371" name="n_1mainValue【公営住宅】&#10;一人当たり面積">
          <a:extLst>
            <a:ext uri="{FF2B5EF4-FFF2-40B4-BE49-F238E27FC236}">
              <a16:creationId xmlns:a16="http://schemas.microsoft.com/office/drawing/2014/main" id="{C5F071CB-68C9-4FC2-A2C6-25A6240B87D0}"/>
            </a:ext>
          </a:extLst>
        </xdr:cNvPr>
        <xdr:cNvSpPr txBox="1"/>
      </xdr:nvSpPr>
      <xdr:spPr>
        <a:xfrm>
          <a:off x="8458277" y="1377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169752</xdr:rowOff>
    </xdr:from>
    <xdr:ext cx="469744" cy="259045"/>
    <xdr:sp macro="" textlink="">
      <xdr:nvSpPr>
        <xdr:cNvPr id="372" name="n_2mainValue【公営住宅】&#10;一人当たり面積">
          <a:extLst>
            <a:ext uri="{FF2B5EF4-FFF2-40B4-BE49-F238E27FC236}">
              <a16:creationId xmlns:a16="http://schemas.microsoft.com/office/drawing/2014/main" id="{CB465E5B-FF16-4F1C-B024-A39499B8EDB7}"/>
            </a:ext>
          </a:extLst>
        </xdr:cNvPr>
        <xdr:cNvSpPr txBox="1"/>
      </xdr:nvSpPr>
      <xdr:spPr>
        <a:xfrm>
          <a:off x="7677227" y="1377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171238</xdr:rowOff>
    </xdr:from>
    <xdr:ext cx="469744" cy="259045"/>
    <xdr:sp macro="" textlink="">
      <xdr:nvSpPr>
        <xdr:cNvPr id="373" name="n_3mainValue【公営住宅】&#10;一人当たり面積">
          <a:extLst>
            <a:ext uri="{FF2B5EF4-FFF2-40B4-BE49-F238E27FC236}">
              <a16:creationId xmlns:a16="http://schemas.microsoft.com/office/drawing/2014/main" id="{9090E42C-791E-474D-AAF3-0D06E37AF9A1}"/>
            </a:ext>
          </a:extLst>
        </xdr:cNvPr>
        <xdr:cNvSpPr txBox="1"/>
      </xdr:nvSpPr>
      <xdr:spPr>
        <a:xfrm>
          <a:off x="6867602" y="13772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1674</xdr:rowOff>
    </xdr:from>
    <xdr:ext cx="469744" cy="259045"/>
    <xdr:sp macro="" textlink="">
      <xdr:nvSpPr>
        <xdr:cNvPr id="374" name="n_4mainValue【公営住宅】&#10;一人当たり面積">
          <a:extLst>
            <a:ext uri="{FF2B5EF4-FFF2-40B4-BE49-F238E27FC236}">
              <a16:creationId xmlns:a16="http://schemas.microsoft.com/office/drawing/2014/main" id="{2527A7DA-D758-4421-B1A1-32DA3505C55D}"/>
            </a:ext>
          </a:extLst>
        </xdr:cNvPr>
        <xdr:cNvSpPr txBox="1"/>
      </xdr:nvSpPr>
      <xdr:spPr>
        <a:xfrm>
          <a:off x="6067502" y="1377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D7842580-8470-4E1B-B566-E108859EE2AE}"/>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8B4926C2-F9DA-40F9-B461-FDA1A0F922B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6345639A-B489-4B80-9094-07C121EC399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D5D359A7-FBE8-4970-A448-F99533CE6A95}"/>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E8E027D-8DD0-4ABA-94CE-864B3CE63760}"/>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4111FF28-3594-4698-BDAE-7851CBE6834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1AA1B587-9F3C-4E82-9E6D-05F6BE84FF70}"/>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2E7FEAFF-89FC-4641-AF5A-954D62C7D1A1}"/>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B618F339-E179-4FE1-B315-4A43C0F4992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9EA1C625-82E2-4897-858F-D3E595D06C6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FE0E9BB8-A4C7-4CF6-8021-40732DCB750D}"/>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7C4F51E0-1D73-44F8-8C52-C2241EA0350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73318B73-CA3A-4F4A-9524-52C8036BFB6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C1FD6F9F-F360-493A-B79F-DE93C29B2B42}"/>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A5E28D99-43FB-4B4A-9D89-FF265F8D21E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17784CAA-2145-4426-AD0D-12147DE764B4}"/>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190AAAC4-0546-435E-B742-889BC1E69DC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572C450-4D2A-455C-B70F-DDC09F7276BA}"/>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E120DBA4-4E72-424E-80DF-9E01CA404AB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C922612-CED9-4656-89B0-8AECC0CBBBF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6BD1E501-AF42-4CE0-AFF3-D4294E57FF55}"/>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7B21520-424C-48CC-BB3C-CD2CF0E8645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3863E2F7-A072-43B8-A4D7-1CA224375E7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60624497-629D-43EB-B7BE-9EA45139620C}"/>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3214F705-9687-4379-9AAA-4AFD9CAAA9B7}"/>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7AEE9C86-750B-468B-A6E4-004D67AF7CD2}"/>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3F4D0520-583F-415F-B464-C4AEF294DC1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E910F5D7-DD74-4ECB-81A0-46408D275306}"/>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12181614-873C-4AB8-B446-8838FE93F9D7}"/>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DB484CEC-929A-4E95-B830-A5920280C26F}"/>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F8AF2421-048D-4528-82BA-E5C7A5D71B2B}"/>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8C8CE518-DDAF-4941-A07C-F2F88E54541B}"/>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52FF19C7-7C65-4E37-9ED9-A4703D16B864}"/>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C421E70C-CE2D-4F4E-A854-3B03F3DF9B91}"/>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62D6C45D-4B00-49A5-9762-C1B645674127}"/>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29891720-9B3C-47F9-8B8A-869E3C6CCDB2}"/>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AA7EA092-3425-407D-B24B-009DB40DAB95}"/>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151C3DDD-4A62-489B-B174-10CD075D3D6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D5E3D8B7-D63B-40A6-AC92-B8A04785AEE8}"/>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2AE1814C-F7A4-43FA-ACCE-131337F8136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1171354E-6C74-48B0-808A-75AD7633927F}"/>
            </a:ext>
          </a:extLst>
        </xdr:cNvPr>
        <xdr:cNvCxnSpPr/>
      </xdr:nvCxnSpPr>
      <xdr:spPr>
        <a:xfrm flipV="1">
          <a:off x="14696439" y="5401310"/>
          <a:ext cx="0" cy="1447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1111146B-C6C3-4F93-926D-837F003563E4}"/>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A4901576-EBE2-4107-9BD7-EF2E0A75F2D9}"/>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D7FB8E1A-F156-44C4-8C60-7DFFADBAE9E0}"/>
            </a:ext>
          </a:extLst>
        </xdr:cNvPr>
        <xdr:cNvSpPr txBox="1"/>
      </xdr:nvSpPr>
      <xdr:spPr>
        <a:xfrm>
          <a:off x="14735175" y="518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2E2DCB57-7E08-4933-995F-C00A0A593222}"/>
            </a:ext>
          </a:extLst>
        </xdr:cNvPr>
        <xdr:cNvCxnSpPr/>
      </xdr:nvCxnSpPr>
      <xdr:spPr>
        <a:xfrm>
          <a:off x="14611350" y="54013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BD405471-1557-4470-95DC-0AD75E336F63}"/>
            </a:ext>
          </a:extLst>
        </xdr:cNvPr>
        <xdr:cNvSpPr txBox="1"/>
      </xdr:nvSpPr>
      <xdr:spPr>
        <a:xfrm>
          <a:off x="14735175" y="5867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F3B3ABAD-1970-440F-ABB8-EB7B3B4FE8BD}"/>
            </a:ext>
          </a:extLst>
        </xdr:cNvPr>
        <xdr:cNvSpPr/>
      </xdr:nvSpPr>
      <xdr:spPr>
        <a:xfrm>
          <a:off x="14649450" y="60032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3E0FE052-C611-494A-B8CA-3C7CBA2E6D86}"/>
            </a:ext>
          </a:extLst>
        </xdr:cNvPr>
        <xdr:cNvSpPr/>
      </xdr:nvSpPr>
      <xdr:spPr>
        <a:xfrm>
          <a:off x="13887450" y="5943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954AE2A0-3CEB-4D57-A7B8-10A5BFF72D61}"/>
            </a:ext>
          </a:extLst>
        </xdr:cNvPr>
        <xdr:cNvSpPr/>
      </xdr:nvSpPr>
      <xdr:spPr>
        <a:xfrm>
          <a:off x="13096875" y="58947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1A516705-BF44-4487-8001-02CD62D94F8A}"/>
            </a:ext>
          </a:extLst>
        </xdr:cNvPr>
        <xdr:cNvSpPr/>
      </xdr:nvSpPr>
      <xdr:spPr>
        <a:xfrm>
          <a:off x="12296775" y="58845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E668273F-949B-41B9-823A-9A5BA09B7D63}"/>
            </a:ext>
          </a:extLst>
        </xdr:cNvPr>
        <xdr:cNvSpPr/>
      </xdr:nvSpPr>
      <xdr:spPr>
        <a:xfrm>
          <a:off x="11487150" y="58566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1870E832-BE9F-4A99-973E-CB35A632850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8F74ACC-0ACD-4FD9-B09C-D3819EA37D3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1DF5DF5-BE47-4DCC-B0C3-BA99A0A25D77}"/>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396A650-18D5-4ACF-B9F1-3FABDC1C7591}"/>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5CBC201-D8AC-48A2-A848-FAAE78604F0F}"/>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130175</xdr:rowOff>
    </xdr:from>
    <xdr:to>
      <xdr:col>85</xdr:col>
      <xdr:colOff>177800</xdr:colOff>
      <xdr:row>39</xdr:row>
      <xdr:rowOff>60325</xdr:rowOff>
    </xdr:to>
    <xdr:sp macro="" textlink="">
      <xdr:nvSpPr>
        <xdr:cNvPr id="431" name="楕円 430">
          <a:extLst>
            <a:ext uri="{FF2B5EF4-FFF2-40B4-BE49-F238E27FC236}">
              <a16:creationId xmlns:a16="http://schemas.microsoft.com/office/drawing/2014/main" id="{CA71EBB7-6549-43C2-8177-A5983BC8313F}"/>
            </a:ext>
          </a:extLst>
        </xdr:cNvPr>
        <xdr:cNvSpPr/>
      </xdr:nvSpPr>
      <xdr:spPr>
        <a:xfrm>
          <a:off x="14649450" y="62928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108602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93E912DC-B548-4856-9581-5E1BB787EFA9}"/>
            </a:ext>
          </a:extLst>
        </xdr:cNvPr>
        <xdr:cNvSpPr txBox="1"/>
      </xdr:nvSpPr>
      <xdr:spPr>
        <a:xfrm>
          <a:off x="14735175"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55880</xdr:rowOff>
    </xdr:from>
    <xdr:to>
      <xdr:col>81</xdr:col>
      <xdr:colOff>101600</xdr:colOff>
      <xdr:row>38</xdr:row>
      <xdr:rowOff>157480</xdr:rowOff>
    </xdr:to>
    <xdr:sp macro="" textlink="">
      <xdr:nvSpPr>
        <xdr:cNvPr id="433" name="楕円 432">
          <a:extLst>
            <a:ext uri="{FF2B5EF4-FFF2-40B4-BE49-F238E27FC236}">
              <a16:creationId xmlns:a16="http://schemas.microsoft.com/office/drawing/2014/main" id="{6CB79C92-83C1-455E-A992-81C6743F245D}"/>
            </a:ext>
          </a:extLst>
        </xdr:cNvPr>
        <xdr:cNvSpPr/>
      </xdr:nvSpPr>
      <xdr:spPr>
        <a:xfrm>
          <a:off x="13887450" y="62185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106680</xdr:rowOff>
    </xdr:from>
    <xdr:to>
      <xdr:col>85</xdr:col>
      <xdr:colOff>127000</xdr:colOff>
      <xdr:row>39</xdr:row>
      <xdr:rowOff>9525</xdr:rowOff>
    </xdr:to>
    <xdr:cxnSp macro="">
      <xdr:nvCxnSpPr>
        <xdr:cNvPr id="434" name="直線コネクタ 433">
          <a:extLst>
            <a:ext uri="{FF2B5EF4-FFF2-40B4-BE49-F238E27FC236}">
              <a16:creationId xmlns:a16="http://schemas.microsoft.com/office/drawing/2014/main" id="{F10449EE-B60E-4C97-BC43-296512E28204}"/>
            </a:ext>
          </a:extLst>
        </xdr:cNvPr>
        <xdr:cNvCxnSpPr/>
      </xdr:nvCxnSpPr>
      <xdr:spPr>
        <a:xfrm>
          <a:off x="13935075" y="6266180"/>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160655</xdr:rowOff>
    </xdr:from>
    <xdr:to>
      <xdr:col>76</xdr:col>
      <xdr:colOff>165100</xdr:colOff>
      <xdr:row>38</xdr:row>
      <xdr:rowOff>90805</xdr:rowOff>
    </xdr:to>
    <xdr:sp macro="" textlink="">
      <xdr:nvSpPr>
        <xdr:cNvPr id="435" name="楕円 434">
          <a:extLst>
            <a:ext uri="{FF2B5EF4-FFF2-40B4-BE49-F238E27FC236}">
              <a16:creationId xmlns:a16="http://schemas.microsoft.com/office/drawing/2014/main" id="{B6DD8E9C-7A2C-4EF7-828E-61933494309B}"/>
            </a:ext>
          </a:extLst>
        </xdr:cNvPr>
        <xdr:cNvSpPr/>
      </xdr:nvSpPr>
      <xdr:spPr>
        <a:xfrm>
          <a:off x="13096875" y="61645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40005</xdr:rowOff>
    </xdr:from>
    <xdr:to>
      <xdr:col>81</xdr:col>
      <xdr:colOff>50800</xdr:colOff>
      <xdr:row>38</xdr:row>
      <xdr:rowOff>106680</xdr:rowOff>
    </xdr:to>
    <xdr:cxnSp macro="">
      <xdr:nvCxnSpPr>
        <xdr:cNvPr id="436" name="直線コネクタ 435">
          <a:extLst>
            <a:ext uri="{FF2B5EF4-FFF2-40B4-BE49-F238E27FC236}">
              <a16:creationId xmlns:a16="http://schemas.microsoft.com/office/drawing/2014/main" id="{3CD817C6-0BE2-4692-B1C6-84CB55C6BC0C}"/>
            </a:ext>
          </a:extLst>
        </xdr:cNvPr>
        <xdr:cNvCxnSpPr/>
      </xdr:nvCxnSpPr>
      <xdr:spPr>
        <a:xfrm>
          <a:off x="13144500" y="6202680"/>
          <a:ext cx="790575"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73025</xdr:rowOff>
    </xdr:from>
    <xdr:to>
      <xdr:col>72</xdr:col>
      <xdr:colOff>38100</xdr:colOff>
      <xdr:row>38</xdr:row>
      <xdr:rowOff>3175</xdr:rowOff>
    </xdr:to>
    <xdr:sp macro="" textlink="">
      <xdr:nvSpPr>
        <xdr:cNvPr id="437" name="楕円 436">
          <a:extLst>
            <a:ext uri="{FF2B5EF4-FFF2-40B4-BE49-F238E27FC236}">
              <a16:creationId xmlns:a16="http://schemas.microsoft.com/office/drawing/2014/main" id="{FCE619C5-F88E-4031-AF23-5848A948612B}"/>
            </a:ext>
          </a:extLst>
        </xdr:cNvPr>
        <xdr:cNvSpPr/>
      </xdr:nvSpPr>
      <xdr:spPr>
        <a:xfrm>
          <a:off x="12296775" y="60737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123825</xdr:rowOff>
    </xdr:from>
    <xdr:to>
      <xdr:col>76</xdr:col>
      <xdr:colOff>114300</xdr:colOff>
      <xdr:row>38</xdr:row>
      <xdr:rowOff>40005</xdr:rowOff>
    </xdr:to>
    <xdr:cxnSp macro="">
      <xdr:nvCxnSpPr>
        <xdr:cNvPr id="438" name="直線コネクタ 437">
          <a:extLst>
            <a:ext uri="{FF2B5EF4-FFF2-40B4-BE49-F238E27FC236}">
              <a16:creationId xmlns:a16="http://schemas.microsoft.com/office/drawing/2014/main" id="{D35D7515-1DA7-4919-9DDE-C62BFD6B7AEA}"/>
            </a:ext>
          </a:extLst>
        </xdr:cNvPr>
        <xdr:cNvCxnSpPr/>
      </xdr:nvCxnSpPr>
      <xdr:spPr>
        <a:xfrm>
          <a:off x="12344400" y="6121400"/>
          <a:ext cx="800100" cy="8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156845</xdr:rowOff>
    </xdr:from>
    <xdr:to>
      <xdr:col>67</xdr:col>
      <xdr:colOff>101600</xdr:colOff>
      <xdr:row>37</xdr:row>
      <xdr:rowOff>86995</xdr:rowOff>
    </xdr:to>
    <xdr:sp macro="" textlink="">
      <xdr:nvSpPr>
        <xdr:cNvPr id="439" name="楕円 438">
          <a:extLst>
            <a:ext uri="{FF2B5EF4-FFF2-40B4-BE49-F238E27FC236}">
              <a16:creationId xmlns:a16="http://schemas.microsoft.com/office/drawing/2014/main" id="{548E7036-6B29-42A9-8C44-3718078AB438}"/>
            </a:ext>
          </a:extLst>
        </xdr:cNvPr>
        <xdr:cNvSpPr/>
      </xdr:nvSpPr>
      <xdr:spPr>
        <a:xfrm>
          <a:off x="11487150" y="59988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36195</xdr:rowOff>
    </xdr:from>
    <xdr:to>
      <xdr:col>71</xdr:col>
      <xdr:colOff>177800</xdr:colOff>
      <xdr:row>37</xdr:row>
      <xdr:rowOff>123825</xdr:rowOff>
    </xdr:to>
    <xdr:cxnSp macro="">
      <xdr:nvCxnSpPr>
        <xdr:cNvPr id="440" name="直線コネクタ 439">
          <a:extLst>
            <a:ext uri="{FF2B5EF4-FFF2-40B4-BE49-F238E27FC236}">
              <a16:creationId xmlns:a16="http://schemas.microsoft.com/office/drawing/2014/main" id="{0B5D99C2-5D09-475B-8D26-AB872FDCAE07}"/>
            </a:ext>
          </a:extLst>
        </xdr:cNvPr>
        <xdr:cNvCxnSpPr/>
      </xdr:nvCxnSpPr>
      <xdr:spPr>
        <a:xfrm>
          <a:off x="11534775" y="6036945"/>
          <a:ext cx="809625"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55E6A115-FB89-4DCC-96E7-513776C8D297}"/>
            </a:ext>
          </a:extLst>
        </xdr:cNvPr>
        <xdr:cNvSpPr txBox="1"/>
      </xdr:nvSpPr>
      <xdr:spPr>
        <a:xfrm>
          <a:off x="13745219" y="572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62230A2-1BB1-473A-BE69-201260A046B0}"/>
            </a:ext>
          </a:extLst>
        </xdr:cNvPr>
        <xdr:cNvSpPr txBox="1"/>
      </xdr:nvSpPr>
      <xdr:spPr>
        <a:xfrm>
          <a:off x="12964169" y="56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84B257DE-EBF2-44C1-8125-5C8BE2AF5D21}"/>
            </a:ext>
          </a:extLst>
        </xdr:cNvPr>
        <xdr:cNvSpPr txBox="1"/>
      </xdr:nvSpPr>
      <xdr:spPr>
        <a:xfrm>
          <a:off x="12164069" y="567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8AAFEC32-77AC-4F19-BD7E-408A41AFB2FA}"/>
            </a:ext>
          </a:extLst>
        </xdr:cNvPr>
        <xdr:cNvSpPr txBox="1"/>
      </xdr:nvSpPr>
      <xdr:spPr>
        <a:xfrm>
          <a:off x="11354444" y="56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148607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DA7E0330-C523-4EA1-9825-2D2575BBDC77}"/>
            </a:ext>
          </a:extLst>
        </xdr:cNvPr>
        <xdr:cNvSpPr txBox="1"/>
      </xdr:nvSpPr>
      <xdr:spPr>
        <a:xfrm>
          <a:off x="13745219"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81932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76F7A532-DB96-4911-83D4-F72B223719AD}"/>
            </a:ext>
          </a:extLst>
        </xdr:cNvPr>
        <xdr:cNvSpPr txBox="1"/>
      </xdr:nvSpPr>
      <xdr:spPr>
        <a:xfrm>
          <a:off x="12964169" y="6247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165752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451E3887-24DE-4C5B-9993-F2B22FFAC6C5}"/>
            </a:ext>
          </a:extLst>
        </xdr:cNvPr>
        <xdr:cNvSpPr txBox="1"/>
      </xdr:nvSpPr>
      <xdr:spPr>
        <a:xfrm>
          <a:off x="12164069"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78122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EA7C1A1F-7DA1-4E5D-82E2-D0FF48B321E5}"/>
            </a:ext>
          </a:extLst>
        </xdr:cNvPr>
        <xdr:cNvSpPr txBox="1"/>
      </xdr:nvSpPr>
      <xdr:spPr>
        <a:xfrm>
          <a:off x="11354444" y="607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7AEC8E69-C857-4F7F-B3DA-3871CAF6143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9E56D411-C044-47B6-8110-624A62D0C2E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975FAB89-A248-4484-9D5F-E54F35575B9C}"/>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842B7609-37E2-40BD-B4E6-158FC96BEC3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A3501915-8200-43B2-9678-2E8220F5000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2C84DE-DC1D-427E-B3E9-E3E148C4A4A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8F29F88B-4F2B-4764-B0F1-DD28E062A9A8}"/>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F261E125-4D7D-4A5F-87FF-24D54E69D48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79E3B515-09FD-4675-8B46-E30CBF54F52A}"/>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E5EDF3EC-D597-4036-8104-AAE73B5C967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FC60A81F-E267-4536-AEE6-74E989F77D8C}"/>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1DEE0CE5-D683-4301-BCC4-1033640761ED}"/>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A5170454-4226-48D3-B4C6-028F833D3F36}"/>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361ED3F1-3110-4339-876A-94EABD9C85CB}"/>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2E96121F-964F-4D10-8D92-67C10C638598}"/>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80DF969C-1894-48C6-82C4-815D1BC3D0B0}"/>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213EC7AE-CEE3-4DA7-A99E-AD6038C72F64}"/>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8AB9D0E2-FE47-4CAF-9856-6047B6143A45}"/>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FB1884A3-67E6-4E94-A7FB-45A7BF18613B}"/>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5B9655CD-1DB2-4933-8963-9BEB7BC9330D}"/>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7993555-F1D0-4C43-A21F-B9A920C00C3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861C7A98-B18A-4D2C-BB14-98BAC69E45D6}"/>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3F57E84A-7C3C-4FB5-A43A-AB2891AF9C8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A3EAFFF8-5936-445F-A722-F099221B4DDD}"/>
            </a:ext>
          </a:extLst>
        </xdr:cNvPr>
        <xdr:cNvCxnSpPr/>
      </xdr:nvCxnSpPr>
      <xdr:spPr>
        <a:xfrm flipV="1">
          <a:off x="19954239" y="5621528"/>
          <a:ext cx="0" cy="120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EEA41AB2-CCD4-4197-AFD1-1CA0C9BC441F}"/>
            </a:ext>
          </a:extLst>
        </xdr:cNvPr>
        <xdr:cNvSpPr txBox="1"/>
      </xdr:nvSpPr>
      <xdr:spPr>
        <a:xfrm>
          <a:off x="19992975"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5A046DE4-0743-4A1A-B63A-FB1113C8C08F}"/>
            </a:ext>
          </a:extLst>
        </xdr:cNvPr>
        <xdr:cNvCxnSpPr/>
      </xdr:nvCxnSpPr>
      <xdr:spPr>
        <a:xfrm>
          <a:off x="19878675" y="6829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CC6FF9D-FC4C-4C5D-B41D-107B0C12D5D4}"/>
            </a:ext>
          </a:extLst>
        </xdr:cNvPr>
        <xdr:cNvSpPr txBox="1"/>
      </xdr:nvSpPr>
      <xdr:spPr>
        <a:xfrm>
          <a:off x="19992975" y="5409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2A047B11-AA9D-470E-9606-D27F6178E6B6}"/>
            </a:ext>
          </a:extLst>
        </xdr:cNvPr>
        <xdr:cNvCxnSpPr/>
      </xdr:nvCxnSpPr>
      <xdr:spPr>
        <a:xfrm>
          <a:off x="19878675" y="56215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9AC9C8-6FAD-46D2-8622-55756756C8EE}"/>
            </a:ext>
          </a:extLst>
        </xdr:cNvPr>
        <xdr:cNvSpPr txBox="1"/>
      </xdr:nvSpPr>
      <xdr:spPr>
        <a:xfrm>
          <a:off x="19992975" y="6403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61556267-07EB-4A83-8517-0C242109D7EB}"/>
            </a:ext>
          </a:extLst>
        </xdr:cNvPr>
        <xdr:cNvSpPr/>
      </xdr:nvSpPr>
      <xdr:spPr>
        <a:xfrm>
          <a:off x="19897725" y="65424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F079E583-1F0D-4509-A337-7AA4917D5CD6}"/>
            </a:ext>
          </a:extLst>
        </xdr:cNvPr>
        <xdr:cNvSpPr/>
      </xdr:nvSpPr>
      <xdr:spPr>
        <a:xfrm>
          <a:off x="19154775" y="65516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E44BBFAF-80EF-46DE-B055-6058510752F7}"/>
            </a:ext>
          </a:extLst>
        </xdr:cNvPr>
        <xdr:cNvSpPr/>
      </xdr:nvSpPr>
      <xdr:spPr>
        <a:xfrm>
          <a:off x="18345150" y="65524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C6F31F8A-80ED-4D93-9686-5F6D34958B80}"/>
            </a:ext>
          </a:extLst>
        </xdr:cNvPr>
        <xdr:cNvSpPr/>
      </xdr:nvSpPr>
      <xdr:spPr>
        <a:xfrm>
          <a:off x="17554575" y="6553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7B6EFD51-622B-41A8-94EF-2DCACFBB160E}"/>
            </a:ext>
          </a:extLst>
        </xdr:cNvPr>
        <xdr:cNvSpPr/>
      </xdr:nvSpPr>
      <xdr:spPr>
        <a:xfrm>
          <a:off x="16754475" y="6561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FCDC2EF-F4CB-4F5D-B241-68AC3CFCDD9B}"/>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2B5F929-04C9-40AA-9622-99483609FFD9}"/>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5F2B18C-7347-4C98-BB9C-25371F7E6803}"/>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8E4795A-27CC-4A09-8493-6524744F47E4}"/>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511F0B6-B454-4730-863C-A798547B920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71120</xdr:rowOff>
    </xdr:from>
    <xdr:to>
      <xdr:col>116</xdr:col>
      <xdr:colOff>114300</xdr:colOff>
      <xdr:row>42</xdr:row>
      <xdr:rowOff>1270</xdr:rowOff>
    </xdr:to>
    <xdr:sp macro="" textlink="">
      <xdr:nvSpPr>
        <xdr:cNvPr id="488" name="楕円 487">
          <a:extLst>
            <a:ext uri="{FF2B5EF4-FFF2-40B4-BE49-F238E27FC236}">
              <a16:creationId xmlns:a16="http://schemas.microsoft.com/office/drawing/2014/main" id="{8682F570-D0E6-478F-96EC-831BA82617BA}"/>
            </a:ext>
          </a:extLst>
        </xdr:cNvPr>
        <xdr:cNvSpPr/>
      </xdr:nvSpPr>
      <xdr:spPr>
        <a:xfrm>
          <a:off x="19897725" y="67163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157497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CBB96668-9C77-4EE0-81AE-399B7A83B508}"/>
            </a:ext>
          </a:extLst>
        </xdr:cNvPr>
        <xdr:cNvSpPr txBox="1"/>
      </xdr:nvSpPr>
      <xdr:spPr>
        <a:xfrm>
          <a:off x="19992975" y="664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72644</xdr:rowOff>
    </xdr:from>
    <xdr:to>
      <xdr:col>112</xdr:col>
      <xdr:colOff>38100</xdr:colOff>
      <xdr:row>42</xdr:row>
      <xdr:rowOff>2794</xdr:rowOff>
    </xdr:to>
    <xdr:sp macro="" textlink="">
      <xdr:nvSpPr>
        <xdr:cNvPr id="490" name="楕円 489">
          <a:extLst>
            <a:ext uri="{FF2B5EF4-FFF2-40B4-BE49-F238E27FC236}">
              <a16:creationId xmlns:a16="http://schemas.microsoft.com/office/drawing/2014/main" id="{90A76D94-EA34-4DE8-AF75-03A9001720D1}"/>
            </a:ext>
          </a:extLst>
        </xdr:cNvPr>
        <xdr:cNvSpPr/>
      </xdr:nvSpPr>
      <xdr:spPr>
        <a:xfrm>
          <a:off x="19154775" y="67179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121920</xdr:rowOff>
    </xdr:from>
    <xdr:to>
      <xdr:col>116</xdr:col>
      <xdr:colOff>63500</xdr:colOff>
      <xdr:row>41</xdr:row>
      <xdr:rowOff>123444</xdr:rowOff>
    </xdr:to>
    <xdr:cxnSp macro="">
      <xdr:nvCxnSpPr>
        <xdr:cNvPr id="491" name="直線コネクタ 490">
          <a:extLst>
            <a:ext uri="{FF2B5EF4-FFF2-40B4-BE49-F238E27FC236}">
              <a16:creationId xmlns:a16="http://schemas.microsoft.com/office/drawing/2014/main" id="{2ABE8DB6-3A35-4E2F-973D-684008D25698}"/>
            </a:ext>
          </a:extLst>
        </xdr:cNvPr>
        <xdr:cNvCxnSpPr/>
      </xdr:nvCxnSpPr>
      <xdr:spPr>
        <a:xfrm flipV="1">
          <a:off x="19202400" y="6773545"/>
          <a:ext cx="75247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74168</xdr:rowOff>
    </xdr:from>
    <xdr:to>
      <xdr:col>107</xdr:col>
      <xdr:colOff>101600</xdr:colOff>
      <xdr:row>42</xdr:row>
      <xdr:rowOff>4318</xdr:rowOff>
    </xdr:to>
    <xdr:sp macro="" textlink="">
      <xdr:nvSpPr>
        <xdr:cNvPr id="492" name="楕円 491">
          <a:extLst>
            <a:ext uri="{FF2B5EF4-FFF2-40B4-BE49-F238E27FC236}">
              <a16:creationId xmlns:a16="http://schemas.microsoft.com/office/drawing/2014/main" id="{7FEA2BDE-9427-42EF-8FA4-F723010E6E7D}"/>
            </a:ext>
          </a:extLst>
        </xdr:cNvPr>
        <xdr:cNvSpPr/>
      </xdr:nvSpPr>
      <xdr:spPr>
        <a:xfrm>
          <a:off x="18345150" y="67226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123444</xdr:rowOff>
    </xdr:from>
    <xdr:to>
      <xdr:col>111</xdr:col>
      <xdr:colOff>177800</xdr:colOff>
      <xdr:row>41</xdr:row>
      <xdr:rowOff>124968</xdr:rowOff>
    </xdr:to>
    <xdr:cxnSp macro="">
      <xdr:nvCxnSpPr>
        <xdr:cNvPr id="493" name="直線コネクタ 492">
          <a:extLst>
            <a:ext uri="{FF2B5EF4-FFF2-40B4-BE49-F238E27FC236}">
              <a16:creationId xmlns:a16="http://schemas.microsoft.com/office/drawing/2014/main" id="{34085180-89CF-419D-8BB0-DC6442E6FCC5}"/>
            </a:ext>
          </a:extLst>
        </xdr:cNvPr>
        <xdr:cNvCxnSpPr/>
      </xdr:nvCxnSpPr>
      <xdr:spPr>
        <a:xfrm flipV="1">
          <a:off x="18392775" y="677506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74930</xdr:rowOff>
    </xdr:from>
    <xdr:to>
      <xdr:col>102</xdr:col>
      <xdr:colOff>165100</xdr:colOff>
      <xdr:row>42</xdr:row>
      <xdr:rowOff>5080</xdr:rowOff>
    </xdr:to>
    <xdr:sp macro="" textlink="">
      <xdr:nvSpPr>
        <xdr:cNvPr id="494" name="楕円 493">
          <a:extLst>
            <a:ext uri="{FF2B5EF4-FFF2-40B4-BE49-F238E27FC236}">
              <a16:creationId xmlns:a16="http://schemas.microsoft.com/office/drawing/2014/main" id="{68405208-48F6-4643-80A5-B572C550214A}"/>
            </a:ext>
          </a:extLst>
        </xdr:cNvPr>
        <xdr:cNvSpPr/>
      </xdr:nvSpPr>
      <xdr:spPr>
        <a:xfrm>
          <a:off x="17554575" y="67233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124968</xdr:rowOff>
    </xdr:from>
    <xdr:to>
      <xdr:col>107</xdr:col>
      <xdr:colOff>50800</xdr:colOff>
      <xdr:row>41</xdr:row>
      <xdr:rowOff>125730</xdr:rowOff>
    </xdr:to>
    <xdr:cxnSp macro="">
      <xdr:nvCxnSpPr>
        <xdr:cNvPr id="495" name="直線コネクタ 494">
          <a:extLst>
            <a:ext uri="{FF2B5EF4-FFF2-40B4-BE49-F238E27FC236}">
              <a16:creationId xmlns:a16="http://schemas.microsoft.com/office/drawing/2014/main" id="{140EFB99-9D90-4F1A-ACEB-0BBED01D595A}"/>
            </a:ext>
          </a:extLst>
        </xdr:cNvPr>
        <xdr:cNvCxnSpPr/>
      </xdr:nvCxnSpPr>
      <xdr:spPr>
        <a:xfrm flipV="1">
          <a:off x="17602200" y="6770243"/>
          <a:ext cx="790575"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77216</xdr:rowOff>
    </xdr:from>
    <xdr:to>
      <xdr:col>98</xdr:col>
      <xdr:colOff>38100</xdr:colOff>
      <xdr:row>42</xdr:row>
      <xdr:rowOff>7366</xdr:rowOff>
    </xdr:to>
    <xdr:sp macro="" textlink="">
      <xdr:nvSpPr>
        <xdr:cNvPr id="496" name="楕円 495">
          <a:extLst>
            <a:ext uri="{FF2B5EF4-FFF2-40B4-BE49-F238E27FC236}">
              <a16:creationId xmlns:a16="http://schemas.microsoft.com/office/drawing/2014/main" id="{6AE85580-0E4B-4DA7-B4B0-18C098D8E797}"/>
            </a:ext>
          </a:extLst>
        </xdr:cNvPr>
        <xdr:cNvSpPr/>
      </xdr:nvSpPr>
      <xdr:spPr>
        <a:xfrm>
          <a:off x="16754475" y="67256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125730</xdr:rowOff>
    </xdr:from>
    <xdr:to>
      <xdr:col>102</xdr:col>
      <xdr:colOff>114300</xdr:colOff>
      <xdr:row>41</xdr:row>
      <xdr:rowOff>128016</xdr:rowOff>
    </xdr:to>
    <xdr:cxnSp macro="">
      <xdr:nvCxnSpPr>
        <xdr:cNvPr id="497" name="直線コネクタ 496">
          <a:extLst>
            <a:ext uri="{FF2B5EF4-FFF2-40B4-BE49-F238E27FC236}">
              <a16:creationId xmlns:a16="http://schemas.microsoft.com/office/drawing/2014/main" id="{1D2D6BC3-9D89-411A-AD8D-3CFA79A92E66}"/>
            </a:ext>
          </a:extLst>
        </xdr:cNvPr>
        <xdr:cNvCxnSpPr/>
      </xdr:nvCxnSpPr>
      <xdr:spPr>
        <a:xfrm flipV="1">
          <a:off x="16802100" y="6771005"/>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35639AD-56D8-47AA-B872-EA1DB2389B8B}"/>
            </a:ext>
          </a:extLst>
        </xdr:cNvPr>
        <xdr:cNvSpPr txBox="1"/>
      </xdr:nvSpPr>
      <xdr:spPr>
        <a:xfrm>
          <a:off x="18983402" y="633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514BBB63-F046-415F-989B-F04CFF96A241}"/>
            </a:ext>
          </a:extLst>
        </xdr:cNvPr>
        <xdr:cNvSpPr txBox="1"/>
      </xdr:nvSpPr>
      <xdr:spPr>
        <a:xfrm>
          <a:off x="18183302" y="633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BAEADFFE-98B7-4BC6-9C38-78B2084BA3EA}"/>
            </a:ext>
          </a:extLst>
        </xdr:cNvPr>
        <xdr:cNvSpPr txBox="1"/>
      </xdr:nvSpPr>
      <xdr:spPr>
        <a:xfrm>
          <a:off x="17383202" y="633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50F36463-16DC-45C2-9C6D-D29C0577170D}"/>
            </a:ext>
          </a:extLst>
        </xdr:cNvPr>
        <xdr:cNvSpPr txBox="1"/>
      </xdr:nvSpPr>
      <xdr:spPr>
        <a:xfrm>
          <a:off x="1659262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165371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C9B769BF-3E85-4DA1-9CD2-83253C291F5D}"/>
            </a:ext>
          </a:extLst>
        </xdr:cNvPr>
        <xdr:cNvSpPr txBox="1"/>
      </xdr:nvSpPr>
      <xdr:spPr>
        <a:xfrm>
          <a:off x="18983402" y="681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166895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85EFB5C7-2AEB-4065-910A-DDC257CD0042}"/>
            </a:ext>
          </a:extLst>
        </xdr:cNvPr>
        <xdr:cNvSpPr txBox="1"/>
      </xdr:nvSpPr>
      <xdr:spPr>
        <a:xfrm>
          <a:off x="18183302" y="681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167657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3A3A6F94-F0B4-45A9-9014-234907383AC0}"/>
            </a:ext>
          </a:extLst>
        </xdr:cNvPr>
        <xdr:cNvSpPr txBox="1"/>
      </xdr:nvSpPr>
      <xdr:spPr>
        <a:xfrm>
          <a:off x="17383202" y="6812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169943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8EEB9C93-D54D-4F20-919E-DD41489AC5F9}"/>
            </a:ext>
          </a:extLst>
        </xdr:cNvPr>
        <xdr:cNvSpPr txBox="1"/>
      </xdr:nvSpPr>
      <xdr:spPr>
        <a:xfrm>
          <a:off x="16592627" y="680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9B6997E-3C81-4DE6-A1A0-6ED2C9F9BCE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8B5BC1F2-FF61-49E5-9D42-3E036958512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D50FA21C-7241-450B-A97A-8461418E60B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7BFFA9F0-00DA-424D-9BA3-83576FEFEB55}"/>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264CB37C-704B-426A-8AA9-119DAD144C28}"/>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DFE74D7-61F1-4872-B67E-B0AFB530A049}"/>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D7980562-6263-4698-9E9B-D09E31D740D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F5E05722-8F1F-4386-863B-CDAF3226DAF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3C9A2EA-E308-4418-8A3F-D92F228BE367}"/>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31236957-0AE6-4777-9ECE-9C619EBCF87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DB6813A7-3EB5-47B5-B72A-EC09B634C20B}"/>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499492B6-FDA4-4E06-AA52-C52CE5F05CAB}"/>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391B85CF-FF71-46E1-90DF-4E8E80D4F7A6}"/>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C02B84C4-6648-4160-859B-2D0194893E85}"/>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A345F1EF-3836-4818-8130-089338527560}"/>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8DF4D4E5-4471-44A9-9CDA-6A99DDAC375B}"/>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65E388B6-C60C-403A-BC20-95884071A581}"/>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C5A1309D-EA71-4D42-AABD-16227A928B97}"/>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A6E39F30-38E3-433E-982F-E842E5E66951}"/>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A66924F8-8590-4792-B362-54C0170BA45F}"/>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0F21A1EA-FB07-4875-A93B-60B449AE1C37}"/>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D58F73F6-F14C-49DB-AA1B-9ED200C4C78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81343B23-4C9D-494C-9F3F-DC2F149AD234}"/>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BECFBB16-2D3F-490F-8BCE-6C220D17F8AD}"/>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BD52CAB6-0DD5-46E6-82E5-283ECF56AAA8}"/>
            </a:ext>
          </a:extLst>
        </xdr:cNvPr>
        <xdr:cNvCxnSpPr/>
      </xdr:nvCxnSpPr>
      <xdr:spPr>
        <a:xfrm flipV="1">
          <a:off x="14696439" y="9076055"/>
          <a:ext cx="0" cy="1372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779C28FE-0FD4-4516-AACB-32FD3FDF33F0}"/>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2E8DEEE5-58B2-46FF-9F5D-DED7DC055B13}"/>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2B59A364-B83E-4EC1-BC8F-64BC80D366A0}"/>
            </a:ext>
          </a:extLst>
        </xdr:cNvPr>
        <xdr:cNvSpPr txBox="1"/>
      </xdr:nvSpPr>
      <xdr:spPr>
        <a:xfrm>
          <a:off x="14735175" y="886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8C4A6DAD-5F9D-448E-A39D-C75DD1FA14C0}"/>
            </a:ext>
          </a:extLst>
        </xdr:cNvPr>
        <xdr:cNvCxnSpPr/>
      </xdr:nvCxnSpPr>
      <xdr:spPr>
        <a:xfrm>
          <a:off x="14611350" y="9076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93325A09-E8ED-4ACA-BD0F-956B1304DB47}"/>
            </a:ext>
          </a:extLst>
        </xdr:cNvPr>
        <xdr:cNvSpPr txBox="1"/>
      </xdr:nvSpPr>
      <xdr:spPr>
        <a:xfrm>
          <a:off x="14735175" y="9648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2F5A9EAA-7AAF-44BB-A996-9FF8140A0AA4}"/>
            </a:ext>
          </a:extLst>
        </xdr:cNvPr>
        <xdr:cNvSpPr/>
      </xdr:nvSpPr>
      <xdr:spPr>
        <a:xfrm>
          <a:off x="14649450" y="97847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228C16A1-DBEC-4040-8515-1BE09DFD7A87}"/>
            </a:ext>
          </a:extLst>
        </xdr:cNvPr>
        <xdr:cNvSpPr/>
      </xdr:nvSpPr>
      <xdr:spPr>
        <a:xfrm>
          <a:off x="13887450" y="97536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07A080D4-B297-441A-9955-5F45A80A035D}"/>
            </a:ext>
          </a:extLst>
        </xdr:cNvPr>
        <xdr:cNvSpPr/>
      </xdr:nvSpPr>
      <xdr:spPr>
        <a:xfrm>
          <a:off x="13096875" y="97326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74239399-BC61-42D8-B90A-1F7A243879ED}"/>
            </a:ext>
          </a:extLst>
        </xdr:cNvPr>
        <xdr:cNvSpPr/>
      </xdr:nvSpPr>
      <xdr:spPr>
        <a:xfrm>
          <a:off x="12296775" y="97237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978B8389-68F8-4A27-8F2E-4943454C3333}"/>
            </a:ext>
          </a:extLst>
        </xdr:cNvPr>
        <xdr:cNvSpPr/>
      </xdr:nvSpPr>
      <xdr:spPr>
        <a:xfrm>
          <a:off x="11487150" y="96951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2B645F3-329D-4FF4-99D7-C0CCA16C8AFB}"/>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C0BA50B-8F40-46B7-AC64-C4D928692A7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4242C09-FCC5-4820-8DE1-1268B057DA7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6A596AF-C959-46BC-A5C1-B35FB5B6EB2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2409AC4-9A4D-4E69-9A6A-73B6406A2AD4}"/>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137795</xdr:rowOff>
    </xdr:from>
    <xdr:to>
      <xdr:col>85</xdr:col>
      <xdr:colOff>177800</xdr:colOff>
      <xdr:row>61</xdr:row>
      <xdr:rowOff>67945</xdr:rowOff>
    </xdr:to>
    <xdr:sp macro="" textlink="">
      <xdr:nvSpPr>
        <xdr:cNvPr id="546" name="楕円 545">
          <a:extLst>
            <a:ext uri="{FF2B5EF4-FFF2-40B4-BE49-F238E27FC236}">
              <a16:creationId xmlns:a16="http://schemas.microsoft.com/office/drawing/2014/main" id="{A5595E9B-CC16-4F7E-94B5-5CDB2EB003F2}"/>
            </a:ext>
          </a:extLst>
        </xdr:cNvPr>
        <xdr:cNvSpPr/>
      </xdr:nvSpPr>
      <xdr:spPr>
        <a:xfrm>
          <a:off x="14649450" y="986599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116222</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777D1CC4-548F-4861-BAF7-F5079A494BC1}"/>
            </a:ext>
          </a:extLst>
        </xdr:cNvPr>
        <xdr:cNvSpPr txBox="1"/>
      </xdr:nvSpPr>
      <xdr:spPr>
        <a:xfrm>
          <a:off x="14735175" y="984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95885</xdr:rowOff>
    </xdr:from>
    <xdr:to>
      <xdr:col>81</xdr:col>
      <xdr:colOff>101600</xdr:colOff>
      <xdr:row>61</xdr:row>
      <xdr:rowOff>26035</xdr:rowOff>
    </xdr:to>
    <xdr:sp macro="" textlink="">
      <xdr:nvSpPr>
        <xdr:cNvPr id="548" name="楕円 547">
          <a:extLst>
            <a:ext uri="{FF2B5EF4-FFF2-40B4-BE49-F238E27FC236}">
              <a16:creationId xmlns:a16="http://schemas.microsoft.com/office/drawing/2014/main" id="{B176EBA9-A69C-462C-915A-BFD7EC1A7399}"/>
            </a:ext>
          </a:extLst>
        </xdr:cNvPr>
        <xdr:cNvSpPr/>
      </xdr:nvSpPr>
      <xdr:spPr>
        <a:xfrm>
          <a:off x="13887450" y="98209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146685</xdr:rowOff>
    </xdr:from>
    <xdr:to>
      <xdr:col>85</xdr:col>
      <xdr:colOff>127000</xdr:colOff>
      <xdr:row>61</xdr:row>
      <xdr:rowOff>17145</xdr:rowOff>
    </xdr:to>
    <xdr:cxnSp macro="">
      <xdr:nvCxnSpPr>
        <xdr:cNvPr id="549" name="直線コネクタ 548">
          <a:extLst>
            <a:ext uri="{FF2B5EF4-FFF2-40B4-BE49-F238E27FC236}">
              <a16:creationId xmlns:a16="http://schemas.microsoft.com/office/drawing/2014/main" id="{E337702C-6BE6-47CD-9B0B-B737787DDB31}"/>
            </a:ext>
          </a:extLst>
        </xdr:cNvPr>
        <xdr:cNvCxnSpPr/>
      </xdr:nvCxnSpPr>
      <xdr:spPr>
        <a:xfrm>
          <a:off x="13935075" y="9868535"/>
          <a:ext cx="762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78740</xdr:rowOff>
    </xdr:from>
    <xdr:to>
      <xdr:col>76</xdr:col>
      <xdr:colOff>165100</xdr:colOff>
      <xdr:row>61</xdr:row>
      <xdr:rowOff>8890</xdr:rowOff>
    </xdr:to>
    <xdr:sp macro="" textlink="">
      <xdr:nvSpPr>
        <xdr:cNvPr id="550" name="楕円 549">
          <a:extLst>
            <a:ext uri="{FF2B5EF4-FFF2-40B4-BE49-F238E27FC236}">
              <a16:creationId xmlns:a16="http://schemas.microsoft.com/office/drawing/2014/main" id="{E75CF9F3-4046-4E08-97D6-0FA707661472}"/>
            </a:ext>
          </a:extLst>
        </xdr:cNvPr>
        <xdr:cNvSpPr/>
      </xdr:nvSpPr>
      <xdr:spPr>
        <a:xfrm>
          <a:off x="13096875" y="98037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129540</xdr:rowOff>
    </xdr:from>
    <xdr:to>
      <xdr:col>81</xdr:col>
      <xdr:colOff>50800</xdr:colOff>
      <xdr:row>60</xdr:row>
      <xdr:rowOff>146685</xdr:rowOff>
    </xdr:to>
    <xdr:cxnSp macro="">
      <xdr:nvCxnSpPr>
        <xdr:cNvPr id="551" name="直線コネクタ 550">
          <a:extLst>
            <a:ext uri="{FF2B5EF4-FFF2-40B4-BE49-F238E27FC236}">
              <a16:creationId xmlns:a16="http://schemas.microsoft.com/office/drawing/2014/main" id="{0E0F5959-D391-45A2-A08B-5DFB29B2D071}"/>
            </a:ext>
          </a:extLst>
        </xdr:cNvPr>
        <xdr:cNvCxnSpPr/>
      </xdr:nvCxnSpPr>
      <xdr:spPr>
        <a:xfrm>
          <a:off x="13144500" y="9851390"/>
          <a:ext cx="7905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40640</xdr:rowOff>
    </xdr:from>
    <xdr:to>
      <xdr:col>72</xdr:col>
      <xdr:colOff>38100</xdr:colOff>
      <xdr:row>60</xdr:row>
      <xdr:rowOff>142240</xdr:rowOff>
    </xdr:to>
    <xdr:sp macro="" textlink="">
      <xdr:nvSpPr>
        <xdr:cNvPr id="552" name="楕円 551">
          <a:extLst>
            <a:ext uri="{FF2B5EF4-FFF2-40B4-BE49-F238E27FC236}">
              <a16:creationId xmlns:a16="http://schemas.microsoft.com/office/drawing/2014/main" id="{71E1426E-0A6F-4EED-90B1-EC7E597DF090}"/>
            </a:ext>
          </a:extLst>
        </xdr:cNvPr>
        <xdr:cNvSpPr/>
      </xdr:nvSpPr>
      <xdr:spPr>
        <a:xfrm>
          <a:off x="12296775" y="97656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91440</xdr:rowOff>
    </xdr:from>
    <xdr:to>
      <xdr:col>76</xdr:col>
      <xdr:colOff>114300</xdr:colOff>
      <xdr:row>60</xdr:row>
      <xdr:rowOff>129540</xdr:rowOff>
    </xdr:to>
    <xdr:cxnSp macro="">
      <xdr:nvCxnSpPr>
        <xdr:cNvPr id="553" name="直線コネクタ 552">
          <a:extLst>
            <a:ext uri="{FF2B5EF4-FFF2-40B4-BE49-F238E27FC236}">
              <a16:creationId xmlns:a16="http://schemas.microsoft.com/office/drawing/2014/main" id="{1B725E4A-6F86-4320-90BE-050628E3300F}"/>
            </a:ext>
          </a:extLst>
        </xdr:cNvPr>
        <xdr:cNvCxnSpPr/>
      </xdr:nvCxnSpPr>
      <xdr:spPr>
        <a:xfrm>
          <a:off x="12344400" y="981329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164465</xdr:rowOff>
    </xdr:from>
    <xdr:to>
      <xdr:col>67</xdr:col>
      <xdr:colOff>101600</xdr:colOff>
      <xdr:row>60</xdr:row>
      <xdr:rowOff>94615</xdr:rowOff>
    </xdr:to>
    <xdr:sp macro="" textlink="">
      <xdr:nvSpPr>
        <xdr:cNvPr id="554" name="楕円 553">
          <a:extLst>
            <a:ext uri="{FF2B5EF4-FFF2-40B4-BE49-F238E27FC236}">
              <a16:creationId xmlns:a16="http://schemas.microsoft.com/office/drawing/2014/main" id="{AF3CF4C5-FD0E-4455-9104-E3C3FA187120}"/>
            </a:ext>
          </a:extLst>
        </xdr:cNvPr>
        <xdr:cNvSpPr/>
      </xdr:nvSpPr>
      <xdr:spPr>
        <a:xfrm>
          <a:off x="11487150" y="97243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43815</xdr:rowOff>
    </xdr:from>
    <xdr:to>
      <xdr:col>71</xdr:col>
      <xdr:colOff>177800</xdr:colOff>
      <xdr:row>60</xdr:row>
      <xdr:rowOff>91440</xdr:rowOff>
    </xdr:to>
    <xdr:cxnSp macro="">
      <xdr:nvCxnSpPr>
        <xdr:cNvPr id="555" name="直線コネクタ 554">
          <a:extLst>
            <a:ext uri="{FF2B5EF4-FFF2-40B4-BE49-F238E27FC236}">
              <a16:creationId xmlns:a16="http://schemas.microsoft.com/office/drawing/2014/main" id="{3B2603B8-230C-44E7-AEF1-8A7053E7CE45}"/>
            </a:ext>
          </a:extLst>
        </xdr:cNvPr>
        <xdr:cNvCxnSpPr/>
      </xdr:nvCxnSpPr>
      <xdr:spPr>
        <a:xfrm>
          <a:off x="11534775" y="9772015"/>
          <a:ext cx="809625"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6" name="n_1aveValue【学校施設】&#10;有形固定資産減価償却率">
          <a:extLst>
            <a:ext uri="{FF2B5EF4-FFF2-40B4-BE49-F238E27FC236}">
              <a16:creationId xmlns:a16="http://schemas.microsoft.com/office/drawing/2014/main" id="{CEE8E657-506E-4A47-A3D2-EC3E55C1BE3F}"/>
            </a:ext>
          </a:extLst>
        </xdr:cNvPr>
        <xdr:cNvSpPr txBox="1"/>
      </xdr:nvSpPr>
      <xdr:spPr>
        <a:xfrm>
          <a:off x="13745219" y="954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7" name="n_2aveValue【学校施設】&#10;有形固定資産減価償却率">
          <a:extLst>
            <a:ext uri="{FF2B5EF4-FFF2-40B4-BE49-F238E27FC236}">
              <a16:creationId xmlns:a16="http://schemas.microsoft.com/office/drawing/2014/main" id="{F427982C-CFAB-4A6F-9C45-4491148E9C62}"/>
            </a:ext>
          </a:extLst>
        </xdr:cNvPr>
        <xdr:cNvSpPr txBox="1"/>
      </xdr:nvSpPr>
      <xdr:spPr>
        <a:xfrm>
          <a:off x="12964169"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58" name="n_3aveValue【学校施設】&#10;有形固定資産減価償却率">
          <a:extLst>
            <a:ext uri="{FF2B5EF4-FFF2-40B4-BE49-F238E27FC236}">
              <a16:creationId xmlns:a16="http://schemas.microsoft.com/office/drawing/2014/main" id="{044DA7AC-9735-474B-A95E-35A7CC0B4AAD}"/>
            </a:ext>
          </a:extLst>
        </xdr:cNvPr>
        <xdr:cNvSpPr txBox="1"/>
      </xdr:nvSpPr>
      <xdr:spPr>
        <a:xfrm>
          <a:off x="121640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59" name="n_4aveValue【学校施設】&#10;有形固定資産減価償却率">
          <a:extLst>
            <a:ext uri="{FF2B5EF4-FFF2-40B4-BE49-F238E27FC236}">
              <a16:creationId xmlns:a16="http://schemas.microsoft.com/office/drawing/2014/main" id="{ADA5BFCF-4589-4713-A759-A36BFF1BCEA7}"/>
            </a:ext>
          </a:extLst>
        </xdr:cNvPr>
        <xdr:cNvSpPr txBox="1"/>
      </xdr:nvSpPr>
      <xdr:spPr>
        <a:xfrm>
          <a:off x="11354444" y="947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17162</xdr:rowOff>
    </xdr:from>
    <xdr:ext cx="405111" cy="259045"/>
    <xdr:sp macro="" textlink="">
      <xdr:nvSpPr>
        <xdr:cNvPr id="560" name="n_1mainValue【学校施設】&#10;有形固定資産減価償却率">
          <a:extLst>
            <a:ext uri="{FF2B5EF4-FFF2-40B4-BE49-F238E27FC236}">
              <a16:creationId xmlns:a16="http://schemas.microsoft.com/office/drawing/2014/main" id="{C1786312-FDEE-44A9-8838-4E09AA873A9C}"/>
            </a:ext>
          </a:extLst>
        </xdr:cNvPr>
        <xdr:cNvSpPr txBox="1"/>
      </xdr:nvSpPr>
      <xdr:spPr>
        <a:xfrm>
          <a:off x="13745219" y="9904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17</xdr:rowOff>
    </xdr:from>
    <xdr:ext cx="405111" cy="259045"/>
    <xdr:sp macro="" textlink="">
      <xdr:nvSpPr>
        <xdr:cNvPr id="561" name="n_2mainValue【学校施設】&#10;有形固定資産減価償却率">
          <a:extLst>
            <a:ext uri="{FF2B5EF4-FFF2-40B4-BE49-F238E27FC236}">
              <a16:creationId xmlns:a16="http://schemas.microsoft.com/office/drawing/2014/main" id="{7BCFB253-0195-496A-9AEB-AAD96369E11C}"/>
            </a:ext>
          </a:extLst>
        </xdr:cNvPr>
        <xdr:cNvSpPr txBox="1"/>
      </xdr:nvSpPr>
      <xdr:spPr>
        <a:xfrm>
          <a:off x="12964169" y="9886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133367</xdr:rowOff>
    </xdr:from>
    <xdr:ext cx="405111" cy="259045"/>
    <xdr:sp macro="" textlink="">
      <xdr:nvSpPr>
        <xdr:cNvPr id="562" name="n_3mainValue【学校施設】&#10;有形固定資産減価償却率">
          <a:extLst>
            <a:ext uri="{FF2B5EF4-FFF2-40B4-BE49-F238E27FC236}">
              <a16:creationId xmlns:a16="http://schemas.microsoft.com/office/drawing/2014/main" id="{1A233D56-02F7-48F4-968C-C744C04302E9}"/>
            </a:ext>
          </a:extLst>
        </xdr:cNvPr>
        <xdr:cNvSpPr txBox="1"/>
      </xdr:nvSpPr>
      <xdr:spPr>
        <a:xfrm>
          <a:off x="12164069" y="985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85742</xdr:rowOff>
    </xdr:from>
    <xdr:ext cx="405111" cy="259045"/>
    <xdr:sp macro="" textlink="">
      <xdr:nvSpPr>
        <xdr:cNvPr id="563" name="n_4mainValue【学校施設】&#10;有形固定資産減価償却率">
          <a:extLst>
            <a:ext uri="{FF2B5EF4-FFF2-40B4-BE49-F238E27FC236}">
              <a16:creationId xmlns:a16="http://schemas.microsoft.com/office/drawing/2014/main" id="{27A0E5FC-6733-40FE-8A7C-58AEA273CE2F}"/>
            </a:ext>
          </a:extLst>
        </xdr:cNvPr>
        <xdr:cNvSpPr txBox="1"/>
      </xdr:nvSpPr>
      <xdr:spPr>
        <a:xfrm>
          <a:off x="11354444"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CA768806-A6C7-46F3-9DC9-77D3D871A49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658ED5F6-8AA3-402D-8E48-F3EE3154001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3EB5809A-27EC-479D-9CD4-A8D4D66C277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6A6E6DC9-8052-4304-9FB2-DA631F3B11A5}"/>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EC24CEF9-CCDF-451A-999E-B93D2467AB0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9AC022FC-1CDB-4475-8038-30F6E12EE8C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FD691E38-0A40-4E5F-A7FD-7EE2EDBA35ED}"/>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EC8C6EC8-0928-4924-BD84-BB76ECEC6271}"/>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CCC6E0F4-0769-457A-B682-E0A289ED3656}"/>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1EE98670-E926-493F-A305-96B29F08838A}"/>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78B00FD2-6EF3-4C77-8F91-7AC53985770F}"/>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BB7E9193-ABD0-4C4F-A8AA-C3088CF92916}"/>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D97322D7-C3CD-468C-9153-4006370DB6C4}"/>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25B0BE97-D929-49B4-8BDD-D9D85EA31499}"/>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F3DA8201-094A-45C9-BEE1-7418011A4908}"/>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16EBA892-5EC6-402E-8C24-B7AF1FEEA8A2}"/>
            </a:ext>
          </a:extLst>
        </xdr:cNvPr>
        <xdr:cNvSpPr txBox="1"/>
      </xdr:nvSpPr>
      <xdr:spPr>
        <a:xfrm>
          <a:off x="15985051" y="958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0CCDE4CC-29A1-4865-94A1-406D18A736E3}"/>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8A66E710-E740-4AC2-B060-E7392C967278}"/>
            </a:ext>
          </a:extLst>
        </xdr:cNvPr>
        <xdr:cNvSpPr txBox="1"/>
      </xdr:nvSpPr>
      <xdr:spPr>
        <a:xfrm>
          <a:off x="15985051" y="9236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3748F6AB-6A0E-4E88-9754-7CF19312C72D}"/>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B4F500B0-1BCE-48B3-81BD-39C1C06D2068}"/>
            </a:ext>
          </a:extLst>
        </xdr:cNvPr>
        <xdr:cNvSpPr txBox="1"/>
      </xdr:nvSpPr>
      <xdr:spPr>
        <a:xfrm>
          <a:off x="1598505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AFE81540-DD72-4FFF-B240-33736DD4B9C2}"/>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3CBFFA7D-2F09-42D0-B2C6-800319D395C7}"/>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A3B4321D-6827-435F-9650-8F14CA0FCE2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6C48D8C1-DB71-46E6-B38A-1F3FDA22A90E}"/>
            </a:ext>
          </a:extLst>
        </xdr:cNvPr>
        <xdr:cNvCxnSpPr/>
      </xdr:nvCxnSpPr>
      <xdr:spPr>
        <a:xfrm flipV="1">
          <a:off x="19954239" y="9037727"/>
          <a:ext cx="0" cy="1299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3ECDA807-A7E0-4901-BD06-97016378B5DB}"/>
            </a:ext>
          </a:extLst>
        </xdr:cNvPr>
        <xdr:cNvSpPr txBox="1"/>
      </xdr:nvSpPr>
      <xdr:spPr>
        <a:xfrm>
          <a:off x="19992975" y="1034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32D5B3CB-DBF8-40D7-9ECB-A2CAB2548980}"/>
            </a:ext>
          </a:extLst>
        </xdr:cNvPr>
        <xdr:cNvCxnSpPr/>
      </xdr:nvCxnSpPr>
      <xdr:spPr>
        <a:xfrm>
          <a:off x="19878675" y="103369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7B360C58-8BBD-4C63-8202-9DC3201EE573}"/>
            </a:ext>
          </a:extLst>
        </xdr:cNvPr>
        <xdr:cNvSpPr txBox="1"/>
      </xdr:nvSpPr>
      <xdr:spPr>
        <a:xfrm>
          <a:off x="19992975" y="882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4AAA7B78-4414-42B4-B6A1-24450F29EF4E}"/>
            </a:ext>
          </a:extLst>
        </xdr:cNvPr>
        <xdr:cNvCxnSpPr/>
      </xdr:nvCxnSpPr>
      <xdr:spPr>
        <a:xfrm>
          <a:off x="19878675" y="90377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2" name="【学校施設】&#10;一人当たり面積平均値テキスト">
          <a:extLst>
            <a:ext uri="{FF2B5EF4-FFF2-40B4-BE49-F238E27FC236}">
              <a16:creationId xmlns:a16="http://schemas.microsoft.com/office/drawing/2014/main" id="{E9BEAE6C-B57E-411B-B789-8CFE123B1EA0}"/>
            </a:ext>
          </a:extLst>
        </xdr:cNvPr>
        <xdr:cNvSpPr txBox="1"/>
      </xdr:nvSpPr>
      <xdr:spPr>
        <a:xfrm>
          <a:off x="19992975" y="99991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2E49C40D-89EA-45B3-A70F-AD11B97B701A}"/>
            </a:ext>
          </a:extLst>
        </xdr:cNvPr>
        <xdr:cNvSpPr/>
      </xdr:nvSpPr>
      <xdr:spPr>
        <a:xfrm>
          <a:off x="19897725" y="1013503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B66AFF73-80F6-4982-AFD8-A89C48AE8AAE}"/>
            </a:ext>
          </a:extLst>
        </xdr:cNvPr>
        <xdr:cNvSpPr/>
      </xdr:nvSpPr>
      <xdr:spPr>
        <a:xfrm>
          <a:off x="19154775" y="101440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001C2B13-3F76-436E-BCA6-B55AF93C0D3A}"/>
            </a:ext>
          </a:extLst>
        </xdr:cNvPr>
        <xdr:cNvSpPr/>
      </xdr:nvSpPr>
      <xdr:spPr>
        <a:xfrm>
          <a:off x="18345150" y="101506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546C0449-2CF1-4CE5-8ACB-FF75D98FE03D}"/>
            </a:ext>
          </a:extLst>
        </xdr:cNvPr>
        <xdr:cNvSpPr/>
      </xdr:nvSpPr>
      <xdr:spPr>
        <a:xfrm>
          <a:off x="17554575" y="101623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a:extLst>
            <a:ext uri="{FF2B5EF4-FFF2-40B4-BE49-F238E27FC236}">
              <a16:creationId xmlns:a16="http://schemas.microsoft.com/office/drawing/2014/main" id="{556A6849-94DC-424F-911D-3110DEC5C122}"/>
            </a:ext>
          </a:extLst>
        </xdr:cNvPr>
        <xdr:cNvSpPr/>
      </xdr:nvSpPr>
      <xdr:spPr>
        <a:xfrm>
          <a:off x="16754475" y="101714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CC3D0531-0BA1-46FE-99F1-19D1CD265B5D}"/>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4F817A48-8715-47C1-8D26-F6B32163278C}"/>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A486A57-19B9-4E2A-B919-8F170C6C1122}"/>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29E61A5-3059-4238-A70F-38F21437484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9723806-C9D2-43B9-AA5B-A8AFE201EA84}"/>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122327</xdr:rowOff>
    </xdr:from>
    <xdr:to>
      <xdr:col>116</xdr:col>
      <xdr:colOff>114300</xdr:colOff>
      <xdr:row>63</xdr:row>
      <xdr:rowOff>52477</xdr:rowOff>
    </xdr:to>
    <xdr:sp macro="" textlink="">
      <xdr:nvSpPr>
        <xdr:cNvPr id="603" name="楕円 602">
          <a:extLst>
            <a:ext uri="{FF2B5EF4-FFF2-40B4-BE49-F238E27FC236}">
              <a16:creationId xmlns:a16="http://schemas.microsoft.com/office/drawing/2014/main" id="{8F00D83C-24E1-4C66-9876-A8E372581BA6}"/>
            </a:ext>
          </a:extLst>
        </xdr:cNvPr>
        <xdr:cNvSpPr/>
      </xdr:nvSpPr>
      <xdr:spPr>
        <a:xfrm>
          <a:off x="19897725" y="1017437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100754</xdr:rowOff>
    </xdr:from>
    <xdr:ext cx="469744" cy="259045"/>
    <xdr:sp macro="" textlink="">
      <xdr:nvSpPr>
        <xdr:cNvPr id="604" name="【学校施設】&#10;一人当たり面積該当値テキスト">
          <a:extLst>
            <a:ext uri="{FF2B5EF4-FFF2-40B4-BE49-F238E27FC236}">
              <a16:creationId xmlns:a16="http://schemas.microsoft.com/office/drawing/2014/main" id="{49FF2D6A-CDFB-40E5-AECE-68130CC50896}"/>
            </a:ext>
          </a:extLst>
        </xdr:cNvPr>
        <xdr:cNvSpPr txBox="1"/>
      </xdr:nvSpPr>
      <xdr:spPr>
        <a:xfrm>
          <a:off x="19992975" y="10152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126898</xdr:rowOff>
    </xdr:from>
    <xdr:to>
      <xdr:col>112</xdr:col>
      <xdr:colOff>38100</xdr:colOff>
      <xdr:row>63</xdr:row>
      <xdr:rowOff>57048</xdr:rowOff>
    </xdr:to>
    <xdr:sp macro="" textlink="">
      <xdr:nvSpPr>
        <xdr:cNvPr id="605" name="楕円 604">
          <a:extLst>
            <a:ext uri="{FF2B5EF4-FFF2-40B4-BE49-F238E27FC236}">
              <a16:creationId xmlns:a16="http://schemas.microsoft.com/office/drawing/2014/main" id="{BDB7DE97-901A-4499-BF54-CC86489D30C7}"/>
            </a:ext>
          </a:extLst>
        </xdr:cNvPr>
        <xdr:cNvSpPr/>
      </xdr:nvSpPr>
      <xdr:spPr>
        <a:xfrm>
          <a:off x="19154775" y="101725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1677</xdr:rowOff>
    </xdr:from>
    <xdr:to>
      <xdr:col>116</xdr:col>
      <xdr:colOff>63500</xdr:colOff>
      <xdr:row>63</xdr:row>
      <xdr:rowOff>6248</xdr:rowOff>
    </xdr:to>
    <xdr:cxnSp macro="">
      <xdr:nvCxnSpPr>
        <xdr:cNvPr id="606" name="直線コネクタ 605">
          <a:extLst>
            <a:ext uri="{FF2B5EF4-FFF2-40B4-BE49-F238E27FC236}">
              <a16:creationId xmlns:a16="http://schemas.microsoft.com/office/drawing/2014/main" id="{F4B40C1A-B2A0-4272-9B4C-B7DCC09DBB1B}"/>
            </a:ext>
          </a:extLst>
        </xdr:cNvPr>
        <xdr:cNvCxnSpPr/>
      </xdr:nvCxnSpPr>
      <xdr:spPr>
        <a:xfrm flipV="1">
          <a:off x="19202400" y="10212477"/>
          <a:ext cx="752475"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131852</xdr:rowOff>
    </xdr:from>
    <xdr:to>
      <xdr:col>107</xdr:col>
      <xdr:colOff>101600</xdr:colOff>
      <xdr:row>63</xdr:row>
      <xdr:rowOff>62002</xdr:rowOff>
    </xdr:to>
    <xdr:sp macro="" textlink="">
      <xdr:nvSpPr>
        <xdr:cNvPr id="607" name="楕円 606">
          <a:extLst>
            <a:ext uri="{FF2B5EF4-FFF2-40B4-BE49-F238E27FC236}">
              <a16:creationId xmlns:a16="http://schemas.microsoft.com/office/drawing/2014/main" id="{0C74A72B-281D-49C9-9D2E-E7DC8B413490}"/>
            </a:ext>
          </a:extLst>
        </xdr:cNvPr>
        <xdr:cNvSpPr/>
      </xdr:nvSpPr>
      <xdr:spPr>
        <a:xfrm>
          <a:off x="18345150" y="101807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6248</xdr:rowOff>
    </xdr:from>
    <xdr:to>
      <xdr:col>111</xdr:col>
      <xdr:colOff>177800</xdr:colOff>
      <xdr:row>63</xdr:row>
      <xdr:rowOff>11202</xdr:rowOff>
    </xdr:to>
    <xdr:cxnSp macro="">
      <xdr:nvCxnSpPr>
        <xdr:cNvPr id="608" name="直線コネクタ 607">
          <a:extLst>
            <a:ext uri="{FF2B5EF4-FFF2-40B4-BE49-F238E27FC236}">
              <a16:creationId xmlns:a16="http://schemas.microsoft.com/office/drawing/2014/main" id="{D4C6B22D-0FB9-4277-8D94-162B5149ED47}"/>
            </a:ext>
          </a:extLst>
        </xdr:cNvPr>
        <xdr:cNvCxnSpPr/>
      </xdr:nvCxnSpPr>
      <xdr:spPr>
        <a:xfrm flipV="1">
          <a:off x="18392775" y="1022022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134289</xdr:rowOff>
    </xdr:from>
    <xdr:to>
      <xdr:col>102</xdr:col>
      <xdr:colOff>165100</xdr:colOff>
      <xdr:row>63</xdr:row>
      <xdr:rowOff>64439</xdr:rowOff>
    </xdr:to>
    <xdr:sp macro="" textlink="">
      <xdr:nvSpPr>
        <xdr:cNvPr id="609" name="楕円 608">
          <a:extLst>
            <a:ext uri="{FF2B5EF4-FFF2-40B4-BE49-F238E27FC236}">
              <a16:creationId xmlns:a16="http://schemas.microsoft.com/office/drawing/2014/main" id="{0820AE02-A92D-4D33-B612-5FD9E72583C4}"/>
            </a:ext>
          </a:extLst>
        </xdr:cNvPr>
        <xdr:cNvSpPr/>
      </xdr:nvSpPr>
      <xdr:spPr>
        <a:xfrm>
          <a:off x="17554575" y="101831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11202</xdr:rowOff>
    </xdr:from>
    <xdr:to>
      <xdr:col>107</xdr:col>
      <xdr:colOff>50800</xdr:colOff>
      <xdr:row>63</xdr:row>
      <xdr:rowOff>13639</xdr:rowOff>
    </xdr:to>
    <xdr:cxnSp macro="">
      <xdr:nvCxnSpPr>
        <xdr:cNvPr id="610" name="直線コネクタ 609">
          <a:extLst>
            <a:ext uri="{FF2B5EF4-FFF2-40B4-BE49-F238E27FC236}">
              <a16:creationId xmlns:a16="http://schemas.microsoft.com/office/drawing/2014/main" id="{C380644A-1E0F-4F9E-B345-DD956F654574}"/>
            </a:ext>
          </a:extLst>
        </xdr:cNvPr>
        <xdr:cNvCxnSpPr/>
      </xdr:nvCxnSpPr>
      <xdr:spPr>
        <a:xfrm flipV="1">
          <a:off x="17602200" y="10218827"/>
          <a:ext cx="790575" cy="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139243</xdr:rowOff>
    </xdr:from>
    <xdr:to>
      <xdr:col>98</xdr:col>
      <xdr:colOff>38100</xdr:colOff>
      <xdr:row>63</xdr:row>
      <xdr:rowOff>69393</xdr:rowOff>
    </xdr:to>
    <xdr:sp macro="" textlink="">
      <xdr:nvSpPr>
        <xdr:cNvPr id="611" name="楕円 610">
          <a:extLst>
            <a:ext uri="{FF2B5EF4-FFF2-40B4-BE49-F238E27FC236}">
              <a16:creationId xmlns:a16="http://schemas.microsoft.com/office/drawing/2014/main" id="{4B2E1E6F-8500-45EC-A8CC-E72D65262A4B}"/>
            </a:ext>
          </a:extLst>
        </xdr:cNvPr>
        <xdr:cNvSpPr/>
      </xdr:nvSpPr>
      <xdr:spPr>
        <a:xfrm>
          <a:off x="16754475" y="1019129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13639</xdr:rowOff>
    </xdr:from>
    <xdr:to>
      <xdr:col>102</xdr:col>
      <xdr:colOff>114300</xdr:colOff>
      <xdr:row>63</xdr:row>
      <xdr:rowOff>18593</xdr:rowOff>
    </xdr:to>
    <xdr:cxnSp macro="">
      <xdr:nvCxnSpPr>
        <xdr:cNvPr id="612" name="直線コネクタ 611">
          <a:extLst>
            <a:ext uri="{FF2B5EF4-FFF2-40B4-BE49-F238E27FC236}">
              <a16:creationId xmlns:a16="http://schemas.microsoft.com/office/drawing/2014/main" id="{BB852E78-558E-4035-82E4-0272D723B765}"/>
            </a:ext>
          </a:extLst>
        </xdr:cNvPr>
        <xdr:cNvCxnSpPr/>
      </xdr:nvCxnSpPr>
      <xdr:spPr>
        <a:xfrm flipV="1">
          <a:off x="16802100" y="10221264"/>
          <a:ext cx="800100" cy="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3" name="n_1aveValue【学校施設】&#10;一人当たり面積">
          <a:extLst>
            <a:ext uri="{FF2B5EF4-FFF2-40B4-BE49-F238E27FC236}">
              <a16:creationId xmlns:a16="http://schemas.microsoft.com/office/drawing/2014/main" id="{FFA1AE0F-9FF3-4A7F-953E-53AA93E3B415}"/>
            </a:ext>
          </a:extLst>
        </xdr:cNvPr>
        <xdr:cNvSpPr txBox="1"/>
      </xdr:nvSpPr>
      <xdr:spPr>
        <a:xfrm>
          <a:off x="18983402" y="993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4" name="n_2aveValue【学校施設】&#10;一人当たり面積">
          <a:extLst>
            <a:ext uri="{FF2B5EF4-FFF2-40B4-BE49-F238E27FC236}">
              <a16:creationId xmlns:a16="http://schemas.microsoft.com/office/drawing/2014/main" id="{572D73C8-7784-4C67-AC4A-9894EF2FDDBA}"/>
            </a:ext>
          </a:extLst>
        </xdr:cNvPr>
        <xdr:cNvSpPr txBox="1"/>
      </xdr:nvSpPr>
      <xdr:spPr>
        <a:xfrm>
          <a:off x="18183302" y="993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5" name="n_3aveValue【学校施設】&#10;一人当たり面積">
          <a:extLst>
            <a:ext uri="{FF2B5EF4-FFF2-40B4-BE49-F238E27FC236}">
              <a16:creationId xmlns:a16="http://schemas.microsoft.com/office/drawing/2014/main" id="{3251EC02-E2E3-4B67-930E-CB6407F38843}"/>
            </a:ext>
          </a:extLst>
        </xdr:cNvPr>
        <xdr:cNvSpPr txBox="1"/>
      </xdr:nvSpPr>
      <xdr:spPr>
        <a:xfrm>
          <a:off x="17383202" y="994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6" name="n_4aveValue【学校施設】&#10;一人当たり面積">
          <a:extLst>
            <a:ext uri="{FF2B5EF4-FFF2-40B4-BE49-F238E27FC236}">
              <a16:creationId xmlns:a16="http://schemas.microsoft.com/office/drawing/2014/main" id="{3278D837-25E4-478F-9195-61EEA70140DD}"/>
            </a:ext>
          </a:extLst>
        </xdr:cNvPr>
        <xdr:cNvSpPr txBox="1"/>
      </xdr:nvSpPr>
      <xdr:spPr>
        <a:xfrm>
          <a:off x="16592627" y="995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48175</xdr:rowOff>
    </xdr:from>
    <xdr:ext cx="469744" cy="259045"/>
    <xdr:sp macro="" textlink="">
      <xdr:nvSpPr>
        <xdr:cNvPr id="617" name="n_1mainValue【学校施設】&#10;一人当たり面積">
          <a:extLst>
            <a:ext uri="{FF2B5EF4-FFF2-40B4-BE49-F238E27FC236}">
              <a16:creationId xmlns:a16="http://schemas.microsoft.com/office/drawing/2014/main" id="{DD65E7F9-FF8D-442E-AB3D-ABDE76DA0C2A}"/>
            </a:ext>
          </a:extLst>
        </xdr:cNvPr>
        <xdr:cNvSpPr txBox="1"/>
      </xdr:nvSpPr>
      <xdr:spPr>
        <a:xfrm>
          <a:off x="18983402" y="1025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53129</xdr:rowOff>
    </xdr:from>
    <xdr:ext cx="469744" cy="259045"/>
    <xdr:sp macro="" textlink="">
      <xdr:nvSpPr>
        <xdr:cNvPr id="618" name="n_2mainValue【学校施設】&#10;一人当たり面積">
          <a:extLst>
            <a:ext uri="{FF2B5EF4-FFF2-40B4-BE49-F238E27FC236}">
              <a16:creationId xmlns:a16="http://schemas.microsoft.com/office/drawing/2014/main" id="{6E53D552-2664-4FC9-B0D1-AE4EC259B15D}"/>
            </a:ext>
          </a:extLst>
        </xdr:cNvPr>
        <xdr:cNvSpPr txBox="1"/>
      </xdr:nvSpPr>
      <xdr:spPr>
        <a:xfrm>
          <a:off x="18183302" y="10260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55566</xdr:rowOff>
    </xdr:from>
    <xdr:ext cx="469744" cy="259045"/>
    <xdr:sp macro="" textlink="">
      <xdr:nvSpPr>
        <xdr:cNvPr id="619" name="n_3mainValue【学校施設】&#10;一人当たり面積">
          <a:extLst>
            <a:ext uri="{FF2B5EF4-FFF2-40B4-BE49-F238E27FC236}">
              <a16:creationId xmlns:a16="http://schemas.microsoft.com/office/drawing/2014/main" id="{67C9D9A5-2C51-435D-9BCE-A2FC8465B992}"/>
            </a:ext>
          </a:extLst>
        </xdr:cNvPr>
        <xdr:cNvSpPr txBox="1"/>
      </xdr:nvSpPr>
      <xdr:spPr>
        <a:xfrm>
          <a:off x="17383202" y="1026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60520</xdr:rowOff>
    </xdr:from>
    <xdr:ext cx="469744" cy="259045"/>
    <xdr:sp macro="" textlink="">
      <xdr:nvSpPr>
        <xdr:cNvPr id="620" name="n_4mainValue【学校施設】&#10;一人当たり面積">
          <a:extLst>
            <a:ext uri="{FF2B5EF4-FFF2-40B4-BE49-F238E27FC236}">
              <a16:creationId xmlns:a16="http://schemas.microsoft.com/office/drawing/2014/main" id="{F4174B55-F9D7-4F46-8424-EC465E6E762D}"/>
            </a:ext>
          </a:extLst>
        </xdr:cNvPr>
        <xdr:cNvSpPr txBox="1"/>
      </xdr:nvSpPr>
      <xdr:spPr>
        <a:xfrm>
          <a:off x="16592627" y="1027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B0CCBC58-1D89-4ED7-B4C6-2A8A0156214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B42C3347-4C0A-4731-A74F-BE3FEF358A1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88EBEF88-F6AD-492A-A0D2-AA857758097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56B70FBB-ECC0-4933-86EA-D3CFE1557646}"/>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4BC2F6B0-3D42-4E7F-91EB-81E678ED5303}"/>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45B25590-4642-4EE1-A6E8-E708A6E5964C}"/>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62045D73-F990-4748-85A1-66972C3034F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1105F834-BCFA-4613-B5A6-8411335B1212}"/>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9" name="正方形/長方形 628">
          <a:extLst>
            <a:ext uri="{FF2B5EF4-FFF2-40B4-BE49-F238E27FC236}">
              <a16:creationId xmlns:a16="http://schemas.microsoft.com/office/drawing/2014/main" id="{31052C98-38EE-4E33-BECC-EA281F1143A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0" name="正方形/長方形 629">
          <a:extLst>
            <a:ext uri="{FF2B5EF4-FFF2-40B4-BE49-F238E27FC236}">
              <a16:creationId xmlns:a16="http://schemas.microsoft.com/office/drawing/2014/main" id="{5F0307D3-785D-4DCE-8C85-855461611E0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1" name="正方形/長方形 630">
          <a:extLst>
            <a:ext uri="{FF2B5EF4-FFF2-40B4-BE49-F238E27FC236}">
              <a16:creationId xmlns:a16="http://schemas.microsoft.com/office/drawing/2014/main" id="{BC161677-E236-4FEE-BC79-EB6FB84521F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2" name="正方形/長方形 631">
          <a:extLst>
            <a:ext uri="{FF2B5EF4-FFF2-40B4-BE49-F238E27FC236}">
              <a16:creationId xmlns:a16="http://schemas.microsoft.com/office/drawing/2014/main" id="{41E8B0D2-B696-4684-AC28-50D19400D203}"/>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3" name="正方形/長方形 632">
          <a:extLst>
            <a:ext uri="{FF2B5EF4-FFF2-40B4-BE49-F238E27FC236}">
              <a16:creationId xmlns:a16="http://schemas.microsoft.com/office/drawing/2014/main" id="{6824B7E2-6079-4EE6-89B0-700DF41AD81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4" name="正方形/長方形 633">
          <a:extLst>
            <a:ext uri="{FF2B5EF4-FFF2-40B4-BE49-F238E27FC236}">
              <a16:creationId xmlns:a16="http://schemas.microsoft.com/office/drawing/2014/main" id="{89ECF2CD-5EBF-46EB-A0B9-D8799819979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5" name="正方形/長方形 634">
          <a:extLst>
            <a:ext uri="{FF2B5EF4-FFF2-40B4-BE49-F238E27FC236}">
              <a16:creationId xmlns:a16="http://schemas.microsoft.com/office/drawing/2014/main" id="{BA8992DC-4301-4D76-AB1D-EFC9267B5486}"/>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6" name="正方形/長方形 635">
          <a:extLst>
            <a:ext uri="{FF2B5EF4-FFF2-40B4-BE49-F238E27FC236}">
              <a16:creationId xmlns:a16="http://schemas.microsoft.com/office/drawing/2014/main" id="{96A9EC45-130C-4E29-BD30-E11B3E88A57D}"/>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76CF64E7-D654-46A3-82F4-6EE228E1949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812DA29D-3F8E-4471-BE5B-7C6AB9ABD0FC}"/>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E6D36C88-9CDD-44C5-AE06-DE466914C6EC}"/>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D0534DF5-93B0-44AD-B948-94C00A04593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72E6E309-D1F4-40AC-9304-0B8BD611A4B9}"/>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C6BE2ADD-C3B2-4AD2-B097-2FB9C67C54A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23FF257E-8F0D-4E00-98BE-6899540A9A8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93B41B80-6951-433B-9E7A-69D05ADB5907}"/>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EE49F70F-CC1E-402D-82EB-E4CD98B64B4D}"/>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B60B4242-B828-4100-9A90-451009504E7F}"/>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E1390F8B-A61B-40F8-A6B3-9A418B67D79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D126A88A-3968-44C0-99F3-260CF6D66F60}"/>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FAB79ABC-C73E-49CB-B329-54724261964A}"/>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547558D3-0421-43E6-9A34-A5CEDD52A22F}"/>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E6CAD16D-5819-4BA1-A254-AF3A29A86770}"/>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0F6076F8-FF0C-4A62-B27F-E53D5842210B}"/>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CF3EEC32-E68C-449F-9F53-5F9734B77A51}"/>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FE06F35E-5A59-4638-A685-88E6219229BF}"/>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97B6D774-819B-49F9-9AB4-364663BEB50B}"/>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57EDD015-B45C-44EE-A034-81158FFDBCB1}"/>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A8D69DA8-5667-4120-B50B-0AA58183CEF2}"/>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97C5767D-4145-4012-85F7-1ECD88ED696E}"/>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1DB1F90E-569B-46E3-8CC8-25720D891012}"/>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6BBE9423-7990-43FF-AB07-0EF72BEA6BE2}"/>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63200C67-52B7-484C-9AD3-76CC620306F9}"/>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62" name="直線コネクタ 661">
          <a:extLst>
            <a:ext uri="{FF2B5EF4-FFF2-40B4-BE49-F238E27FC236}">
              <a16:creationId xmlns:a16="http://schemas.microsoft.com/office/drawing/2014/main" id="{E749F217-47A5-4E90-AFB4-594E2F127F06}"/>
            </a:ext>
          </a:extLst>
        </xdr:cNvPr>
        <xdr:cNvCxnSpPr/>
      </xdr:nvCxnSpPr>
      <xdr:spPr>
        <a:xfrm flipV="1">
          <a:off x="14696439" y="16318139"/>
          <a:ext cx="0" cy="1548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3" name="【公民館】&#10;有形固定資産減価償却率最小値テキスト">
          <a:extLst>
            <a:ext uri="{FF2B5EF4-FFF2-40B4-BE49-F238E27FC236}">
              <a16:creationId xmlns:a16="http://schemas.microsoft.com/office/drawing/2014/main" id="{F0ACBF18-C864-42ED-8E6E-7FBD13CF5141}"/>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4" name="直線コネクタ 663">
          <a:extLst>
            <a:ext uri="{FF2B5EF4-FFF2-40B4-BE49-F238E27FC236}">
              <a16:creationId xmlns:a16="http://schemas.microsoft.com/office/drawing/2014/main" id="{5C1DF784-A304-40C7-B722-30896D58F8F5}"/>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65" name="【公民館】&#10;有形固定資産減価償却率最大値テキスト">
          <a:extLst>
            <a:ext uri="{FF2B5EF4-FFF2-40B4-BE49-F238E27FC236}">
              <a16:creationId xmlns:a16="http://schemas.microsoft.com/office/drawing/2014/main" id="{3E2D43D8-2D06-40BC-A659-84527EA57899}"/>
            </a:ext>
          </a:extLst>
        </xdr:cNvPr>
        <xdr:cNvSpPr txBox="1"/>
      </xdr:nvSpPr>
      <xdr:spPr>
        <a:xfrm>
          <a:off x="14735175" y="160870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66" name="直線コネクタ 665">
          <a:extLst>
            <a:ext uri="{FF2B5EF4-FFF2-40B4-BE49-F238E27FC236}">
              <a16:creationId xmlns:a16="http://schemas.microsoft.com/office/drawing/2014/main" id="{D1D7BE36-22EF-4780-9CF2-A072538250AC}"/>
            </a:ext>
          </a:extLst>
        </xdr:cNvPr>
        <xdr:cNvCxnSpPr/>
      </xdr:nvCxnSpPr>
      <xdr:spPr>
        <a:xfrm>
          <a:off x="14611350" y="16318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667" name="【公民館】&#10;有形固定資産減価償却率平均値テキスト">
          <a:extLst>
            <a:ext uri="{FF2B5EF4-FFF2-40B4-BE49-F238E27FC236}">
              <a16:creationId xmlns:a16="http://schemas.microsoft.com/office/drawing/2014/main" id="{3AF041C8-E2E0-480B-86A6-FBD8FBC3EE01}"/>
            </a:ext>
          </a:extLst>
        </xdr:cNvPr>
        <xdr:cNvSpPr txBox="1"/>
      </xdr:nvSpPr>
      <xdr:spPr>
        <a:xfrm>
          <a:off x="14735175" y="172406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68" name="フローチャート: 判断 667">
          <a:extLst>
            <a:ext uri="{FF2B5EF4-FFF2-40B4-BE49-F238E27FC236}">
              <a16:creationId xmlns:a16="http://schemas.microsoft.com/office/drawing/2014/main" id="{63AF0065-5397-40CD-9C45-36E2D8683D6E}"/>
            </a:ext>
          </a:extLst>
        </xdr:cNvPr>
        <xdr:cNvSpPr/>
      </xdr:nvSpPr>
      <xdr:spPr>
        <a:xfrm>
          <a:off x="14649450" y="1738602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69" name="フローチャート: 判断 668">
          <a:extLst>
            <a:ext uri="{FF2B5EF4-FFF2-40B4-BE49-F238E27FC236}">
              <a16:creationId xmlns:a16="http://schemas.microsoft.com/office/drawing/2014/main" id="{771C1DE7-7569-48B3-8CD5-0F97CFB0CD4C}"/>
            </a:ext>
          </a:extLst>
        </xdr:cNvPr>
        <xdr:cNvSpPr/>
      </xdr:nvSpPr>
      <xdr:spPr>
        <a:xfrm>
          <a:off x="13887450" y="173712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70" name="フローチャート: 判断 669">
          <a:extLst>
            <a:ext uri="{FF2B5EF4-FFF2-40B4-BE49-F238E27FC236}">
              <a16:creationId xmlns:a16="http://schemas.microsoft.com/office/drawing/2014/main" id="{DE32BDF7-C8A0-4EF8-9537-8D919513DA56}"/>
            </a:ext>
          </a:extLst>
        </xdr:cNvPr>
        <xdr:cNvSpPr/>
      </xdr:nvSpPr>
      <xdr:spPr>
        <a:xfrm>
          <a:off x="13096875" y="173419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71" name="フローチャート: 判断 670">
          <a:extLst>
            <a:ext uri="{FF2B5EF4-FFF2-40B4-BE49-F238E27FC236}">
              <a16:creationId xmlns:a16="http://schemas.microsoft.com/office/drawing/2014/main" id="{58889AF0-D65C-42C8-AAA3-2628CBB8008D}"/>
            </a:ext>
          </a:extLst>
        </xdr:cNvPr>
        <xdr:cNvSpPr/>
      </xdr:nvSpPr>
      <xdr:spPr>
        <a:xfrm>
          <a:off x="12296775" y="1728479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2" name="フローチャート: 判断 671">
          <a:extLst>
            <a:ext uri="{FF2B5EF4-FFF2-40B4-BE49-F238E27FC236}">
              <a16:creationId xmlns:a16="http://schemas.microsoft.com/office/drawing/2014/main" id="{42187000-FE47-4F34-BDA4-FECAE60140B4}"/>
            </a:ext>
          </a:extLst>
        </xdr:cNvPr>
        <xdr:cNvSpPr/>
      </xdr:nvSpPr>
      <xdr:spPr>
        <a:xfrm>
          <a:off x="11487150" y="17260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D012A34F-363B-4188-A999-CE64391E04A8}"/>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4193CFBE-CAC1-409A-B07D-1DDD7E829C4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778B1A2F-0831-4BC0-BD86-EE2344FA77A1}"/>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DF48514C-ED91-4394-9A14-D8EC707600BD}"/>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5239545D-BAF2-4DF8-A985-D36DF39C0B98}"/>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107043</xdr:rowOff>
    </xdr:from>
    <xdr:to>
      <xdr:col>85</xdr:col>
      <xdr:colOff>177800</xdr:colOff>
      <xdr:row>108</xdr:row>
      <xdr:rowOff>37193</xdr:rowOff>
    </xdr:to>
    <xdr:sp macro="" textlink="">
      <xdr:nvSpPr>
        <xdr:cNvPr id="678" name="楕円 677">
          <a:extLst>
            <a:ext uri="{FF2B5EF4-FFF2-40B4-BE49-F238E27FC236}">
              <a16:creationId xmlns:a16="http://schemas.microsoft.com/office/drawing/2014/main" id="{097FC771-FFBA-44A5-97BA-9ED0C20366F0}"/>
            </a:ext>
          </a:extLst>
        </xdr:cNvPr>
        <xdr:cNvSpPr/>
      </xdr:nvSpPr>
      <xdr:spPr>
        <a:xfrm>
          <a:off x="14649450" y="175917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85470</xdr:rowOff>
    </xdr:from>
    <xdr:ext cx="405111" cy="259045"/>
    <xdr:sp macro="" textlink="">
      <xdr:nvSpPr>
        <xdr:cNvPr id="679" name="【公民館】&#10;有形固定資産減価償却率該当値テキスト">
          <a:extLst>
            <a:ext uri="{FF2B5EF4-FFF2-40B4-BE49-F238E27FC236}">
              <a16:creationId xmlns:a16="http://schemas.microsoft.com/office/drawing/2014/main" id="{271D485E-0575-4202-A18F-1379E179508A}"/>
            </a:ext>
          </a:extLst>
        </xdr:cNvPr>
        <xdr:cNvSpPr txBox="1"/>
      </xdr:nvSpPr>
      <xdr:spPr>
        <a:xfrm>
          <a:off x="14735175" y="1757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69487</xdr:rowOff>
    </xdr:from>
    <xdr:to>
      <xdr:col>81</xdr:col>
      <xdr:colOff>101600</xdr:colOff>
      <xdr:row>107</xdr:row>
      <xdr:rowOff>171087</xdr:rowOff>
    </xdr:to>
    <xdr:sp macro="" textlink="">
      <xdr:nvSpPr>
        <xdr:cNvPr id="680" name="楕円 679">
          <a:extLst>
            <a:ext uri="{FF2B5EF4-FFF2-40B4-BE49-F238E27FC236}">
              <a16:creationId xmlns:a16="http://schemas.microsoft.com/office/drawing/2014/main" id="{95B4F4A1-9CE8-4BEA-BE7A-153F68F4F44A}"/>
            </a:ext>
          </a:extLst>
        </xdr:cNvPr>
        <xdr:cNvSpPr/>
      </xdr:nvSpPr>
      <xdr:spPr>
        <a:xfrm>
          <a:off x="13887450" y="175542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120287</xdr:rowOff>
    </xdr:from>
    <xdr:to>
      <xdr:col>85</xdr:col>
      <xdr:colOff>127000</xdr:colOff>
      <xdr:row>107</xdr:row>
      <xdr:rowOff>157843</xdr:rowOff>
    </xdr:to>
    <xdr:cxnSp macro="">
      <xdr:nvCxnSpPr>
        <xdr:cNvPr id="681" name="直線コネクタ 680">
          <a:extLst>
            <a:ext uri="{FF2B5EF4-FFF2-40B4-BE49-F238E27FC236}">
              <a16:creationId xmlns:a16="http://schemas.microsoft.com/office/drawing/2014/main" id="{92AC058F-1EF4-4462-86EA-5CCF01F78F2F}"/>
            </a:ext>
          </a:extLst>
        </xdr:cNvPr>
        <xdr:cNvCxnSpPr/>
      </xdr:nvCxnSpPr>
      <xdr:spPr>
        <a:xfrm>
          <a:off x="13935075" y="17611362"/>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54792</xdr:rowOff>
    </xdr:from>
    <xdr:to>
      <xdr:col>76</xdr:col>
      <xdr:colOff>165100</xdr:colOff>
      <xdr:row>107</xdr:row>
      <xdr:rowOff>156392</xdr:rowOff>
    </xdr:to>
    <xdr:sp macro="" textlink="">
      <xdr:nvSpPr>
        <xdr:cNvPr id="682" name="楕円 681">
          <a:extLst>
            <a:ext uri="{FF2B5EF4-FFF2-40B4-BE49-F238E27FC236}">
              <a16:creationId xmlns:a16="http://schemas.microsoft.com/office/drawing/2014/main" id="{8A90AB6F-F02C-437A-B23C-334AF77D07F9}"/>
            </a:ext>
          </a:extLst>
        </xdr:cNvPr>
        <xdr:cNvSpPr/>
      </xdr:nvSpPr>
      <xdr:spPr>
        <a:xfrm>
          <a:off x="13096875" y="1754269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105592</xdr:rowOff>
    </xdr:from>
    <xdr:to>
      <xdr:col>81</xdr:col>
      <xdr:colOff>50800</xdr:colOff>
      <xdr:row>107</xdr:row>
      <xdr:rowOff>120287</xdr:rowOff>
    </xdr:to>
    <xdr:cxnSp macro="">
      <xdr:nvCxnSpPr>
        <xdr:cNvPr id="683" name="直線コネクタ 682">
          <a:extLst>
            <a:ext uri="{FF2B5EF4-FFF2-40B4-BE49-F238E27FC236}">
              <a16:creationId xmlns:a16="http://schemas.microsoft.com/office/drawing/2014/main" id="{FD7C38B9-7441-4D3E-B310-C857AA2DD2AA}"/>
            </a:ext>
          </a:extLst>
        </xdr:cNvPr>
        <xdr:cNvCxnSpPr/>
      </xdr:nvCxnSpPr>
      <xdr:spPr>
        <a:xfrm>
          <a:off x="13144500" y="17590317"/>
          <a:ext cx="790575" cy="2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17236</xdr:rowOff>
    </xdr:from>
    <xdr:to>
      <xdr:col>72</xdr:col>
      <xdr:colOff>38100</xdr:colOff>
      <xdr:row>107</xdr:row>
      <xdr:rowOff>118836</xdr:rowOff>
    </xdr:to>
    <xdr:sp macro="" textlink="">
      <xdr:nvSpPr>
        <xdr:cNvPr id="684" name="楕円 683">
          <a:extLst>
            <a:ext uri="{FF2B5EF4-FFF2-40B4-BE49-F238E27FC236}">
              <a16:creationId xmlns:a16="http://schemas.microsoft.com/office/drawing/2014/main" id="{F06A95AA-EDA0-4A7E-89CE-974231AEB6B9}"/>
            </a:ext>
          </a:extLst>
        </xdr:cNvPr>
        <xdr:cNvSpPr/>
      </xdr:nvSpPr>
      <xdr:spPr>
        <a:xfrm>
          <a:off x="12296775" y="175051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68036</xdr:rowOff>
    </xdr:from>
    <xdr:to>
      <xdr:col>76</xdr:col>
      <xdr:colOff>114300</xdr:colOff>
      <xdr:row>107</xdr:row>
      <xdr:rowOff>105592</xdr:rowOff>
    </xdr:to>
    <xdr:cxnSp macro="">
      <xdr:nvCxnSpPr>
        <xdr:cNvPr id="685" name="直線コネクタ 684">
          <a:extLst>
            <a:ext uri="{FF2B5EF4-FFF2-40B4-BE49-F238E27FC236}">
              <a16:creationId xmlns:a16="http://schemas.microsoft.com/office/drawing/2014/main" id="{54980A4C-64E6-4F1D-BE58-45C42085141D}"/>
            </a:ext>
          </a:extLst>
        </xdr:cNvPr>
        <xdr:cNvCxnSpPr/>
      </xdr:nvCxnSpPr>
      <xdr:spPr>
        <a:xfrm>
          <a:off x="12344400" y="17552761"/>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151130</xdr:rowOff>
    </xdr:from>
    <xdr:to>
      <xdr:col>67</xdr:col>
      <xdr:colOff>101600</xdr:colOff>
      <xdr:row>107</xdr:row>
      <xdr:rowOff>81280</xdr:rowOff>
    </xdr:to>
    <xdr:sp macro="" textlink="">
      <xdr:nvSpPr>
        <xdr:cNvPr id="686" name="楕円 685">
          <a:extLst>
            <a:ext uri="{FF2B5EF4-FFF2-40B4-BE49-F238E27FC236}">
              <a16:creationId xmlns:a16="http://schemas.microsoft.com/office/drawing/2014/main" id="{E576DDB4-72D2-485F-8FAE-174120A942EA}"/>
            </a:ext>
          </a:extLst>
        </xdr:cNvPr>
        <xdr:cNvSpPr/>
      </xdr:nvSpPr>
      <xdr:spPr>
        <a:xfrm>
          <a:off x="11487150" y="174675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30480</xdr:rowOff>
    </xdr:from>
    <xdr:to>
      <xdr:col>71</xdr:col>
      <xdr:colOff>177800</xdr:colOff>
      <xdr:row>107</xdr:row>
      <xdr:rowOff>68036</xdr:rowOff>
    </xdr:to>
    <xdr:cxnSp macro="">
      <xdr:nvCxnSpPr>
        <xdr:cNvPr id="687" name="直線コネクタ 686">
          <a:extLst>
            <a:ext uri="{FF2B5EF4-FFF2-40B4-BE49-F238E27FC236}">
              <a16:creationId xmlns:a16="http://schemas.microsoft.com/office/drawing/2014/main" id="{D8EAED73-788B-4CF7-AEEA-1129BD78931D}"/>
            </a:ext>
          </a:extLst>
        </xdr:cNvPr>
        <xdr:cNvCxnSpPr/>
      </xdr:nvCxnSpPr>
      <xdr:spPr>
        <a:xfrm>
          <a:off x="11534775" y="17515205"/>
          <a:ext cx="80962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688" name="n_1aveValue【公民館】&#10;有形固定資産減価償却率">
          <a:extLst>
            <a:ext uri="{FF2B5EF4-FFF2-40B4-BE49-F238E27FC236}">
              <a16:creationId xmlns:a16="http://schemas.microsoft.com/office/drawing/2014/main" id="{4F4E5DBF-A1CB-4C8B-96CF-20083D655AB9}"/>
            </a:ext>
          </a:extLst>
        </xdr:cNvPr>
        <xdr:cNvSpPr txBox="1"/>
      </xdr:nvSpPr>
      <xdr:spPr>
        <a:xfrm>
          <a:off x="13745219" y="17146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689" name="n_2aveValue【公民館】&#10;有形固定資産減価償却率">
          <a:extLst>
            <a:ext uri="{FF2B5EF4-FFF2-40B4-BE49-F238E27FC236}">
              <a16:creationId xmlns:a16="http://schemas.microsoft.com/office/drawing/2014/main" id="{239CBDEE-5D1A-421B-A559-CE8266826306}"/>
            </a:ext>
          </a:extLst>
        </xdr:cNvPr>
        <xdr:cNvSpPr txBox="1"/>
      </xdr:nvSpPr>
      <xdr:spPr>
        <a:xfrm>
          <a:off x="12964169" y="17117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690" name="n_3aveValue【公民館】&#10;有形固定資産減価償却率">
          <a:extLst>
            <a:ext uri="{FF2B5EF4-FFF2-40B4-BE49-F238E27FC236}">
              <a16:creationId xmlns:a16="http://schemas.microsoft.com/office/drawing/2014/main" id="{B1B4B5D2-5928-471F-B229-40CB845DFC1C}"/>
            </a:ext>
          </a:extLst>
        </xdr:cNvPr>
        <xdr:cNvSpPr txBox="1"/>
      </xdr:nvSpPr>
      <xdr:spPr>
        <a:xfrm>
          <a:off x="12164069" y="17060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91" name="n_4aveValue【公民館】&#10;有形固定資産減価償却率">
          <a:extLst>
            <a:ext uri="{FF2B5EF4-FFF2-40B4-BE49-F238E27FC236}">
              <a16:creationId xmlns:a16="http://schemas.microsoft.com/office/drawing/2014/main" id="{09F3DD99-DD05-4064-9E23-FA082D86D6E2}"/>
            </a:ext>
          </a:extLst>
        </xdr:cNvPr>
        <xdr:cNvSpPr txBox="1"/>
      </xdr:nvSpPr>
      <xdr:spPr>
        <a:xfrm>
          <a:off x="11354444" y="17038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162214</xdr:rowOff>
    </xdr:from>
    <xdr:ext cx="405111" cy="259045"/>
    <xdr:sp macro="" textlink="">
      <xdr:nvSpPr>
        <xdr:cNvPr id="692" name="n_1mainValue【公民館】&#10;有形固定資産減価償却率">
          <a:extLst>
            <a:ext uri="{FF2B5EF4-FFF2-40B4-BE49-F238E27FC236}">
              <a16:creationId xmlns:a16="http://schemas.microsoft.com/office/drawing/2014/main" id="{B2009ED4-D412-40EA-B1D3-28FB603D3AC6}"/>
            </a:ext>
          </a:extLst>
        </xdr:cNvPr>
        <xdr:cNvSpPr txBox="1"/>
      </xdr:nvSpPr>
      <xdr:spPr>
        <a:xfrm>
          <a:off x="13745219" y="1764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147519</xdr:rowOff>
    </xdr:from>
    <xdr:ext cx="405111" cy="259045"/>
    <xdr:sp macro="" textlink="">
      <xdr:nvSpPr>
        <xdr:cNvPr id="693" name="n_2mainValue【公民館】&#10;有形固定資産減価償却率">
          <a:extLst>
            <a:ext uri="{FF2B5EF4-FFF2-40B4-BE49-F238E27FC236}">
              <a16:creationId xmlns:a16="http://schemas.microsoft.com/office/drawing/2014/main" id="{DB1EDB3E-D735-4F10-BA0D-F17A2CE3E1F4}"/>
            </a:ext>
          </a:extLst>
        </xdr:cNvPr>
        <xdr:cNvSpPr txBox="1"/>
      </xdr:nvSpPr>
      <xdr:spPr>
        <a:xfrm>
          <a:off x="12964169" y="17632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109963</xdr:rowOff>
    </xdr:from>
    <xdr:ext cx="405111" cy="259045"/>
    <xdr:sp macro="" textlink="">
      <xdr:nvSpPr>
        <xdr:cNvPr id="694" name="n_3mainValue【公民館】&#10;有形固定資産減価償却率">
          <a:extLst>
            <a:ext uri="{FF2B5EF4-FFF2-40B4-BE49-F238E27FC236}">
              <a16:creationId xmlns:a16="http://schemas.microsoft.com/office/drawing/2014/main" id="{5ADA5CC0-3C07-436B-8E11-8590BD5B3ED9}"/>
            </a:ext>
          </a:extLst>
        </xdr:cNvPr>
        <xdr:cNvSpPr txBox="1"/>
      </xdr:nvSpPr>
      <xdr:spPr>
        <a:xfrm>
          <a:off x="12164069" y="1759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72407</xdr:rowOff>
    </xdr:from>
    <xdr:ext cx="405111" cy="259045"/>
    <xdr:sp macro="" textlink="">
      <xdr:nvSpPr>
        <xdr:cNvPr id="695" name="n_4mainValue【公民館】&#10;有形固定資産減価償却率">
          <a:extLst>
            <a:ext uri="{FF2B5EF4-FFF2-40B4-BE49-F238E27FC236}">
              <a16:creationId xmlns:a16="http://schemas.microsoft.com/office/drawing/2014/main" id="{9C26CE5E-D61B-4DFA-BB0D-87DFD021497D}"/>
            </a:ext>
          </a:extLst>
        </xdr:cNvPr>
        <xdr:cNvSpPr txBox="1"/>
      </xdr:nvSpPr>
      <xdr:spPr>
        <a:xfrm>
          <a:off x="11354444" y="1755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F88B3B41-5389-4D45-9B9D-742D82D60D2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321F824D-57E7-4666-8399-BAAD29F4B81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0CEDBE4E-7280-418F-AD5E-0E28F14B968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4B951DEC-DB96-4AFF-8365-005C8375DE78}"/>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9F3040C7-36B2-4B49-A106-88C27AF0BB26}"/>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2C14454B-E96F-4B8E-B7F3-A662B20B2829}"/>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2FCD54D3-83D4-40CB-BCBD-632DC1778462}"/>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A01BE493-CAB3-4C7A-A5F1-AE79F8856DF3}"/>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4042FC8B-B61D-42BF-9FBD-61A61F26D49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EA89AB4E-4EB4-45F4-8323-847AF92AE4AD}"/>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6" name="直線コネクタ 705">
          <a:extLst>
            <a:ext uri="{FF2B5EF4-FFF2-40B4-BE49-F238E27FC236}">
              <a16:creationId xmlns:a16="http://schemas.microsoft.com/office/drawing/2014/main" id="{17594DDB-0BC4-4393-8823-50B8A5E3102B}"/>
            </a:ext>
          </a:extLst>
        </xdr:cNvPr>
        <xdr:cNvCxnSpPr/>
      </xdr:nvCxnSpPr>
      <xdr:spPr>
        <a:xfrm>
          <a:off x="16459200" y="1762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07" name="テキスト ボックス 706">
          <a:extLst>
            <a:ext uri="{FF2B5EF4-FFF2-40B4-BE49-F238E27FC236}">
              <a16:creationId xmlns:a16="http://schemas.microsoft.com/office/drawing/2014/main" id="{3B3B52F4-3600-4DB1-AE40-043467BD8D6C}"/>
            </a:ext>
          </a:extLst>
        </xdr:cNvPr>
        <xdr:cNvSpPr txBox="1"/>
      </xdr:nvSpPr>
      <xdr:spPr>
        <a:xfrm>
          <a:off x="16052346" y="17475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8" name="直線コネクタ 707">
          <a:extLst>
            <a:ext uri="{FF2B5EF4-FFF2-40B4-BE49-F238E27FC236}">
              <a16:creationId xmlns:a16="http://schemas.microsoft.com/office/drawing/2014/main" id="{828B8652-D24D-4C7F-ABF1-35A41200E172}"/>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9" name="テキスト ボックス 708">
          <a:extLst>
            <a:ext uri="{FF2B5EF4-FFF2-40B4-BE49-F238E27FC236}">
              <a16:creationId xmlns:a16="http://schemas.microsoft.com/office/drawing/2014/main" id="{563FE13D-4F37-4BA3-A995-EE955B5E572D}"/>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0" name="直線コネクタ 709">
          <a:extLst>
            <a:ext uri="{FF2B5EF4-FFF2-40B4-BE49-F238E27FC236}">
              <a16:creationId xmlns:a16="http://schemas.microsoft.com/office/drawing/2014/main" id="{82863B31-5ABD-45A4-A2AB-587B8DD06F4D}"/>
            </a:ext>
          </a:extLst>
        </xdr:cNvPr>
        <xdr:cNvCxnSpPr/>
      </xdr:nvCxnSpPr>
      <xdr:spPr>
        <a:xfrm>
          <a:off x="16459200" y="1647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1" name="テキスト ボックス 710">
          <a:extLst>
            <a:ext uri="{FF2B5EF4-FFF2-40B4-BE49-F238E27FC236}">
              <a16:creationId xmlns:a16="http://schemas.microsoft.com/office/drawing/2014/main" id="{6FA9C862-D405-4856-BF0E-48D18EF1EC9C}"/>
            </a:ext>
          </a:extLst>
        </xdr:cNvPr>
        <xdr:cNvSpPr txBox="1"/>
      </xdr:nvSpPr>
      <xdr:spPr>
        <a:xfrm>
          <a:off x="16052346" y="1633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D3FE5D4E-536C-4D8A-B24B-65057DE6D77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90A9587B-8C8A-4ED7-839D-768C9C3B5F35}"/>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35DF744D-937F-4EC5-BEF6-D79A338FEC1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15" name="直線コネクタ 714">
          <a:extLst>
            <a:ext uri="{FF2B5EF4-FFF2-40B4-BE49-F238E27FC236}">
              <a16:creationId xmlns:a16="http://schemas.microsoft.com/office/drawing/2014/main" id="{FCF32792-F247-40A9-9220-A74DEF318472}"/>
            </a:ext>
          </a:extLst>
        </xdr:cNvPr>
        <xdr:cNvCxnSpPr/>
      </xdr:nvCxnSpPr>
      <xdr:spPr>
        <a:xfrm flipV="1">
          <a:off x="19954239" y="16342804"/>
          <a:ext cx="0" cy="1252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16" name="【公民館】&#10;一人当たり面積最小値テキスト">
          <a:extLst>
            <a:ext uri="{FF2B5EF4-FFF2-40B4-BE49-F238E27FC236}">
              <a16:creationId xmlns:a16="http://schemas.microsoft.com/office/drawing/2014/main" id="{AA2B4D62-72A2-43FD-99C1-EE0B0C8C3A9D}"/>
            </a:ext>
          </a:extLst>
        </xdr:cNvPr>
        <xdr:cNvSpPr txBox="1"/>
      </xdr:nvSpPr>
      <xdr:spPr>
        <a:xfrm>
          <a:off x="19992975" y="1760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17" name="直線コネクタ 716">
          <a:extLst>
            <a:ext uri="{FF2B5EF4-FFF2-40B4-BE49-F238E27FC236}">
              <a16:creationId xmlns:a16="http://schemas.microsoft.com/office/drawing/2014/main" id="{37916CD3-B75F-4BE1-A3E2-2448CD29F76A}"/>
            </a:ext>
          </a:extLst>
        </xdr:cNvPr>
        <xdr:cNvCxnSpPr/>
      </xdr:nvCxnSpPr>
      <xdr:spPr>
        <a:xfrm>
          <a:off x="19878675" y="175952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18" name="【公民館】&#10;一人当たり面積最大値テキスト">
          <a:extLst>
            <a:ext uri="{FF2B5EF4-FFF2-40B4-BE49-F238E27FC236}">
              <a16:creationId xmlns:a16="http://schemas.microsoft.com/office/drawing/2014/main" id="{2AE45DF0-59AA-4BEE-9CA7-07265EB54BB4}"/>
            </a:ext>
          </a:extLst>
        </xdr:cNvPr>
        <xdr:cNvSpPr txBox="1"/>
      </xdr:nvSpPr>
      <xdr:spPr>
        <a:xfrm>
          <a:off x="19992975" y="1611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19" name="直線コネクタ 718">
          <a:extLst>
            <a:ext uri="{FF2B5EF4-FFF2-40B4-BE49-F238E27FC236}">
              <a16:creationId xmlns:a16="http://schemas.microsoft.com/office/drawing/2014/main" id="{13950895-081C-4FC7-9157-FEC06A0E555D}"/>
            </a:ext>
          </a:extLst>
        </xdr:cNvPr>
        <xdr:cNvCxnSpPr/>
      </xdr:nvCxnSpPr>
      <xdr:spPr>
        <a:xfrm>
          <a:off x="19878675" y="163428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720" name="【公民館】&#10;一人当たり面積平均値テキスト">
          <a:extLst>
            <a:ext uri="{FF2B5EF4-FFF2-40B4-BE49-F238E27FC236}">
              <a16:creationId xmlns:a16="http://schemas.microsoft.com/office/drawing/2014/main" id="{C323499E-CBAC-407A-8571-AE8A0609FB85}"/>
            </a:ext>
          </a:extLst>
        </xdr:cNvPr>
        <xdr:cNvSpPr txBox="1"/>
      </xdr:nvSpPr>
      <xdr:spPr>
        <a:xfrm>
          <a:off x="19992975" y="172519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21" name="フローチャート: 判断 720">
          <a:extLst>
            <a:ext uri="{FF2B5EF4-FFF2-40B4-BE49-F238E27FC236}">
              <a16:creationId xmlns:a16="http://schemas.microsoft.com/office/drawing/2014/main" id="{61620DC8-DE4B-40EF-A5C7-7EB31CE337A4}"/>
            </a:ext>
          </a:extLst>
        </xdr:cNvPr>
        <xdr:cNvSpPr/>
      </xdr:nvSpPr>
      <xdr:spPr>
        <a:xfrm>
          <a:off x="19897725" y="1727669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22" name="フローチャート: 判断 721">
          <a:extLst>
            <a:ext uri="{FF2B5EF4-FFF2-40B4-BE49-F238E27FC236}">
              <a16:creationId xmlns:a16="http://schemas.microsoft.com/office/drawing/2014/main" id="{EA003C2E-4F44-4C0B-9D5B-F4966E4C86DB}"/>
            </a:ext>
          </a:extLst>
        </xdr:cNvPr>
        <xdr:cNvSpPr/>
      </xdr:nvSpPr>
      <xdr:spPr>
        <a:xfrm>
          <a:off x="19154775" y="1728901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23" name="フローチャート: 判断 722">
          <a:extLst>
            <a:ext uri="{FF2B5EF4-FFF2-40B4-BE49-F238E27FC236}">
              <a16:creationId xmlns:a16="http://schemas.microsoft.com/office/drawing/2014/main" id="{66B32EB5-A287-4BDE-B017-72D2289A5F23}"/>
            </a:ext>
          </a:extLst>
        </xdr:cNvPr>
        <xdr:cNvSpPr/>
      </xdr:nvSpPr>
      <xdr:spPr>
        <a:xfrm>
          <a:off x="18345150" y="172884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24" name="フローチャート: 判断 723">
          <a:extLst>
            <a:ext uri="{FF2B5EF4-FFF2-40B4-BE49-F238E27FC236}">
              <a16:creationId xmlns:a16="http://schemas.microsoft.com/office/drawing/2014/main" id="{AA23B51E-1957-4D44-98C4-36971F6D160D}"/>
            </a:ext>
          </a:extLst>
        </xdr:cNvPr>
        <xdr:cNvSpPr/>
      </xdr:nvSpPr>
      <xdr:spPr>
        <a:xfrm>
          <a:off x="17554575" y="1726723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25" name="フローチャート: 判断 724">
          <a:extLst>
            <a:ext uri="{FF2B5EF4-FFF2-40B4-BE49-F238E27FC236}">
              <a16:creationId xmlns:a16="http://schemas.microsoft.com/office/drawing/2014/main" id="{EDD66CDA-D59C-4F78-A28B-BEB1150BB780}"/>
            </a:ext>
          </a:extLst>
        </xdr:cNvPr>
        <xdr:cNvSpPr/>
      </xdr:nvSpPr>
      <xdr:spPr>
        <a:xfrm>
          <a:off x="16754475" y="172812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2108E673-8B15-49A8-A43D-03C0DC01E95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5D9A8178-2C09-4DE8-BE5B-6E47FEFFD685}"/>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ABD6738-DAEA-44B8-915F-F8D2523F8FF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FDF4E84D-FC66-4B49-A312-76EEA5E9B35D}"/>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C510332-0A00-4BE2-A734-DB2B8518EA3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23685</xdr:rowOff>
    </xdr:from>
    <xdr:to>
      <xdr:col>116</xdr:col>
      <xdr:colOff>114300</xdr:colOff>
      <xdr:row>104</xdr:row>
      <xdr:rowOff>125285</xdr:rowOff>
    </xdr:to>
    <xdr:sp macro="" textlink="">
      <xdr:nvSpPr>
        <xdr:cNvPr id="731" name="楕円 730">
          <a:extLst>
            <a:ext uri="{FF2B5EF4-FFF2-40B4-BE49-F238E27FC236}">
              <a16:creationId xmlns:a16="http://schemas.microsoft.com/office/drawing/2014/main" id="{E3063714-1128-4396-BDC5-2B036AAB52D6}"/>
            </a:ext>
          </a:extLst>
        </xdr:cNvPr>
        <xdr:cNvSpPr/>
      </xdr:nvSpPr>
      <xdr:spPr>
        <a:xfrm>
          <a:off x="19897725" y="170004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46562</xdr:rowOff>
    </xdr:from>
    <xdr:ext cx="469744" cy="259045"/>
    <xdr:sp macro="" textlink="">
      <xdr:nvSpPr>
        <xdr:cNvPr id="732" name="【公民館】&#10;一人当たり面積該当値テキスト">
          <a:extLst>
            <a:ext uri="{FF2B5EF4-FFF2-40B4-BE49-F238E27FC236}">
              <a16:creationId xmlns:a16="http://schemas.microsoft.com/office/drawing/2014/main" id="{2A6A6FFB-1F5F-4236-BC04-98D72091B966}"/>
            </a:ext>
          </a:extLst>
        </xdr:cNvPr>
        <xdr:cNvSpPr txBox="1"/>
      </xdr:nvSpPr>
      <xdr:spPr>
        <a:xfrm>
          <a:off x="19992975" y="168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34544</xdr:rowOff>
    </xdr:from>
    <xdr:to>
      <xdr:col>112</xdr:col>
      <xdr:colOff>38100</xdr:colOff>
      <xdr:row>104</xdr:row>
      <xdr:rowOff>136144</xdr:rowOff>
    </xdr:to>
    <xdr:sp macro="" textlink="">
      <xdr:nvSpPr>
        <xdr:cNvPr id="733" name="楕円 732">
          <a:extLst>
            <a:ext uri="{FF2B5EF4-FFF2-40B4-BE49-F238E27FC236}">
              <a16:creationId xmlns:a16="http://schemas.microsoft.com/office/drawing/2014/main" id="{D5698A6A-8A7B-443E-A962-FE075638799D}"/>
            </a:ext>
          </a:extLst>
        </xdr:cNvPr>
        <xdr:cNvSpPr/>
      </xdr:nvSpPr>
      <xdr:spPr>
        <a:xfrm>
          <a:off x="19154775" y="170049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74485</xdr:rowOff>
    </xdr:from>
    <xdr:to>
      <xdr:col>116</xdr:col>
      <xdr:colOff>63500</xdr:colOff>
      <xdr:row>104</xdr:row>
      <xdr:rowOff>85344</xdr:rowOff>
    </xdr:to>
    <xdr:cxnSp macro="">
      <xdr:nvCxnSpPr>
        <xdr:cNvPr id="734" name="直線コネクタ 733">
          <a:extLst>
            <a:ext uri="{FF2B5EF4-FFF2-40B4-BE49-F238E27FC236}">
              <a16:creationId xmlns:a16="http://schemas.microsoft.com/office/drawing/2014/main" id="{73401DD0-46DC-4AF3-B3F7-69116ED499AF}"/>
            </a:ext>
          </a:extLst>
        </xdr:cNvPr>
        <xdr:cNvCxnSpPr/>
      </xdr:nvCxnSpPr>
      <xdr:spPr>
        <a:xfrm flipV="1">
          <a:off x="19202400" y="17048035"/>
          <a:ext cx="752475" cy="1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45974</xdr:rowOff>
    </xdr:from>
    <xdr:to>
      <xdr:col>107</xdr:col>
      <xdr:colOff>101600</xdr:colOff>
      <xdr:row>104</xdr:row>
      <xdr:rowOff>147574</xdr:rowOff>
    </xdr:to>
    <xdr:sp macro="" textlink="">
      <xdr:nvSpPr>
        <xdr:cNvPr id="735" name="楕円 734">
          <a:extLst>
            <a:ext uri="{FF2B5EF4-FFF2-40B4-BE49-F238E27FC236}">
              <a16:creationId xmlns:a16="http://schemas.microsoft.com/office/drawing/2014/main" id="{1C459449-CEA4-47BB-8B22-9367528BD2A9}"/>
            </a:ext>
          </a:extLst>
        </xdr:cNvPr>
        <xdr:cNvSpPr/>
      </xdr:nvSpPr>
      <xdr:spPr>
        <a:xfrm>
          <a:off x="18345150" y="170226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85344</xdr:rowOff>
    </xdr:from>
    <xdr:to>
      <xdr:col>111</xdr:col>
      <xdr:colOff>177800</xdr:colOff>
      <xdr:row>104</xdr:row>
      <xdr:rowOff>96774</xdr:rowOff>
    </xdr:to>
    <xdr:cxnSp macro="">
      <xdr:nvCxnSpPr>
        <xdr:cNvPr id="736" name="直線コネクタ 735">
          <a:extLst>
            <a:ext uri="{FF2B5EF4-FFF2-40B4-BE49-F238E27FC236}">
              <a16:creationId xmlns:a16="http://schemas.microsoft.com/office/drawing/2014/main" id="{A0B683A7-9F0A-4157-895E-C9CB72E36819}"/>
            </a:ext>
          </a:extLst>
        </xdr:cNvPr>
        <xdr:cNvCxnSpPr/>
      </xdr:nvCxnSpPr>
      <xdr:spPr>
        <a:xfrm flipV="1">
          <a:off x="18392775" y="17062069"/>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51688</xdr:rowOff>
    </xdr:from>
    <xdr:to>
      <xdr:col>102</xdr:col>
      <xdr:colOff>165100</xdr:colOff>
      <xdr:row>104</xdr:row>
      <xdr:rowOff>153288</xdr:rowOff>
    </xdr:to>
    <xdr:sp macro="" textlink="">
      <xdr:nvSpPr>
        <xdr:cNvPr id="737" name="楕円 736">
          <a:extLst>
            <a:ext uri="{FF2B5EF4-FFF2-40B4-BE49-F238E27FC236}">
              <a16:creationId xmlns:a16="http://schemas.microsoft.com/office/drawing/2014/main" id="{0E067A9B-B213-48F6-A3F0-4EA03F3C6AA2}"/>
            </a:ext>
          </a:extLst>
        </xdr:cNvPr>
        <xdr:cNvSpPr/>
      </xdr:nvSpPr>
      <xdr:spPr>
        <a:xfrm>
          <a:off x="17554575" y="1702206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96774</xdr:rowOff>
    </xdr:from>
    <xdr:to>
      <xdr:col>107</xdr:col>
      <xdr:colOff>50800</xdr:colOff>
      <xdr:row>104</xdr:row>
      <xdr:rowOff>102488</xdr:rowOff>
    </xdr:to>
    <xdr:cxnSp macro="">
      <xdr:nvCxnSpPr>
        <xdr:cNvPr id="738" name="直線コネクタ 737">
          <a:extLst>
            <a:ext uri="{FF2B5EF4-FFF2-40B4-BE49-F238E27FC236}">
              <a16:creationId xmlns:a16="http://schemas.microsoft.com/office/drawing/2014/main" id="{13C571E6-B1AE-4325-A8BD-FE42B7844618}"/>
            </a:ext>
          </a:extLst>
        </xdr:cNvPr>
        <xdr:cNvCxnSpPr/>
      </xdr:nvCxnSpPr>
      <xdr:spPr>
        <a:xfrm flipV="1">
          <a:off x="17602200" y="17070324"/>
          <a:ext cx="790575"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63119</xdr:rowOff>
    </xdr:from>
    <xdr:to>
      <xdr:col>98</xdr:col>
      <xdr:colOff>38100</xdr:colOff>
      <xdr:row>104</xdr:row>
      <xdr:rowOff>164719</xdr:rowOff>
    </xdr:to>
    <xdr:sp macro="" textlink="">
      <xdr:nvSpPr>
        <xdr:cNvPr id="739" name="楕円 738">
          <a:extLst>
            <a:ext uri="{FF2B5EF4-FFF2-40B4-BE49-F238E27FC236}">
              <a16:creationId xmlns:a16="http://schemas.microsoft.com/office/drawing/2014/main" id="{16A18431-3E81-4DAC-80BF-349A75BE8581}"/>
            </a:ext>
          </a:extLst>
        </xdr:cNvPr>
        <xdr:cNvSpPr/>
      </xdr:nvSpPr>
      <xdr:spPr>
        <a:xfrm>
          <a:off x="16754475" y="170398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102488</xdr:rowOff>
    </xdr:from>
    <xdr:to>
      <xdr:col>102</xdr:col>
      <xdr:colOff>114300</xdr:colOff>
      <xdr:row>104</xdr:row>
      <xdr:rowOff>113919</xdr:rowOff>
    </xdr:to>
    <xdr:cxnSp macro="">
      <xdr:nvCxnSpPr>
        <xdr:cNvPr id="740" name="直線コネクタ 739">
          <a:extLst>
            <a:ext uri="{FF2B5EF4-FFF2-40B4-BE49-F238E27FC236}">
              <a16:creationId xmlns:a16="http://schemas.microsoft.com/office/drawing/2014/main" id="{6E8956B5-29DB-475A-B34F-7AC7179401DB}"/>
            </a:ext>
          </a:extLst>
        </xdr:cNvPr>
        <xdr:cNvCxnSpPr/>
      </xdr:nvCxnSpPr>
      <xdr:spPr>
        <a:xfrm flipV="1">
          <a:off x="16802100" y="17079213"/>
          <a:ext cx="80010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741" name="n_1aveValue【公民館】&#10;一人当たり面積">
          <a:extLst>
            <a:ext uri="{FF2B5EF4-FFF2-40B4-BE49-F238E27FC236}">
              <a16:creationId xmlns:a16="http://schemas.microsoft.com/office/drawing/2014/main" id="{1A714563-3B01-45D4-8E90-87099EBA41F3}"/>
            </a:ext>
          </a:extLst>
        </xdr:cNvPr>
        <xdr:cNvSpPr txBox="1"/>
      </xdr:nvSpPr>
      <xdr:spPr>
        <a:xfrm>
          <a:off x="18983402" y="1738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742" name="n_2aveValue【公民館】&#10;一人当たり面積">
          <a:extLst>
            <a:ext uri="{FF2B5EF4-FFF2-40B4-BE49-F238E27FC236}">
              <a16:creationId xmlns:a16="http://schemas.microsoft.com/office/drawing/2014/main" id="{1226CED6-E7D6-440E-8A8F-ACA332DE883B}"/>
            </a:ext>
          </a:extLst>
        </xdr:cNvPr>
        <xdr:cNvSpPr txBox="1"/>
      </xdr:nvSpPr>
      <xdr:spPr>
        <a:xfrm>
          <a:off x="18183302" y="1738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743" name="n_3aveValue【公民館】&#10;一人当たり面積">
          <a:extLst>
            <a:ext uri="{FF2B5EF4-FFF2-40B4-BE49-F238E27FC236}">
              <a16:creationId xmlns:a16="http://schemas.microsoft.com/office/drawing/2014/main" id="{5317B308-8DC0-4BFF-82D3-3C527E78B9BE}"/>
            </a:ext>
          </a:extLst>
        </xdr:cNvPr>
        <xdr:cNvSpPr txBox="1"/>
      </xdr:nvSpPr>
      <xdr:spPr>
        <a:xfrm>
          <a:off x="17383202" y="1736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744" name="n_4aveValue【公民館】&#10;一人当たり面積">
          <a:extLst>
            <a:ext uri="{FF2B5EF4-FFF2-40B4-BE49-F238E27FC236}">
              <a16:creationId xmlns:a16="http://schemas.microsoft.com/office/drawing/2014/main" id="{3A375B79-D9B4-4119-AD2C-C8E4217D72A3}"/>
            </a:ext>
          </a:extLst>
        </xdr:cNvPr>
        <xdr:cNvSpPr txBox="1"/>
      </xdr:nvSpPr>
      <xdr:spPr>
        <a:xfrm>
          <a:off x="16592627" y="1737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152671</xdr:rowOff>
    </xdr:from>
    <xdr:ext cx="469744" cy="259045"/>
    <xdr:sp macro="" textlink="">
      <xdr:nvSpPr>
        <xdr:cNvPr id="745" name="n_1mainValue【公民館】&#10;一人当たり面積">
          <a:extLst>
            <a:ext uri="{FF2B5EF4-FFF2-40B4-BE49-F238E27FC236}">
              <a16:creationId xmlns:a16="http://schemas.microsoft.com/office/drawing/2014/main" id="{E18D8A26-D097-4880-ACE9-D7D8043DB9B8}"/>
            </a:ext>
          </a:extLst>
        </xdr:cNvPr>
        <xdr:cNvSpPr txBox="1"/>
      </xdr:nvSpPr>
      <xdr:spPr>
        <a:xfrm>
          <a:off x="18983402" y="1678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164101</xdr:rowOff>
    </xdr:from>
    <xdr:ext cx="469744" cy="259045"/>
    <xdr:sp macro="" textlink="">
      <xdr:nvSpPr>
        <xdr:cNvPr id="746" name="n_2mainValue【公民館】&#10;一人当たり面積">
          <a:extLst>
            <a:ext uri="{FF2B5EF4-FFF2-40B4-BE49-F238E27FC236}">
              <a16:creationId xmlns:a16="http://schemas.microsoft.com/office/drawing/2014/main" id="{2E445063-52DD-4B1E-AF7F-697023933BA0}"/>
            </a:ext>
          </a:extLst>
        </xdr:cNvPr>
        <xdr:cNvSpPr txBox="1"/>
      </xdr:nvSpPr>
      <xdr:spPr>
        <a:xfrm>
          <a:off x="18183302" y="1679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169815</xdr:rowOff>
    </xdr:from>
    <xdr:ext cx="469744" cy="259045"/>
    <xdr:sp macro="" textlink="">
      <xdr:nvSpPr>
        <xdr:cNvPr id="747" name="n_3mainValue【公民館】&#10;一人当たり面積">
          <a:extLst>
            <a:ext uri="{FF2B5EF4-FFF2-40B4-BE49-F238E27FC236}">
              <a16:creationId xmlns:a16="http://schemas.microsoft.com/office/drawing/2014/main" id="{E0E916BA-A172-40F0-A132-6A0A6F656AD9}"/>
            </a:ext>
          </a:extLst>
        </xdr:cNvPr>
        <xdr:cNvSpPr txBox="1"/>
      </xdr:nvSpPr>
      <xdr:spPr>
        <a:xfrm>
          <a:off x="17383202" y="16800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9796</xdr:rowOff>
    </xdr:from>
    <xdr:ext cx="469744" cy="259045"/>
    <xdr:sp macro="" textlink="">
      <xdr:nvSpPr>
        <xdr:cNvPr id="748" name="n_4mainValue【公民館】&#10;一人当たり面積">
          <a:extLst>
            <a:ext uri="{FF2B5EF4-FFF2-40B4-BE49-F238E27FC236}">
              <a16:creationId xmlns:a16="http://schemas.microsoft.com/office/drawing/2014/main" id="{553E406F-F804-400B-A0C7-E0277E737F4E}"/>
            </a:ext>
          </a:extLst>
        </xdr:cNvPr>
        <xdr:cNvSpPr txBox="1"/>
      </xdr:nvSpPr>
      <xdr:spPr>
        <a:xfrm>
          <a:off x="16592627" y="1680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98762473-5520-4DB8-8B19-DF4814DB3FFB}"/>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FB4D9C1B-6D1E-407C-8DC1-8FD0BC3308F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38F51E46-DD87-4E39-8AE4-BE68EC8B7CA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有形固定資産減価償却率が高いのは公営住宅、認定こども園・幼稚園・保育所、公民館、学校施設で、低いのは道路、橋りょう・トンネルとなっている。インフラ施設である道路、橋りょう・トンネルは類似団体よりも償却率が低く、計画的な更新を実施できている。建物については、公営住宅が</a:t>
          </a:r>
          <a:r>
            <a:rPr kumimoji="1" lang="en-US" altLang="ja-JP" sz="1300">
              <a:latin typeface="ＭＳ Ｐゴシック" panose="020B0600070205080204" pitchFamily="50" charset="-128"/>
              <a:ea typeface="ＭＳ Ｐゴシック" panose="020B0600070205080204" pitchFamily="50" charset="-128"/>
            </a:rPr>
            <a:t>93.3</a:t>
          </a:r>
          <a:r>
            <a:rPr kumimoji="1" lang="ja-JP" altLang="en-US" sz="1300">
              <a:latin typeface="ＭＳ Ｐゴシック" panose="020B0600070205080204" pitchFamily="50" charset="-128"/>
              <a:ea typeface="ＭＳ Ｐゴシック" panose="020B0600070205080204" pitchFamily="50" charset="-128"/>
            </a:rPr>
            <a:t>％と類似団体平均</a:t>
          </a:r>
          <a:r>
            <a:rPr kumimoji="1" lang="en-US" altLang="ja-JP" sz="1300">
              <a:latin typeface="ＭＳ Ｐゴシック" panose="020B0600070205080204" pitchFamily="50" charset="-128"/>
              <a:ea typeface="ＭＳ Ｐゴシック" panose="020B0600070205080204" pitchFamily="50" charset="-128"/>
            </a:rPr>
            <a:t>69.5</a:t>
          </a:r>
          <a:r>
            <a:rPr kumimoji="1" lang="ja-JP" altLang="en-US" sz="1300">
              <a:latin typeface="ＭＳ Ｐゴシック" panose="020B0600070205080204" pitchFamily="50" charset="-128"/>
              <a:ea typeface="ＭＳ Ｐゴシック" panose="020B0600070205080204" pitchFamily="50" charset="-128"/>
            </a:rPr>
            <a:t>％を大きく上回っており老朽化が顕著である。認定こども園・幼稚園・保育所は前年度から</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71.5</a:t>
          </a:r>
          <a:r>
            <a:rPr kumimoji="1" lang="ja-JP" altLang="en-US" sz="1300">
              <a:latin typeface="ＭＳ Ｐゴシック" panose="020B0600070205080204" pitchFamily="50" charset="-128"/>
              <a:ea typeface="ＭＳ Ｐゴシック" panose="020B0600070205080204" pitchFamily="50" charset="-128"/>
            </a:rPr>
            <a:t>％となっており、大きな改修等がない中で償却が進行している。各施設類型においても長寿命化計画や個別施設計画にもとづき適切に更新していく必要がある。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AE50137-EF30-44CC-881B-E34093338CF5}"/>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61ADC7C-1678-4614-AE38-553C36C32477}"/>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D669B42-7549-438D-92C6-ED053CB5684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490E967-69C5-4ECE-AF7A-B1EF47EACFE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熊本県高森町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2FC1050-115E-48D6-89D0-55565FA12F9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5F86E7-376A-4666-A90B-828AEE0CE26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1D9C05B-8AB3-4E7E-A9DE-42F642CF2889}"/>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8E547EC-3ABD-422E-A516-7F3540191425}"/>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3332850-4EDB-418C-B259-6AA77B3D63D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A48BE44-AA67-4240-AF04-7FD22E79277B}"/>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5,823
5,675
175.06
9,664,641
9,556,547
67,821
3,342,351
5,144,592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543F778-0A86-4524-9D6A-2F8BEDB40E5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8A3C97C-D32D-4542-8D6C-CD0AC11624C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2D5C966-C206-4C25-9CC1-F93829EC517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29B219-4F82-44E4-A2F5-DE1EC58D4E7A}"/>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954E08B-B191-4797-9B7E-BB8B9BFEA8C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1A33AC5-1D97-40C7-AA6D-DE4206099BFA}"/>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83D14B3-EAA7-4811-9509-BF481ABC54AD}"/>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81869B1-3B6B-4D00-B818-43CB30BCB62D}"/>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2C60912-5864-4AF6-9D78-5E6DF0099F2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FC515D5-EF2C-4368-A7F3-F49E6FEF50D2}"/>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4F4C894-C8D7-40FC-B4F5-698CCB8BDD93}"/>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8066A2B-209A-45D9-9C62-2CE12C8BC2A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5965B28-A81A-4AEA-BE09-30E47B8443B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BE960B4-DCB6-4567-A846-F5C89D5C93C9}"/>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0829CED-F642-4E49-8A81-36E97EF3638B}"/>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E49A570-06BA-4455-BF37-3DAB52CD883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742E75E-6E31-4DE9-95B3-6FE3DE30EA9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83276E6-9499-4F6F-BDC6-9DD6CCF685D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DA6DF1B-B669-4608-A957-2A8F91BD16B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5DE31FC-D0B6-4318-A706-B3856805D5D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AF47B2C-0A24-46AE-9F4E-55D3EC6731BB}"/>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3A627BE-1CBE-49A3-BE5E-A8A8C9BCDC8F}"/>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DDC28DF-89D3-4F23-A865-40E78212088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FA47A45-CB36-4075-9819-438F32F0E8C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626CDFC-F35B-467D-9B02-337B40214E81}"/>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DDA9B57-C82A-4CE2-AA17-DBD7560DD03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1144685-249E-4DA5-8630-1EAB907D5EF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9A02476-CB7A-440F-8EA2-1D2869933BB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1A97E60-E7FB-4280-8AC3-B21255DB3C8C}"/>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DC3E184-D128-463A-A865-BCEBC67C1A7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CE5A5B1E-4934-43A2-AFDA-4A2C43E4AB09}"/>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9EEF3441-CEF4-4832-A3F2-B02765375E7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D4019E70-0DA2-4006-B9B2-ED2D640630B4}"/>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4776B75-4F66-475D-B945-3DF125C17ED7}"/>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86F3888-30AC-4290-A1BB-689F26DAE226}"/>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BCCCAE10-166A-43C2-B4A7-0A76FFE00C2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9AB6D14-7D50-4303-9BDA-01BB8E819E7B}"/>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4B1F8E01-AB3C-4F6E-AEB7-AA204A6AAA31}"/>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B75A4556-0A4E-425D-9A5B-08055999E62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6A057D4C-C8EE-4D37-B488-86723718350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4A5A849-2D3C-4E14-B4F2-704FE1343ED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1F31A26E-5CBC-488C-8A8F-2746A287714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E8B7689-CC12-47C4-8A7D-469FD7BCFF0E}"/>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53F3EC5-76F5-4DE9-B620-D384CFDF64F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9ABD2CD-9191-4CB3-BA0D-9C2B8E42067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4F08841F-C358-4187-B7F0-38753F744E8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103C512-93D9-4FC9-95DD-C8086D58004C}"/>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14ACA18-C057-43F5-A45B-BC4250F35D2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6ACB6E0D-F497-4C40-B3A9-7275E59639BE}"/>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29459A9D-E9B5-4652-8C7E-D9941E5489BD}"/>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8FBBA995-1A5E-46C6-9C3A-18A3A9057FB4}"/>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8D04B555-5AAC-4B96-9D13-805824DB3980}"/>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C1F3FEE4-CB7F-4296-A653-C5B7E60DFFFD}"/>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1908439F-E953-42F4-A922-348AFE983968}"/>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29977C0F-9632-47D6-B79D-DBF7DDFA8062}"/>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A1F1E078-6B4A-484D-8C21-A2F2CE7F841F}"/>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BD49F938-2CC5-4898-BFF5-A0A58531630F}"/>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4CE68EB5-B62A-4483-81A2-1AF65875FA12}"/>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5EEE55B6-ED2B-4D5E-B379-490CF17A6DE6}"/>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46080E42-D782-41B0-824C-0BA89242AFD9}"/>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A6AA6EA3-35F9-4CBD-A9C6-86B8C9414CF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88CD98DD-D821-4740-9765-A9D63284FB67}"/>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517ECA5B-53F0-47A2-BB42-62D91A61181E}"/>
            </a:ext>
          </a:extLst>
        </xdr:cNvPr>
        <xdr:cNvCxnSpPr/>
      </xdr:nvCxnSpPr>
      <xdr:spPr>
        <a:xfrm flipV="1">
          <a:off x="4180840" y="9075329"/>
          <a:ext cx="0" cy="1428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4447B43D-5614-4765-836A-6F0510D02C69}"/>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87C323BE-D853-4341-AEBC-1DA2E3FA489B}"/>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3BACFEBA-05FF-4314-8EA7-C5BC68284CA5}"/>
            </a:ext>
          </a:extLst>
        </xdr:cNvPr>
        <xdr:cNvSpPr txBox="1"/>
      </xdr:nvSpPr>
      <xdr:spPr>
        <a:xfrm>
          <a:off x="4219575" y="88600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609DC826-D1B6-4B6F-A453-4147A46FA820}"/>
            </a:ext>
          </a:extLst>
        </xdr:cNvPr>
        <xdr:cNvCxnSpPr/>
      </xdr:nvCxnSpPr>
      <xdr:spPr>
        <a:xfrm>
          <a:off x="4105275" y="90753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33F94402-B093-4D8E-A0D3-7D63C360A13F}"/>
            </a:ext>
          </a:extLst>
        </xdr:cNvPr>
        <xdr:cNvSpPr txBox="1"/>
      </xdr:nvSpPr>
      <xdr:spPr>
        <a:xfrm>
          <a:off x="4219575" y="9991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32A91699-BB51-4E46-ABB8-0C1A9DD60897}"/>
            </a:ext>
          </a:extLst>
        </xdr:cNvPr>
        <xdr:cNvSpPr/>
      </xdr:nvSpPr>
      <xdr:spPr>
        <a:xfrm>
          <a:off x="4124325" y="100125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3500F59A-2AC0-4DFF-BAA8-6789278EF31F}"/>
            </a:ext>
          </a:extLst>
        </xdr:cNvPr>
        <xdr:cNvSpPr/>
      </xdr:nvSpPr>
      <xdr:spPr>
        <a:xfrm>
          <a:off x="3381375" y="99717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EC27A89A-AA8C-4337-B72B-F4CF955986CF}"/>
            </a:ext>
          </a:extLst>
        </xdr:cNvPr>
        <xdr:cNvSpPr/>
      </xdr:nvSpPr>
      <xdr:spPr>
        <a:xfrm>
          <a:off x="2571750" y="100107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8C5F1A4A-9EBA-4238-B90D-85E8F0CB0765}"/>
            </a:ext>
          </a:extLst>
        </xdr:cNvPr>
        <xdr:cNvSpPr/>
      </xdr:nvSpPr>
      <xdr:spPr>
        <a:xfrm>
          <a:off x="1781175" y="99717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D097FB42-56D4-4F7F-8B28-99665661E9DF}"/>
            </a:ext>
          </a:extLst>
        </xdr:cNvPr>
        <xdr:cNvSpPr/>
      </xdr:nvSpPr>
      <xdr:spPr>
        <a:xfrm>
          <a:off x="981075" y="99374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2D443476-289F-4718-BB9F-2E836ED4AE5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3E62153F-631D-4FA9-9C0A-92B9C2835C2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C0DCC6AF-383D-4CC0-9957-F26B0C828AD5}"/>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82F955F4-510E-4C57-BA17-60EBBD018DB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C6DD5C08-70BC-408D-A978-C71E716AE68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81462</xdr:rowOff>
    </xdr:from>
    <xdr:to>
      <xdr:col>24</xdr:col>
      <xdr:colOff>114300</xdr:colOff>
      <xdr:row>62</xdr:row>
      <xdr:rowOff>11612</xdr:rowOff>
    </xdr:to>
    <xdr:sp macro="" textlink="">
      <xdr:nvSpPr>
        <xdr:cNvPr id="90" name="楕円 89">
          <a:extLst>
            <a:ext uri="{FF2B5EF4-FFF2-40B4-BE49-F238E27FC236}">
              <a16:creationId xmlns:a16="http://schemas.microsoft.com/office/drawing/2014/main" id="{E967BE5C-20DF-47D0-9CC1-C9BBAB16B02E}"/>
            </a:ext>
          </a:extLst>
        </xdr:cNvPr>
        <xdr:cNvSpPr/>
      </xdr:nvSpPr>
      <xdr:spPr>
        <a:xfrm>
          <a:off x="4124325" y="997158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104339</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744DB9DD-0BFB-4A36-BAA1-1F21BF24502D}"/>
            </a:ext>
          </a:extLst>
        </xdr:cNvPr>
        <xdr:cNvSpPr txBox="1"/>
      </xdr:nvSpPr>
      <xdr:spPr>
        <a:xfrm>
          <a:off x="4219575" y="9832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65133</xdr:rowOff>
    </xdr:from>
    <xdr:to>
      <xdr:col>20</xdr:col>
      <xdr:colOff>38100</xdr:colOff>
      <xdr:row>61</xdr:row>
      <xdr:rowOff>166733</xdr:rowOff>
    </xdr:to>
    <xdr:sp macro="" textlink="">
      <xdr:nvSpPr>
        <xdr:cNvPr id="92" name="楕円 91">
          <a:extLst>
            <a:ext uri="{FF2B5EF4-FFF2-40B4-BE49-F238E27FC236}">
              <a16:creationId xmlns:a16="http://schemas.microsoft.com/office/drawing/2014/main" id="{4A5A2626-35E2-4804-8223-A1F62B65EAC9}"/>
            </a:ext>
          </a:extLst>
        </xdr:cNvPr>
        <xdr:cNvSpPr/>
      </xdr:nvSpPr>
      <xdr:spPr>
        <a:xfrm>
          <a:off x="3381375" y="99552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115933</xdr:rowOff>
    </xdr:from>
    <xdr:to>
      <xdr:col>24</xdr:col>
      <xdr:colOff>63500</xdr:colOff>
      <xdr:row>61</xdr:row>
      <xdr:rowOff>132262</xdr:rowOff>
    </xdr:to>
    <xdr:cxnSp macro="">
      <xdr:nvCxnSpPr>
        <xdr:cNvPr id="93" name="直線コネクタ 92">
          <a:extLst>
            <a:ext uri="{FF2B5EF4-FFF2-40B4-BE49-F238E27FC236}">
              <a16:creationId xmlns:a16="http://schemas.microsoft.com/office/drawing/2014/main" id="{AD4BE170-1AF2-49A7-842B-F5B8D47737E4}"/>
            </a:ext>
          </a:extLst>
        </xdr:cNvPr>
        <xdr:cNvCxnSpPr/>
      </xdr:nvCxnSpPr>
      <xdr:spPr>
        <a:xfrm>
          <a:off x="3429000" y="10002883"/>
          <a:ext cx="75247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32476</xdr:rowOff>
    </xdr:from>
    <xdr:to>
      <xdr:col>15</xdr:col>
      <xdr:colOff>101600</xdr:colOff>
      <xdr:row>61</xdr:row>
      <xdr:rowOff>134076</xdr:rowOff>
    </xdr:to>
    <xdr:sp macro="" textlink="">
      <xdr:nvSpPr>
        <xdr:cNvPr id="94" name="楕円 93">
          <a:extLst>
            <a:ext uri="{FF2B5EF4-FFF2-40B4-BE49-F238E27FC236}">
              <a16:creationId xmlns:a16="http://schemas.microsoft.com/office/drawing/2014/main" id="{65F24265-DA57-4DC8-BFC8-86E8494A05F1}"/>
            </a:ext>
          </a:extLst>
        </xdr:cNvPr>
        <xdr:cNvSpPr/>
      </xdr:nvSpPr>
      <xdr:spPr>
        <a:xfrm>
          <a:off x="2571750" y="99162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83276</xdr:rowOff>
    </xdr:from>
    <xdr:to>
      <xdr:col>19</xdr:col>
      <xdr:colOff>177800</xdr:colOff>
      <xdr:row>61</xdr:row>
      <xdr:rowOff>115933</xdr:rowOff>
    </xdr:to>
    <xdr:cxnSp macro="">
      <xdr:nvCxnSpPr>
        <xdr:cNvPr id="95" name="直線コネクタ 94">
          <a:extLst>
            <a:ext uri="{FF2B5EF4-FFF2-40B4-BE49-F238E27FC236}">
              <a16:creationId xmlns:a16="http://schemas.microsoft.com/office/drawing/2014/main" id="{D670E6D7-B330-435F-96AF-FDEDE184C3B3}"/>
            </a:ext>
          </a:extLst>
        </xdr:cNvPr>
        <xdr:cNvCxnSpPr/>
      </xdr:nvCxnSpPr>
      <xdr:spPr>
        <a:xfrm>
          <a:off x="2619375" y="9973401"/>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4717</xdr:rowOff>
    </xdr:from>
    <xdr:to>
      <xdr:col>10</xdr:col>
      <xdr:colOff>165100</xdr:colOff>
      <xdr:row>61</xdr:row>
      <xdr:rowOff>106317</xdr:rowOff>
    </xdr:to>
    <xdr:sp macro="" textlink="">
      <xdr:nvSpPr>
        <xdr:cNvPr id="96" name="楕円 95">
          <a:extLst>
            <a:ext uri="{FF2B5EF4-FFF2-40B4-BE49-F238E27FC236}">
              <a16:creationId xmlns:a16="http://schemas.microsoft.com/office/drawing/2014/main" id="{BF9B1FB9-D815-4B69-BCB6-A5AE374F697C}"/>
            </a:ext>
          </a:extLst>
        </xdr:cNvPr>
        <xdr:cNvSpPr/>
      </xdr:nvSpPr>
      <xdr:spPr>
        <a:xfrm>
          <a:off x="1781175" y="98948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55517</xdr:rowOff>
    </xdr:from>
    <xdr:to>
      <xdr:col>15</xdr:col>
      <xdr:colOff>50800</xdr:colOff>
      <xdr:row>61</xdr:row>
      <xdr:rowOff>83276</xdr:rowOff>
    </xdr:to>
    <xdr:cxnSp macro="">
      <xdr:nvCxnSpPr>
        <xdr:cNvPr id="97" name="直線コネクタ 96">
          <a:extLst>
            <a:ext uri="{FF2B5EF4-FFF2-40B4-BE49-F238E27FC236}">
              <a16:creationId xmlns:a16="http://schemas.microsoft.com/office/drawing/2014/main" id="{ECDAD961-222D-4F29-ACD5-83394A3F6C0D}"/>
            </a:ext>
          </a:extLst>
        </xdr:cNvPr>
        <xdr:cNvCxnSpPr/>
      </xdr:nvCxnSpPr>
      <xdr:spPr>
        <a:xfrm>
          <a:off x="1828800" y="9942467"/>
          <a:ext cx="79057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140244</xdr:rowOff>
    </xdr:from>
    <xdr:to>
      <xdr:col>6</xdr:col>
      <xdr:colOff>38100</xdr:colOff>
      <xdr:row>61</xdr:row>
      <xdr:rowOff>70394</xdr:rowOff>
    </xdr:to>
    <xdr:sp macro="" textlink="">
      <xdr:nvSpPr>
        <xdr:cNvPr id="98" name="楕円 97">
          <a:extLst>
            <a:ext uri="{FF2B5EF4-FFF2-40B4-BE49-F238E27FC236}">
              <a16:creationId xmlns:a16="http://schemas.microsoft.com/office/drawing/2014/main" id="{D1338D7E-D29E-45D8-A101-4A089154DD8C}"/>
            </a:ext>
          </a:extLst>
        </xdr:cNvPr>
        <xdr:cNvSpPr/>
      </xdr:nvSpPr>
      <xdr:spPr>
        <a:xfrm>
          <a:off x="981075" y="986844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19594</xdr:rowOff>
    </xdr:from>
    <xdr:to>
      <xdr:col>10</xdr:col>
      <xdr:colOff>114300</xdr:colOff>
      <xdr:row>61</xdr:row>
      <xdr:rowOff>55517</xdr:rowOff>
    </xdr:to>
    <xdr:cxnSp macro="">
      <xdr:nvCxnSpPr>
        <xdr:cNvPr id="99" name="直線コネクタ 98">
          <a:extLst>
            <a:ext uri="{FF2B5EF4-FFF2-40B4-BE49-F238E27FC236}">
              <a16:creationId xmlns:a16="http://schemas.microsoft.com/office/drawing/2014/main" id="{44765329-FC23-4509-9663-CA70EE4443C0}"/>
            </a:ext>
          </a:extLst>
        </xdr:cNvPr>
        <xdr:cNvCxnSpPr/>
      </xdr:nvCxnSpPr>
      <xdr:spPr>
        <a:xfrm>
          <a:off x="1028700" y="9906544"/>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9270</xdr:rowOff>
    </xdr:from>
    <xdr:ext cx="405111" cy="259045"/>
    <xdr:sp macro="" textlink="">
      <xdr:nvSpPr>
        <xdr:cNvPr id="100" name="n_1aveValue【体育館・プール】&#10;有形固定資産減価償却率">
          <a:extLst>
            <a:ext uri="{FF2B5EF4-FFF2-40B4-BE49-F238E27FC236}">
              <a16:creationId xmlns:a16="http://schemas.microsoft.com/office/drawing/2014/main" id="{E764BB84-C009-4E4C-AB06-B58CDD8AE97B}"/>
            </a:ext>
          </a:extLst>
        </xdr:cNvPr>
        <xdr:cNvSpPr txBox="1"/>
      </xdr:nvSpPr>
      <xdr:spPr>
        <a:xfrm>
          <a:off x="3239144" y="1006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101" name="n_2aveValue【体育館・プール】&#10;有形固定資産減価償却率">
          <a:extLst>
            <a:ext uri="{FF2B5EF4-FFF2-40B4-BE49-F238E27FC236}">
              <a16:creationId xmlns:a16="http://schemas.microsoft.com/office/drawing/2014/main" id="{F8375ECC-1B9E-4831-BEC0-083B740B5C67}"/>
            </a:ext>
          </a:extLst>
        </xdr:cNvPr>
        <xdr:cNvSpPr txBox="1"/>
      </xdr:nvSpPr>
      <xdr:spPr>
        <a:xfrm>
          <a:off x="2439044" y="1009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9270</xdr:rowOff>
    </xdr:from>
    <xdr:ext cx="405111" cy="259045"/>
    <xdr:sp macro="" textlink="">
      <xdr:nvSpPr>
        <xdr:cNvPr id="102" name="n_3aveValue【体育館・プール】&#10;有形固定資産減価償却率">
          <a:extLst>
            <a:ext uri="{FF2B5EF4-FFF2-40B4-BE49-F238E27FC236}">
              <a16:creationId xmlns:a16="http://schemas.microsoft.com/office/drawing/2014/main" id="{626D93C6-6C9A-4D10-A66A-71DFEC886366}"/>
            </a:ext>
          </a:extLst>
        </xdr:cNvPr>
        <xdr:cNvSpPr txBox="1"/>
      </xdr:nvSpPr>
      <xdr:spPr>
        <a:xfrm>
          <a:off x="1648469" y="1006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146430</xdr:rowOff>
    </xdr:from>
    <xdr:ext cx="405111" cy="259045"/>
    <xdr:sp macro="" textlink="">
      <xdr:nvSpPr>
        <xdr:cNvPr id="103" name="n_4aveValue【体育館・プール】&#10;有形固定資産減価償却率">
          <a:extLst>
            <a:ext uri="{FF2B5EF4-FFF2-40B4-BE49-F238E27FC236}">
              <a16:creationId xmlns:a16="http://schemas.microsoft.com/office/drawing/2014/main" id="{837B0FA8-FD4B-461D-8D7B-CCB982E38643}"/>
            </a:ext>
          </a:extLst>
        </xdr:cNvPr>
        <xdr:cNvSpPr txBox="1"/>
      </xdr:nvSpPr>
      <xdr:spPr>
        <a:xfrm>
          <a:off x="848369" y="10030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11810</xdr:rowOff>
    </xdr:from>
    <xdr:ext cx="405111" cy="259045"/>
    <xdr:sp macro="" textlink="">
      <xdr:nvSpPr>
        <xdr:cNvPr id="104" name="n_1mainValue【体育館・プール】&#10;有形固定資産減価償却率">
          <a:extLst>
            <a:ext uri="{FF2B5EF4-FFF2-40B4-BE49-F238E27FC236}">
              <a16:creationId xmlns:a16="http://schemas.microsoft.com/office/drawing/2014/main" id="{A4268321-E165-4247-963C-01B54233B666}"/>
            </a:ext>
          </a:extLst>
        </xdr:cNvPr>
        <xdr:cNvSpPr txBox="1"/>
      </xdr:nvSpPr>
      <xdr:spPr>
        <a:xfrm>
          <a:off x="3239144" y="9733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150603</xdr:rowOff>
    </xdr:from>
    <xdr:ext cx="405111" cy="259045"/>
    <xdr:sp macro="" textlink="">
      <xdr:nvSpPr>
        <xdr:cNvPr id="105" name="n_2mainValue【体育館・プール】&#10;有形固定資産減価償却率">
          <a:extLst>
            <a:ext uri="{FF2B5EF4-FFF2-40B4-BE49-F238E27FC236}">
              <a16:creationId xmlns:a16="http://schemas.microsoft.com/office/drawing/2014/main" id="{F97573BB-1F4C-4F33-9F8F-7357D9E73C10}"/>
            </a:ext>
          </a:extLst>
        </xdr:cNvPr>
        <xdr:cNvSpPr txBox="1"/>
      </xdr:nvSpPr>
      <xdr:spPr>
        <a:xfrm>
          <a:off x="2439044" y="971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122844</xdr:rowOff>
    </xdr:from>
    <xdr:ext cx="405111" cy="259045"/>
    <xdr:sp macro="" textlink="">
      <xdr:nvSpPr>
        <xdr:cNvPr id="106" name="n_3mainValue【体育館・プール】&#10;有形固定資産減価償却率">
          <a:extLst>
            <a:ext uri="{FF2B5EF4-FFF2-40B4-BE49-F238E27FC236}">
              <a16:creationId xmlns:a16="http://schemas.microsoft.com/office/drawing/2014/main" id="{F9FC457A-F94E-46CE-9FC1-B7EA4D8D49A1}"/>
            </a:ext>
          </a:extLst>
        </xdr:cNvPr>
        <xdr:cNvSpPr txBox="1"/>
      </xdr:nvSpPr>
      <xdr:spPr>
        <a:xfrm>
          <a:off x="1648469" y="9689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86921</xdr:rowOff>
    </xdr:from>
    <xdr:ext cx="405111" cy="259045"/>
    <xdr:sp macro="" textlink="">
      <xdr:nvSpPr>
        <xdr:cNvPr id="107" name="n_4mainValue【体育館・プール】&#10;有形固定資産減価償却率">
          <a:extLst>
            <a:ext uri="{FF2B5EF4-FFF2-40B4-BE49-F238E27FC236}">
              <a16:creationId xmlns:a16="http://schemas.microsoft.com/office/drawing/2014/main" id="{AB7077E5-7BF3-4577-8C1F-BAA3C863B911}"/>
            </a:ext>
          </a:extLst>
        </xdr:cNvPr>
        <xdr:cNvSpPr txBox="1"/>
      </xdr:nvSpPr>
      <xdr:spPr>
        <a:xfrm>
          <a:off x="848369" y="964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5292B27F-9F8C-486C-82BC-AA751984EAC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352D0B25-7869-4F6A-9F34-BD06E10886FD}"/>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A02C3766-FDA6-4FE1-8255-22BA2ACAE631}"/>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F4E7CC19-DA8D-415D-9CF6-2E5359B2695D}"/>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ED2B7E6A-F7BA-4341-A368-46DF37B645B5}"/>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F378E4BA-0E13-452C-AF38-58737F9F6784}"/>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FFC2824F-1446-4E03-ACDF-1F4DC82F0CA4}"/>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7748E1F0-166A-4734-B39B-58E158C470C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3C2A5738-8AD9-4208-A871-1373FA4D5E7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EAE89737-C10E-4175-9B89-505381884B26}"/>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B1E8B699-4A28-4136-A8EA-D4BA0A7A82A1}"/>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75977A6D-5BB7-4004-8388-95E4F66E856F}"/>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9A64946C-3640-4867-A8C3-71CBFE75E550}"/>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38CE4762-F0D0-473D-B9F7-B4B3FF63FA55}"/>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2D45AFF7-91E0-49C3-B16A-1E4D83BC667C}"/>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44D0E6A7-DFD7-4C7A-90D9-1BDBD9B591C2}"/>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CD182F6D-0F2C-4242-B8DB-521DF6F97DB2}"/>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05DC51FF-4457-4A36-AF4B-EBA010669314}"/>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FA20E5E2-A9CD-484A-8219-53253CBDC571}"/>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FD9835FD-91A9-4E16-BC75-9EE11EF0B6C1}"/>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13BB9C18-E782-4F0C-9B76-D695E65CECA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6701D5D6-CCA1-45E9-828F-EAF2344DFD75}"/>
            </a:ext>
          </a:extLst>
        </xdr:cNvPr>
        <xdr:cNvCxnSpPr/>
      </xdr:nvCxnSpPr>
      <xdr:spPr>
        <a:xfrm flipV="1">
          <a:off x="9429115" y="8991753"/>
          <a:ext cx="0" cy="1379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E3F1CBC9-36C4-4851-9FAD-54DB6AB48F31}"/>
            </a:ext>
          </a:extLst>
        </xdr:cNvPr>
        <xdr:cNvSpPr txBox="1"/>
      </xdr:nvSpPr>
      <xdr:spPr>
        <a:xfrm>
          <a:off x="9467850" y="10375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C3535119-522C-4598-9D0D-E4A487B6AC42}"/>
            </a:ext>
          </a:extLst>
        </xdr:cNvPr>
        <xdr:cNvCxnSpPr/>
      </xdr:nvCxnSpPr>
      <xdr:spPr>
        <a:xfrm>
          <a:off x="9363075" y="103713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6E0F491E-35E0-42EA-B0A3-D512AE3D8220}"/>
            </a:ext>
          </a:extLst>
        </xdr:cNvPr>
        <xdr:cNvSpPr txBox="1"/>
      </xdr:nvSpPr>
      <xdr:spPr>
        <a:xfrm>
          <a:off x="9467850" y="877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69A65729-CA99-4594-AB90-6D42F0F07A67}"/>
            </a:ext>
          </a:extLst>
        </xdr:cNvPr>
        <xdr:cNvCxnSpPr/>
      </xdr:nvCxnSpPr>
      <xdr:spPr>
        <a:xfrm>
          <a:off x="9363075" y="89917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134" name="【体育館・プール】&#10;一人当たり面積平均値テキスト">
          <a:extLst>
            <a:ext uri="{FF2B5EF4-FFF2-40B4-BE49-F238E27FC236}">
              <a16:creationId xmlns:a16="http://schemas.microsoft.com/office/drawing/2014/main" id="{0D27FBC8-1747-4C7B-A138-2ACD95460076}"/>
            </a:ext>
          </a:extLst>
        </xdr:cNvPr>
        <xdr:cNvSpPr txBox="1"/>
      </xdr:nvSpPr>
      <xdr:spPr>
        <a:xfrm>
          <a:off x="9467850" y="99722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B3273567-9BE5-44CC-807F-FEC81B27C76E}"/>
            </a:ext>
          </a:extLst>
        </xdr:cNvPr>
        <xdr:cNvSpPr/>
      </xdr:nvSpPr>
      <xdr:spPr>
        <a:xfrm>
          <a:off x="9401175" y="999385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716E87C9-4F8B-42BB-8226-ADFDFCF663DD}"/>
            </a:ext>
          </a:extLst>
        </xdr:cNvPr>
        <xdr:cNvSpPr/>
      </xdr:nvSpPr>
      <xdr:spPr>
        <a:xfrm>
          <a:off x="8639175" y="99924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DAE4F68A-D0B8-47B4-A286-27F8E9C36E6E}"/>
            </a:ext>
          </a:extLst>
        </xdr:cNvPr>
        <xdr:cNvSpPr/>
      </xdr:nvSpPr>
      <xdr:spPr>
        <a:xfrm>
          <a:off x="7839075" y="100084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710AE03E-5FB1-4644-BCA3-25C27F2B5FA2}"/>
            </a:ext>
          </a:extLst>
        </xdr:cNvPr>
        <xdr:cNvSpPr/>
      </xdr:nvSpPr>
      <xdr:spPr>
        <a:xfrm>
          <a:off x="7029450" y="100199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67E53A3E-5EE3-40E5-95E2-0BBDD637227C}"/>
            </a:ext>
          </a:extLst>
        </xdr:cNvPr>
        <xdr:cNvSpPr/>
      </xdr:nvSpPr>
      <xdr:spPr>
        <a:xfrm>
          <a:off x="6238875" y="100108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4CE0DB3D-43E1-4C6B-A2BB-2EF8C677EDE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E494C8E3-E724-4CB4-A4BF-9386F62F578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5D3B8A76-32B3-4EA9-B388-B07164F0C4C9}"/>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8EB64AB2-7F69-468E-8842-446981EFDE7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255D00EB-B5AC-417F-9C13-9253896947D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19152</xdr:rowOff>
    </xdr:from>
    <xdr:to>
      <xdr:col>55</xdr:col>
      <xdr:colOff>50800</xdr:colOff>
      <xdr:row>60</xdr:row>
      <xdr:rowOff>120752</xdr:rowOff>
    </xdr:to>
    <xdr:sp macro="" textlink="">
      <xdr:nvSpPr>
        <xdr:cNvPr id="145" name="楕円 144">
          <a:extLst>
            <a:ext uri="{FF2B5EF4-FFF2-40B4-BE49-F238E27FC236}">
              <a16:creationId xmlns:a16="http://schemas.microsoft.com/office/drawing/2014/main" id="{540203E5-3A8A-41BB-AE0B-B18EF495C400}"/>
            </a:ext>
          </a:extLst>
        </xdr:cNvPr>
        <xdr:cNvSpPr/>
      </xdr:nvSpPr>
      <xdr:spPr>
        <a:xfrm>
          <a:off x="9401175" y="974417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42029</xdr:rowOff>
    </xdr:from>
    <xdr:ext cx="469744" cy="259045"/>
    <xdr:sp macro="" textlink="">
      <xdr:nvSpPr>
        <xdr:cNvPr id="146" name="【体育館・プール】&#10;一人当たり面積該当値テキスト">
          <a:extLst>
            <a:ext uri="{FF2B5EF4-FFF2-40B4-BE49-F238E27FC236}">
              <a16:creationId xmlns:a16="http://schemas.microsoft.com/office/drawing/2014/main" id="{C91A8C72-D273-4629-B450-B64D1FB169E0}"/>
            </a:ext>
          </a:extLst>
        </xdr:cNvPr>
        <xdr:cNvSpPr txBox="1"/>
      </xdr:nvSpPr>
      <xdr:spPr>
        <a:xfrm>
          <a:off x="9467850" y="960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31038</xdr:rowOff>
    </xdr:from>
    <xdr:to>
      <xdr:col>50</xdr:col>
      <xdr:colOff>165100</xdr:colOff>
      <xdr:row>60</xdr:row>
      <xdr:rowOff>132638</xdr:rowOff>
    </xdr:to>
    <xdr:sp macro="" textlink="">
      <xdr:nvSpPr>
        <xdr:cNvPr id="147" name="楕円 146">
          <a:extLst>
            <a:ext uri="{FF2B5EF4-FFF2-40B4-BE49-F238E27FC236}">
              <a16:creationId xmlns:a16="http://schemas.microsoft.com/office/drawing/2014/main" id="{750463FD-EA38-4959-BFB4-F18BD2972C3A}"/>
            </a:ext>
          </a:extLst>
        </xdr:cNvPr>
        <xdr:cNvSpPr/>
      </xdr:nvSpPr>
      <xdr:spPr>
        <a:xfrm>
          <a:off x="8639175" y="975288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69952</xdr:rowOff>
    </xdr:from>
    <xdr:to>
      <xdr:col>55</xdr:col>
      <xdr:colOff>0</xdr:colOff>
      <xdr:row>60</xdr:row>
      <xdr:rowOff>81838</xdr:rowOff>
    </xdr:to>
    <xdr:cxnSp macro="">
      <xdr:nvCxnSpPr>
        <xdr:cNvPr id="148" name="直線コネクタ 147">
          <a:extLst>
            <a:ext uri="{FF2B5EF4-FFF2-40B4-BE49-F238E27FC236}">
              <a16:creationId xmlns:a16="http://schemas.microsoft.com/office/drawing/2014/main" id="{3E59A52A-69D0-4297-B34D-B8D1E6F3171B}"/>
            </a:ext>
          </a:extLst>
        </xdr:cNvPr>
        <xdr:cNvCxnSpPr/>
      </xdr:nvCxnSpPr>
      <xdr:spPr>
        <a:xfrm flipV="1">
          <a:off x="8686800" y="9791802"/>
          <a:ext cx="742950" cy="1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42926</xdr:rowOff>
    </xdr:from>
    <xdr:to>
      <xdr:col>46</xdr:col>
      <xdr:colOff>38100</xdr:colOff>
      <xdr:row>60</xdr:row>
      <xdr:rowOff>144526</xdr:rowOff>
    </xdr:to>
    <xdr:sp macro="" textlink="">
      <xdr:nvSpPr>
        <xdr:cNvPr id="149" name="楕円 148">
          <a:extLst>
            <a:ext uri="{FF2B5EF4-FFF2-40B4-BE49-F238E27FC236}">
              <a16:creationId xmlns:a16="http://schemas.microsoft.com/office/drawing/2014/main" id="{75C2AD81-1B4F-4EDA-8DCB-9E25B1AEEF7B}"/>
            </a:ext>
          </a:extLst>
        </xdr:cNvPr>
        <xdr:cNvSpPr/>
      </xdr:nvSpPr>
      <xdr:spPr>
        <a:xfrm>
          <a:off x="7839075" y="97711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81838</xdr:rowOff>
    </xdr:from>
    <xdr:to>
      <xdr:col>50</xdr:col>
      <xdr:colOff>114300</xdr:colOff>
      <xdr:row>60</xdr:row>
      <xdr:rowOff>93726</xdr:rowOff>
    </xdr:to>
    <xdr:cxnSp macro="">
      <xdr:nvCxnSpPr>
        <xdr:cNvPr id="150" name="直線コネクタ 149">
          <a:extLst>
            <a:ext uri="{FF2B5EF4-FFF2-40B4-BE49-F238E27FC236}">
              <a16:creationId xmlns:a16="http://schemas.microsoft.com/office/drawing/2014/main" id="{52C73DEA-A36C-42C5-A12A-FFAF7F8DF835}"/>
            </a:ext>
          </a:extLst>
        </xdr:cNvPr>
        <xdr:cNvCxnSpPr/>
      </xdr:nvCxnSpPr>
      <xdr:spPr>
        <a:xfrm flipV="1">
          <a:off x="7886700" y="9810038"/>
          <a:ext cx="800100" cy="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49326</xdr:rowOff>
    </xdr:from>
    <xdr:to>
      <xdr:col>41</xdr:col>
      <xdr:colOff>101600</xdr:colOff>
      <xdr:row>60</xdr:row>
      <xdr:rowOff>150926</xdr:rowOff>
    </xdr:to>
    <xdr:sp macro="" textlink="">
      <xdr:nvSpPr>
        <xdr:cNvPr id="151" name="楕円 150">
          <a:extLst>
            <a:ext uri="{FF2B5EF4-FFF2-40B4-BE49-F238E27FC236}">
              <a16:creationId xmlns:a16="http://schemas.microsoft.com/office/drawing/2014/main" id="{329AEAB6-64F4-489A-BC14-0CC3DF9BF4BD}"/>
            </a:ext>
          </a:extLst>
        </xdr:cNvPr>
        <xdr:cNvSpPr/>
      </xdr:nvSpPr>
      <xdr:spPr>
        <a:xfrm>
          <a:off x="7029450" y="977117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93726</xdr:rowOff>
    </xdr:from>
    <xdr:to>
      <xdr:col>45</xdr:col>
      <xdr:colOff>177800</xdr:colOff>
      <xdr:row>60</xdr:row>
      <xdr:rowOff>100126</xdr:rowOff>
    </xdr:to>
    <xdr:cxnSp macro="">
      <xdr:nvCxnSpPr>
        <xdr:cNvPr id="152" name="直線コネクタ 151">
          <a:extLst>
            <a:ext uri="{FF2B5EF4-FFF2-40B4-BE49-F238E27FC236}">
              <a16:creationId xmlns:a16="http://schemas.microsoft.com/office/drawing/2014/main" id="{BB7DC310-36F6-4689-B481-E042CB3E64DB}"/>
            </a:ext>
          </a:extLst>
        </xdr:cNvPr>
        <xdr:cNvCxnSpPr/>
      </xdr:nvCxnSpPr>
      <xdr:spPr>
        <a:xfrm flipV="1">
          <a:off x="7077075" y="9818751"/>
          <a:ext cx="809625" cy="9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61671</xdr:rowOff>
    </xdr:from>
    <xdr:to>
      <xdr:col>36</xdr:col>
      <xdr:colOff>165100</xdr:colOff>
      <xdr:row>60</xdr:row>
      <xdr:rowOff>163271</xdr:rowOff>
    </xdr:to>
    <xdr:sp macro="" textlink="">
      <xdr:nvSpPr>
        <xdr:cNvPr id="153" name="楕円 152">
          <a:extLst>
            <a:ext uri="{FF2B5EF4-FFF2-40B4-BE49-F238E27FC236}">
              <a16:creationId xmlns:a16="http://schemas.microsoft.com/office/drawing/2014/main" id="{8CDB888E-8E4F-42EB-AE96-64EB8952A028}"/>
            </a:ext>
          </a:extLst>
        </xdr:cNvPr>
        <xdr:cNvSpPr/>
      </xdr:nvSpPr>
      <xdr:spPr>
        <a:xfrm>
          <a:off x="6238875" y="97898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100126</xdr:rowOff>
    </xdr:from>
    <xdr:to>
      <xdr:col>41</xdr:col>
      <xdr:colOff>50800</xdr:colOff>
      <xdr:row>60</xdr:row>
      <xdr:rowOff>112471</xdr:rowOff>
    </xdr:to>
    <xdr:cxnSp macro="">
      <xdr:nvCxnSpPr>
        <xdr:cNvPr id="154" name="直線コネクタ 153">
          <a:extLst>
            <a:ext uri="{FF2B5EF4-FFF2-40B4-BE49-F238E27FC236}">
              <a16:creationId xmlns:a16="http://schemas.microsoft.com/office/drawing/2014/main" id="{60FF9E14-8C06-4B99-B740-57D6DCD714A5}"/>
            </a:ext>
          </a:extLst>
        </xdr:cNvPr>
        <xdr:cNvCxnSpPr/>
      </xdr:nvCxnSpPr>
      <xdr:spPr>
        <a:xfrm flipV="1">
          <a:off x="6286500" y="9828326"/>
          <a:ext cx="790575" cy="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155" name="n_1aveValue【体育館・プール】&#10;一人当たり面積">
          <a:extLst>
            <a:ext uri="{FF2B5EF4-FFF2-40B4-BE49-F238E27FC236}">
              <a16:creationId xmlns:a16="http://schemas.microsoft.com/office/drawing/2014/main" id="{22F447A6-9A95-4935-9202-385922C283AE}"/>
            </a:ext>
          </a:extLst>
        </xdr:cNvPr>
        <xdr:cNvSpPr txBox="1"/>
      </xdr:nvSpPr>
      <xdr:spPr>
        <a:xfrm>
          <a:off x="8458277" y="1007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156" name="n_2aveValue【体育館・プール】&#10;一人当たり面積">
          <a:extLst>
            <a:ext uri="{FF2B5EF4-FFF2-40B4-BE49-F238E27FC236}">
              <a16:creationId xmlns:a16="http://schemas.microsoft.com/office/drawing/2014/main" id="{50185041-B5B0-4F8E-8E9A-A242BA1FD302}"/>
            </a:ext>
          </a:extLst>
        </xdr:cNvPr>
        <xdr:cNvSpPr txBox="1"/>
      </xdr:nvSpPr>
      <xdr:spPr>
        <a:xfrm>
          <a:off x="7677227" y="1008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157" name="n_3aveValue【体育館・プール】&#10;一人当たり面積">
          <a:extLst>
            <a:ext uri="{FF2B5EF4-FFF2-40B4-BE49-F238E27FC236}">
              <a16:creationId xmlns:a16="http://schemas.microsoft.com/office/drawing/2014/main" id="{7D996814-15AC-4CA8-AF26-10EABD312FAD}"/>
            </a:ext>
          </a:extLst>
        </xdr:cNvPr>
        <xdr:cNvSpPr txBox="1"/>
      </xdr:nvSpPr>
      <xdr:spPr>
        <a:xfrm>
          <a:off x="6867602" y="10103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158" name="n_4aveValue【体育館・プール】&#10;一人当たり面積">
          <a:extLst>
            <a:ext uri="{FF2B5EF4-FFF2-40B4-BE49-F238E27FC236}">
              <a16:creationId xmlns:a16="http://schemas.microsoft.com/office/drawing/2014/main" id="{49E10307-6D82-4F1F-89D0-B0147CCA6995}"/>
            </a:ext>
          </a:extLst>
        </xdr:cNvPr>
        <xdr:cNvSpPr txBox="1"/>
      </xdr:nvSpPr>
      <xdr:spPr>
        <a:xfrm>
          <a:off x="6067502" y="10094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149165</xdr:rowOff>
    </xdr:from>
    <xdr:ext cx="469744" cy="259045"/>
    <xdr:sp macro="" textlink="">
      <xdr:nvSpPr>
        <xdr:cNvPr id="159" name="n_1mainValue【体育館・プール】&#10;一人当たり面積">
          <a:extLst>
            <a:ext uri="{FF2B5EF4-FFF2-40B4-BE49-F238E27FC236}">
              <a16:creationId xmlns:a16="http://schemas.microsoft.com/office/drawing/2014/main" id="{67880DD8-27AD-4B2B-A926-452D4FE66EDD}"/>
            </a:ext>
          </a:extLst>
        </xdr:cNvPr>
        <xdr:cNvSpPr txBox="1"/>
      </xdr:nvSpPr>
      <xdr:spPr>
        <a:xfrm>
          <a:off x="8458277" y="9547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161053</xdr:rowOff>
    </xdr:from>
    <xdr:ext cx="469744" cy="259045"/>
    <xdr:sp macro="" textlink="">
      <xdr:nvSpPr>
        <xdr:cNvPr id="160" name="n_2mainValue【体育館・プール】&#10;一人当たり面積">
          <a:extLst>
            <a:ext uri="{FF2B5EF4-FFF2-40B4-BE49-F238E27FC236}">
              <a16:creationId xmlns:a16="http://schemas.microsoft.com/office/drawing/2014/main" id="{32516AF9-4D1A-4D54-8206-656B3D6F9875}"/>
            </a:ext>
          </a:extLst>
        </xdr:cNvPr>
        <xdr:cNvSpPr txBox="1"/>
      </xdr:nvSpPr>
      <xdr:spPr>
        <a:xfrm>
          <a:off x="7677227" y="956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167453</xdr:rowOff>
    </xdr:from>
    <xdr:ext cx="469744" cy="259045"/>
    <xdr:sp macro="" textlink="">
      <xdr:nvSpPr>
        <xdr:cNvPr id="161" name="n_3mainValue【体育館・プール】&#10;一人当たり面積">
          <a:extLst>
            <a:ext uri="{FF2B5EF4-FFF2-40B4-BE49-F238E27FC236}">
              <a16:creationId xmlns:a16="http://schemas.microsoft.com/office/drawing/2014/main" id="{79C58126-B12C-44E4-AFBA-E4C11F884DA4}"/>
            </a:ext>
          </a:extLst>
        </xdr:cNvPr>
        <xdr:cNvSpPr txBox="1"/>
      </xdr:nvSpPr>
      <xdr:spPr>
        <a:xfrm>
          <a:off x="6867602" y="956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8348</xdr:rowOff>
    </xdr:from>
    <xdr:ext cx="469744" cy="259045"/>
    <xdr:sp macro="" textlink="">
      <xdr:nvSpPr>
        <xdr:cNvPr id="162" name="n_4mainValue【体育館・プール】&#10;一人当たり面積">
          <a:extLst>
            <a:ext uri="{FF2B5EF4-FFF2-40B4-BE49-F238E27FC236}">
              <a16:creationId xmlns:a16="http://schemas.microsoft.com/office/drawing/2014/main" id="{39520DEE-CB67-40C8-BBA8-4C304ADB4682}"/>
            </a:ext>
          </a:extLst>
        </xdr:cNvPr>
        <xdr:cNvSpPr txBox="1"/>
      </xdr:nvSpPr>
      <xdr:spPr>
        <a:xfrm>
          <a:off x="6067502" y="957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E4401749-1703-4060-81AC-AAE3A20F417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DB1745B1-5363-48B8-8D48-9D41B18C6D0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83155814-49BD-4649-AEB8-30F1769FBE28}"/>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5DF284B8-F9A7-401D-8C9F-48766CF6ECDF}"/>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1DFDC576-8681-4952-846C-1EBCE0FC803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32E3C2C5-C7FB-4EE8-814F-3388A133C3E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A3707D3D-E1C5-42CC-A041-317EC914B18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4EFA114C-4C04-451F-9989-92F232A8703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17A7FD14-B4FA-40D3-98FC-CE1BB0C30797}"/>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6A2100F5-5D25-450D-B6A1-56588FE27062}"/>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83029BB6-2194-4EEC-9B2B-FC5A0F2B1C7B}"/>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B2CF67D3-3966-4A2A-AB35-0216D5E61910}"/>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CF7377C9-0769-4F67-BF80-2D00C19F37D2}"/>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EB1E253C-9596-42A9-BED9-45D95269DE08}"/>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996FA52B-656C-438F-96DF-14C451FA26EF}"/>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7B440FF6-B3F2-492B-A015-7F1EF611E81D}"/>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D69DA086-6E29-45F6-A9B4-EA58C0C89A16}"/>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2E5BEC29-E3F4-4581-87D3-B8A333C604ED}"/>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D0E2F446-8017-4074-A8C5-F6C67D64E4D2}"/>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94776736-5B03-470D-9F03-7946B747F594}"/>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0B0DED3F-9AF4-48CC-B286-288027EA2B21}"/>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C9B11CC6-BB55-4397-A4CA-D6F9E27B63E5}"/>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B3FF696F-165B-4A69-B66C-45C4865F2662}"/>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1A492E69-64EE-48D3-8198-B3F2CD88AA24}"/>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C7E71A7B-68B1-40B2-A076-F02A89BECB59}"/>
            </a:ext>
          </a:extLst>
        </xdr:cNvPr>
        <xdr:cNvCxnSpPr/>
      </xdr:nvCxnSpPr>
      <xdr:spPr>
        <a:xfrm flipV="1">
          <a:off x="4180840" y="12593955"/>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BD2D8726-497E-4F8C-BA76-74AA8AD1E754}"/>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DA0C1B18-13FE-405C-8BA7-82960AC1945C}"/>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8A8A4C3E-BFF3-43AD-B81A-8CA2CE0116D9}"/>
            </a:ext>
          </a:extLst>
        </xdr:cNvPr>
        <xdr:cNvSpPr txBox="1"/>
      </xdr:nvSpPr>
      <xdr:spPr>
        <a:xfrm>
          <a:off x="4219575" y="1238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91" name="直線コネクタ 190">
          <a:extLst>
            <a:ext uri="{FF2B5EF4-FFF2-40B4-BE49-F238E27FC236}">
              <a16:creationId xmlns:a16="http://schemas.microsoft.com/office/drawing/2014/main" id="{47F75CFA-55B3-4F9D-AF3F-3C643F4EB7AD}"/>
            </a:ext>
          </a:extLst>
        </xdr:cNvPr>
        <xdr:cNvCxnSpPr/>
      </xdr:nvCxnSpPr>
      <xdr:spPr>
        <a:xfrm>
          <a:off x="4105275" y="12593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6C7AD254-ED57-4494-B125-DC13B6F81376}"/>
            </a:ext>
          </a:extLst>
        </xdr:cNvPr>
        <xdr:cNvSpPr txBox="1"/>
      </xdr:nvSpPr>
      <xdr:spPr>
        <a:xfrm>
          <a:off x="4219575" y="131267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93" name="フローチャート: 判断 192">
          <a:extLst>
            <a:ext uri="{FF2B5EF4-FFF2-40B4-BE49-F238E27FC236}">
              <a16:creationId xmlns:a16="http://schemas.microsoft.com/office/drawing/2014/main" id="{0F7BEE25-FF8D-403F-9453-F37575C9E46E}"/>
            </a:ext>
          </a:extLst>
        </xdr:cNvPr>
        <xdr:cNvSpPr/>
      </xdr:nvSpPr>
      <xdr:spPr>
        <a:xfrm>
          <a:off x="4124325" y="13265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94" name="フローチャート: 判断 193">
          <a:extLst>
            <a:ext uri="{FF2B5EF4-FFF2-40B4-BE49-F238E27FC236}">
              <a16:creationId xmlns:a16="http://schemas.microsoft.com/office/drawing/2014/main" id="{0D1C7244-4ADA-418D-A672-4E53338315AD}"/>
            </a:ext>
          </a:extLst>
        </xdr:cNvPr>
        <xdr:cNvSpPr/>
      </xdr:nvSpPr>
      <xdr:spPr>
        <a:xfrm>
          <a:off x="3381375" y="132511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95" name="フローチャート: 判断 194">
          <a:extLst>
            <a:ext uri="{FF2B5EF4-FFF2-40B4-BE49-F238E27FC236}">
              <a16:creationId xmlns:a16="http://schemas.microsoft.com/office/drawing/2014/main" id="{A5B0CADE-9DAC-4D27-B78B-14DD59A27CEA}"/>
            </a:ext>
          </a:extLst>
        </xdr:cNvPr>
        <xdr:cNvSpPr/>
      </xdr:nvSpPr>
      <xdr:spPr>
        <a:xfrm>
          <a:off x="2571750" y="1323213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6" name="フローチャート: 判断 195">
          <a:extLst>
            <a:ext uri="{FF2B5EF4-FFF2-40B4-BE49-F238E27FC236}">
              <a16:creationId xmlns:a16="http://schemas.microsoft.com/office/drawing/2014/main" id="{A3B31022-696A-45E7-BC8D-6396998E5754}"/>
            </a:ext>
          </a:extLst>
        </xdr:cNvPr>
        <xdr:cNvSpPr/>
      </xdr:nvSpPr>
      <xdr:spPr>
        <a:xfrm>
          <a:off x="1781175" y="132321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7" name="フローチャート: 判断 196">
          <a:extLst>
            <a:ext uri="{FF2B5EF4-FFF2-40B4-BE49-F238E27FC236}">
              <a16:creationId xmlns:a16="http://schemas.microsoft.com/office/drawing/2014/main" id="{0AE00775-AB8C-4A0B-A34F-719857C1C3C0}"/>
            </a:ext>
          </a:extLst>
        </xdr:cNvPr>
        <xdr:cNvSpPr/>
      </xdr:nvSpPr>
      <xdr:spPr>
        <a:xfrm>
          <a:off x="981075" y="13172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75CE7140-D6D5-4AD4-891D-84F7F600CCE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1B43BA3C-8118-4248-86E5-7921E061E1ED}"/>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EA497CAD-B597-48C0-8A92-D569BE38B6C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7D9C993E-B9B8-4B9E-892C-AB415DD3EF73}"/>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B1AC14CD-1D3E-4184-88C6-751E375D37DA}"/>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69214</xdr:rowOff>
    </xdr:from>
    <xdr:to>
      <xdr:col>24</xdr:col>
      <xdr:colOff>114300</xdr:colOff>
      <xdr:row>85</xdr:row>
      <xdr:rowOff>170814</xdr:rowOff>
    </xdr:to>
    <xdr:sp macro="" textlink="">
      <xdr:nvSpPr>
        <xdr:cNvPr id="203" name="楕円 202">
          <a:extLst>
            <a:ext uri="{FF2B5EF4-FFF2-40B4-BE49-F238E27FC236}">
              <a16:creationId xmlns:a16="http://schemas.microsoft.com/office/drawing/2014/main" id="{55066480-0B0F-4E9C-AE63-AECF40ECA6CB}"/>
            </a:ext>
          </a:extLst>
        </xdr:cNvPr>
        <xdr:cNvSpPr/>
      </xdr:nvSpPr>
      <xdr:spPr>
        <a:xfrm>
          <a:off x="4124325" y="138391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47641</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323EA30F-2F9F-4571-A589-4B5232FE5D6E}"/>
            </a:ext>
          </a:extLst>
        </xdr:cNvPr>
        <xdr:cNvSpPr txBox="1"/>
      </xdr:nvSpPr>
      <xdr:spPr>
        <a:xfrm>
          <a:off x="4219575"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53975</xdr:rowOff>
    </xdr:from>
    <xdr:to>
      <xdr:col>20</xdr:col>
      <xdr:colOff>38100</xdr:colOff>
      <xdr:row>85</xdr:row>
      <xdr:rowOff>155575</xdr:rowOff>
    </xdr:to>
    <xdr:sp macro="" textlink="">
      <xdr:nvSpPr>
        <xdr:cNvPr id="205" name="楕円 204">
          <a:extLst>
            <a:ext uri="{FF2B5EF4-FFF2-40B4-BE49-F238E27FC236}">
              <a16:creationId xmlns:a16="http://schemas.microsoft.com/office/drawing/2014/main" id="{31A36570-D514-4A31-93FA-796780D09560}"/>
            </a:ext>
          </a:extLst>
        </xdr:cNvPr>
        <xdr:cNvSpPr/>
      </xdr:nvSpPr>
      <xdr:spPr>
        <a:xfrm>
          <a:off x="3381375" y="138271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104775</xdr:rowOff>
    </xdr:from>
    <xdr:to>
      <xdr:col>24</xdr:col>
      <xdr:colOff>63500</xdr:colOff>
      <xdr:row>85</xdr:row>
      <xdr:rowOff>120014</xdr:rowOff>
    </xdr:to>
    <xdr:cxnSp macro="">
      <xdr:nvCxnSpPr>
        <xdr:cNvPr id="206" name="直線コネクタ 205">
          <a:extLst>
            <a:ext uri="{FF2B5EF4-FFF2-40B4-BE49-F238E27FC236}">
              <a16:creationId xmlns:a16="http://schemas.microsoft.com/office/drawing/2014/main" id="{1F99EC72-9AD4-42C4-A5A7-E537EC6DDA1C}"/>
            </a:ext>
          </a:extLst>
        </xdr:cNvPr>
        <xdr:cNvCxnSpPr/>
      </xdr:nvCxnSpPr>
      <xdr:spPr>
        <a:xfrm>
          <a:off x="3429000" y="13874750"/>
          <a:ext cx="752475"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207" name="楕円 206">
          <a:extLst>
            <a:ext uri="{FF2B5EF4-FFF2-40B4-BE49-F238E27FC236}">
              <a16:creationId xmlns:a16="http://schemas.microsoft.com/office/drawing/2014/main" id="{10642374-BFA2-4D0B-920B-B36FE5777305}"/>
            </a:ext>
          </a:extLst>
        </xdr:cNvPr>
        <xdr:cNvSpPr/>
      </xdr:nvSpPr>
      <xdr:spPr>
        <a:xfrm>
          <a:off x="2571750" y="140017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104775</xdr:rowOff>
    </xdr:from>
    <xdr:to>
      <xdr:col>19</xdr:col>
      <xdr:colOff>177800</xdr:colOff>
      <xdr:row>86</xdr:row>
      <xdr:rowOff>114300</xdr:rowOff>
    </xdr:to>
    <xdr:cxnSp macro="">
      <xdr:nvCxnSpPr>
        <xdr:cNvPr id="208" name="直線コネクタ 207">
          <a:extLst>
            <a:ext uri="{FF2B5EF4-FFF2-40B4-BE49-F238E27FC236}">
              <a16:creationId xmlns:a16="http://schemas.microsoft.com/office/drawing/2014/main" id="{B0C8C850-CE49-470B-9D9F-C791C15003E0}"/>
            </a:ext>
          </a:extLst>
        </xdr:cNvPr>
        <xdr:cNvCxnSpPr/>
      </xdr:nvCxnSpPr>
      <xdr:spPr>
        <a:xfrm flipV="1">
          <a:off x="2619375" y="13874750"/>
          <a:ext cx="809625" cy="17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209" name="楕円 208">
          <a:extLst>
            <a:ext uri="{FF2B5EF4-FFF2-40B4-BE49-F238E27FC236}">
              <a16:creationId xmlns:a16="http://schemas.microsoft.com/office/drawing/2014/main" id="{75C5A61A-44EF-492E-8104-EF8D16B4E079}"/>
            </a:ext>
          </a:extLst>
        </xdr:cNvPr>
        <xdr:cNvSpPr/>
      </xdr:nvSpPr>
      <xdr:spPr>
        <a:xfrm>
          <a:off x="1781175" y="140017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210" name="直線コネクタ 209">
          <a:extLst>
            <a:ext uri="{FF2B5EF4-FFF2-40B4-BE49-F238E27FC236}">
              <a16:creationId xmlns:a16="http://schemas.microsoft.com/office/drawing/2014/main" id="{93D5B6E0-D888-4352-B3A2-0F22F53F7F9B}"/>
            </a:ext>
          </a:extLst>
        </xdr:cNvPr>
        <xdr:cNvCxnSpPr/>
      </xdr:nvCxnSpPr>
      <xdr:spPr>
        <a:xfrm>
          <a:off x="1828800" y="140493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211" name="楕円 210">
          <a:extLst>
            <a:ext uri="{FF2B5EF4-FFF2-40B4-BE49-F238E27FC236}">
              <a16:creationId xmlns:a16="http://schemas.microsoft.com/office/drawing/2014/main" id="{445210C2-D390-4ECC-B256-B9E2A0E0E599}"/>
            </a:ext>
          </a:extLst>
        </xdr:cNvPr>
        <xdr:cNvSpPr/>
      </xdr:nvSpPr>
      <xdr:spPr>
        <a:xfrm>
          <a:off x="981075" y="140017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212" name="直線コネクタ 211">
          <a:extLst>
            <a:ext uri="{FF2B5EF4-FFF2-40B4-BE49-F238E27FC236}">
              <a16:creationId xmlns:a16="http://schemas.microsoft.com/office/drawing/2014/main" id="{4DF6C48F-872E-432C-91D2-B4CC2B56C997}"/>
            </a:ext>
          </a:extLst>
        </xdr:cNvPr>
        <xdr:cNvCxnSpPr/>
      </xdr:nvCxnSpPr>
      <xdr:spPr>
        <a:xfrm>
          <a:off x="1028700" y="140493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213" name="n_1aveValue【福祉施設】&#10;有形固定資産減価償却率">
          <a:extLst>
            <a:ext uri="{FF2B5EF4-FFF2-40B4-BE49-F238E27FC236}">
              <a16:creationId xmlns:a16="http://schemas.microsoft.com/office/drawing/2014/main" id="{5B146F53-E0B3-43C7-BAFD-EC6FC076FD12}"/>
            </a:ext>
          </a:extLst>
        </xdr:cNvPr>
        <xdr:cNvSpPr txBox="1"/>
      </xdr:nvSpPr>
      <xdr:spPr>
        <a:xfrm>
          <a:off x="3239144" y="1302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214" name="n_2aveValue【福祉施設】&#10;有形固定資産減価償却率">
          <a:extLst>
            <a:ext uri="{FF2B5EF4-FFF2-40B4-BE49-F238E27FC236}">
              <a16:creationId xmlns:a16="http://schemas.microsoft.com/office/drawing/2014/main" id="{A444B292-7002-4653-910F-BB0E419DA50A}"/>
            </a:ext>
          </a:extLst>
        </xdr:cNvPr>
        <xdr:cNvSpPr txBox="1"/>
      </xdr:nvSpPr>
      <xdr:spPr>
        <a:xfrm>
          <a:off x="2439044" y="1301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215" name="n_3aveValue【福祉施設】&#10;有形固定資産減価償却率">
          <a:extLst>
            <a:ext uri="{FF2B5EF4-FFF2-40B4-BE49-F238E27FC236}">
              <a16:creationId xmlns:a16="http://schemas.microsoft.com/office/drawing/2014/main" id="{C3AEFCFF-C526-461E-B77F-99CB0E1DA4B0}"/>
            </a:ext>
          </a:extLst>
        </xdr:cNvPr>
        <xdr:cNvSpPr txBox="1"/>
      </xdr:nvSpPr>
      <xdr:spPr>
        <a:xfrm>
          <a:off x="1648469" y="1301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216" name="n_4aveValue【福祉施設】&#10;有形固定資産減価償却率">
          <a:extLst>
            <a:ext uri="{FF2B5EF4-FFF2-40B4-BE49-F238E27FC236}">
              <a16:creationId xmlns:a16="http://schemas.microsoft.com/office/drawing/2014/main" id="{2C53E655-FB8A-413E-BA4B-59DB99E81D62}"/>
            </a:ext>
          </a:extLst>
        </xdr:cNvPr>
        <xdr:cNvSpPr txBox="1"/>
      </xdr:nvSpPr>
      <xdr:spPr>
        <a:xfrm>
          <a:off x="848369" y="1296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146702</xdr:rowOff>
    </xdr:from>
    <xdr:ext cx="405111" cy="259045"/>
    <xdr:sp macro="" textlink="">
      <xdr:nvSpPr>
        <xdr:cNvPr id="217" name="n_1mainValue【福祉施設】&#10;有形固定資産減価償却率">
          <a:extLst>
            <a:ext uri="{FF2B5EF4-FFF2-40B4-BE49-F238E27FC236}">
              <a16:creationId xmlns:a16="http://schemas.microsoft.com/office/drawing/2014/main" id="{5CEB454B-F4F1-4034-9B85-BC86332D9A9B}"/>
            </a:ext>
          </a:extLst>
        </xdr:cNvPr>
        <xdr:cNvSpPr txBox="1"/>
      </xdr:nvSpPr>
      <xdr:spPr>
        <a:xfrm>
          <a:off x="32391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218" name="n_2mainValue【福祉施設】&#10;有形固定資産減価償却率">
          <a:extLst>
            <a:ext uri="{FF2B5EF4-FFF2-40B4-BE49-F238E27FC236}">
              <a16:creationId xmlns:a16="http://schemas.microsoft.com/office/drawing/2014/main" id="{16C4DB74-5A5A-42E7-82F0-D25C8142DA67}"/>
            </a:ext>
          </a:extLst>
        </xdr:cNvPr>
        <xdr:cNvSpPr txBox="1"/>
      </xdr:nvSpPr>
      <xdr:spPr>
        <a:xfrm>
          <a:off x="2409902"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219" name="n_3mainValue【福祉施設】&#10;有形固定資産減価償却率">
          <a:extLst>
            <a:ext uri="{FF2B5EF4-FFF2-40B4-BE49-F238E27FC236}">
              <a16:creationId xmlns:a16="http://schemas.microsoft.com/office/drawing/2014/main" id="{7C24172C-2E57-43F7-ADBD-98F297AAC4DF}"/>
            </a:ext>
          </a:extLst>
        </xdr:cNvPr>
        <xdr:cNvSpPr txBox="1"/>
      </xdr:nvSpPr>
      <xdr:spPr>
        <a:xfrm>
          <a:off x="1609802"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220" name="n_4mainValue【福祉施設】&#10;有形固定資産減価償却率">
          <a:extLst>
            <a:ext uri="{FF2B5EF4-FFF2-40B4-BE49-F238E27FC236}">
              <a16:creationId xmlns:a16="http://schemas.microsoft.com/office/drawing/2014/main" id="{A4C2F7DE-F028-48E9-924D-4C04622EAA20}"/>
            </a:ext>
          </a:extLst>
        </xdr:cNvPr>
        <xdr:cNvSpPr txBox="1"/>
      </xdr:nvSpPr>
      <xdr:spPr>
        <a:xfrm>
          <a:off x="819227"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21BD54D2-1397-4938-8211-083B50FD8E8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E77DF97E-1805-4219-B9F0-7028D1A3E00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DA241324-B559-4446-824E-8DF55B2C0068}"/>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717261ED-D91D-45B4-B2B3-E9925D5AA724}"/>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996D72C6-0AE0-4C8F-B245-5CDC9F2F515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5CA69AE3-3E37-48E7-B750-2D76A758AA94}"/>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EF5F112A-5BD9-4B76-B2D4-5352D29E817B}"/>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53F7D6B6-097B-4CEE-ADD5-C47E7CC2E93C}"/>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043429DF-23D2-4B58-96AD-52F350532523}"/>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0FFD4D29-0FB7-4AA6-B4DD-FC592F8D057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B15A0A50-A2CA-4316-AB01-9D1CA5C007F8}"/>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0CE0FAA0-1FB5-493D-A938-538C21C0786A}"/>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3FDB9B28-7F14-4B08-BB52-C1D9C73073EB}"/>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C5973564-11E9-448D-B562-F948B4FD6CC8}"/>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7824C1D4-6321-4144-B2A6-CC7064F054D2}"/>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BB98127D-EDD0-4B19-A8A6-C3DE470659EE}"/>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2CDCDDDB-CD0D-4522-995B-524EED19E9EE}"/>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B0101ADF-DCDD-44A5-9C9F-EB7E4307E3E8}"/>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BAAD579E-CDCB-4C0A-9336-0B3A909F2A90}"/>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D24BBCDE-4AC8-4612-82BF-730618AD33C8}"/>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861A2813-2881-4585-8B01-1FA3D3559855}"/>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C03FB48E-C42B-4860-9DF2-EF37AA8D6082}"/>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9046F17C-4C03-4907-9604-8BCC42E9E3C3}"/>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44" name="直線コネクタ 243">
          <a:extLst>
            <a:ext uri="{FF2B5EF4-FFF2-40B4-BE49-F238E27FC236}">
              <a16:creationId xmlns:a16="http://schemas.microsoft.com/office/drawing/2014/main" id="{2DB60FF6-1259-4CD1-A807-12317B7A0FFE}"/>
            </a:ext>
          </a:extLst>
        </xdr:cNvPr>
        <xdr:cNvCxnSpPr/>
      </xdr:nvCxnSpPr>
      <xdr:spPr>
        <a:xfrm flipV="1">
          <a:off x="9429115" y="12800457"/>
          <a:ext cx="0" cy="1240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45" name="【福祉施設】&#10;一人当たり面積最小値テキスト">
          <a:extLst>
            <a:ext uri="{FF2B5EF4-FFF2-40B4-BE49-F238E27FC236}">
              <a16:creationId xmlns:a16="http://schemas.microsoft.com/office/drawing/2014/main" id="{AD349B35-18A9-4BD8-9E45-4976B204F672}"/>
            </a:ext>
          </a:extLst>
        </xdr:cNvPr>
        <xdr:cNvSpPr txBox="1"/>
      </xdr:nvSpPr>
      <xdr:spPr>
        <a:xfrm>
          <a:off x="9467850" y="1404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46" name="直線コネクタ 245">
          <a:extLst>
            <a:ext uri="{FF2B5EF4-FFF2-40B4-BE49-F238E27FC236}">
              <a16:creationId xmlns:a16="http://schemas.microsoft.com/office/drawing/2014/main" id="{D3054E1D-0E57-42A3-9952-57860B003187}"/>
            </a:ext>
          </a:extLst>
        </xdr:cNvPr>
        <xdr:cNvCxnSpPr/>
      </xdr:nvCxnSpPr>
      <xdr:spPr>
        <a:xfrm>
          <a:off x="9363075" y="140408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47" name="【福祉施設】&#10;一人当たり面積最大値テキスト">
          <a:extLst>
            <a:ext uri="{FF2B5EF4-FFF2-40B4-BE49-F238E27FC236}">
              <a16:creationId xmlns:a16="http://schemas.microsoft.com/office/drawing/2014/main" id="{4470B53A-1104-40CF-B0A5-3084D28F4865}"/>
            </a:ext>
          </a:extLst>
        </xdr:cNvPr>
        <xdr:cNvSpPr txBox="1"/>
      </xdr:nvSpPr>
      <xdr:spPr>
        <a:xfrm>
          <a:off x="9467850" y="1259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48" name="直線コネクタ 247">
          <a:extLst>
            <a:ext uri="{FF2B5EF4-FFF2-40B4-BE49-F238E27FC236}">
              <a16:creationId xmlns:a16="http://schemas.microsoft.com/office/drawing/2014/main" id="{6E93E279-4464-4D48-8F4E-F3ED73C4C9B0}"/>
            </a:ext>
          </a:extLst>
        </xdr:cNvPr>
        <xdr:cNvCxnSpPr/>
      </xdr:nvCxnSpPr>
      <xdr:spPr>
        <a:xfrm>
          <a:off x="9363075" y="128004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249" name="【福祉施設】&#10;一人当たり面積平均値テキスト">
          <a:extLst>
            <a:ext uri="{FF2B5EF4-FFF2-40B4-BE49-F238E27FC236}">
              <a16:creationId xmlns:a16="http://schemas.microsoft.com/office/drawing/2014/main" id="{739CA6F7-960D-4AE0-8E4A-FA4B574CBD98}"/>
            </a:ext>
          </a:extLst>
        </xdr:cNvPr>
        <xdr:cNvSpPr txBox="1"/>
      </xdr:nvSpPr>
      <xdr:spPr>
        <a:xfrm>
          <a:off x="9467850" y="13658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50" name="フローチャート: 判断 249">
          <a:extLst>
            <a:ext uri="{FF2B5EF4-FFF2-40B4-BE49-F238E27FC236}">
              <a16:creationId xmlns:a16="http://schemas.microsoft.com/office/drawing/2014/main" id="{9FEF8E9D-8473-40A6-810C-DFE611CF0771}"/>
            </a:ext>
          </a:extLst>
        </xdr:cNvPr>
        <xdr:cNvSpPr/>
      </xdr:nvSpPr>
      <xdr:spPr>
        <a:xfrm>
          <a:off x="9401175" y="138043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51" name="フローチャート: 判断 250">
          <a:extLst>
            <a:ext uri="{FF2B5EF4-FFF2-40B4-BE49-F238E27FC236}">
              <a16:creationId xmlns:a16="http://schemas.microsoft.com/office/drawing/2014/main" id="{D6AE5F0E-3A0B-401E-A414-2D2B68D472AB}"/>
            </a:ext>
          </a:extLst>
        </xdr:cNvPr>
        <xdr:cNvSpPr/>
      </xdr:nvSpPr>
      <xdr:spPr>
        <a:xfrm>
          <a:off x="8639175" y="138037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52" name="フローチャート: 判断 251">
          <a:extLst>
            <a:ext uri="{FF2B5EF4-FFF2-40B4-BE49-F238E27FC236}">
              <a16:creationId xmlns:a16="http://schemas.microsoft.com/office/drawing/2014/main" id="{9C17FC55-A9CA-4EC8-AF1D-3AB96A1DFF18}"/>
            </a:ext>
          </a:extLst>
        </xdr:cNvPr>
        <xdr:cNvSpPr/>
      </xdr:nvSpPr>
      <xdr:spPr>
        <a:xfrm>
          <a:off x="7839075" y="138320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53" name="フローチャート: 判断 252">
          <a:extLst>
            <a:ext uri="{FF2B5EF4-FFF2-40B4-BE49-F238E27FC236}">
              <a16:creationId xmlns:a16="http://schemas.microsoft.com/office/drawing/2014/main" id="{76BE75C7-4641-4A2B-BF76-2DE088899252}"/>
            </a:ext>
          </a:extLst>
        </xdr:cNvPr>
        <xdr:cNvSpPr/>
      </xdr:nvSpPr>
      <xdr:spPr>
        <a:xfrm>
          <a:off x="7029450" y="138518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54" name="フローチャート: 判断 253">
          <a:extLst>
            <a:ext uri="{FF2B5EF4-FFF2-40B4-BE49-F238E27FC236}">
              <a16:creationId xmlns:a16="http://schemas.microsoft.com/office/drawing/2014/main" id="{E8E4A5E4-EEF6-4531-B7FF-298F2FCA35C6}"/>
            </a:ext>
          </a:extLst>
        </xdr:cNvPr>
        <xdr:cNvSpPr/>
      </xdr:nvSpPr>
      <xdr:spPr>
        <a:xfrm>
          <a:off x="6238875" y="138601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A39AFD00-B109-4DC5-8567-7B33B380D56B}"/>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E872BBA0-CC94-4195-9900-11A040E0757B}"/>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4BBC5D4-96A7-4F33-AF9B-162919BB4BC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8B7BFDF4-0B53-4661-A4B5-9434346B2D6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9E973394-8BFC-4E1E-8153-70D00027CE14}"/>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43687</xdr:rowOff>
    </xdr:from>
    <xdr:to>
      <xdr:col>55</xdr:col>
      <xdr:colOff>50800</xdr:colOff>
      <xdr:row>86</xdr:row>
      <xdr:rowOff>145287</xdr:rowOff>
    </xdr:to>
    <xdr:sp macro="" textlink="">
      <xdr:nvSpPr>
        <xdr:cNvPr id="260" name="楕円 259">
          <a:extLst>
            <a:ext uri="{FF2B5EF4-FFF2-40B4-BE49-F238E27FC236}">
              <a16:creationId xmlns:a16="http://schemas.microsoft.com/office/drawing/2014/main" id="{6B19385F-3948-4639-8B0B-9B848F745507}"/>
            </a:ext>
          </a:extLst>
        </xdr:cNvPr>
        <xdr:cNvSpPr/>
      </xdr:nvSpPr>
      <xdr:spPr>
        <a:xfrm>
          <a:off x="9401175" y="1398193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130064</xdr:rowOff>
    </xdr:from>
    <xdr:ext cx="469744" cy="259045"/>
    <xdr:sp macro="" textlink="">
      <xdr:nvSpPr>
        <xdr:cNvPr id="261" name="【福祉施設】&#10;一人当たり面積該当値テキスト">
          <a:extLst>
            <a:ext uri="{FF2B5EF4-FFF2-40B4-BE49-F238E27FC236}">
              <a16:creationId xmlns:a16="http://schemas.microsoft.com/office/drawing/2014/main" id="{18953664-6359-4166-8F20-2D9375FAF002}"/>
            </a:ext>
          </a:extLst>
        </xdr:cNvPr>
        <xdr:cNvSpPr txBox="1"/>
      </xdr:nvSpPr>
      <xdr:spPr>
        <a:xfrm>
          <a:off x="9467850" y="1390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44069</xdr:rowOff>
    </xdr:from>
    <xdr:to>
      <xdr:col>50</xdr:col>
      <xdr:colOff>165100</xdr:colOff>
      <xdr:row>86</xdr:row>
      <xdr:rowOff>145669</xdr:rowOff>
    </xdr:to>
    <xdr:sp macro="" textlink="">
      <xdr:nvSpPr>
        <xdr:cNvPr id="262" name="楕円 261">
          <a:extLst>
            <a:ext uri="{FF2B5EF4-FFF2-40B4-BE49-F238E27FC236}">
              <a16:creationId xmlns:a16="http://schemas.microsoft.com/office/drawing/2014/main" id="{FC4EC904-98FD-44AF-A2D7-6B642A825B73}"/>
            </a:ext>
          </a:extLst>
        </xdr:cNvPr>
        <xdr:cNvSpPr/>
      </xdr:nvSpPr>
      <xdr:spPr>
        <a:xfrm>
          <a:off x="8639175" y="139823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94487</xdr:rowOff>
    </xdr:from>
    <xdr:to>
      <xdr:col>55</xdr:col>
      <xdr:colOff>0</xdr:colOff>
      <xdr:row>86</xdr:row>
      <xdr:rowOff>94869</xdr:rowOff>
    </xdr:to>
    <xdr:cxnSp macro="">
      <xdr:nvCxnSpPr>
        <xdr:cNvPr id="263" name="直線コネクタ 262">
          <a:extLst>
            <a:ext uri="{FF2B5EF4-FFF2-40B4-BE49-F238E27FC236}">
              <a16:creationId xmlns:a16="http://schemas.microsoft.com/office/drawing/2014/main" id="{55D48862-E51E-442E-A467-5E29252F5C6F}"/>
            </a:ext>
          </a:extLst>
        </xdr:cNvPr>
        <xdr:cNvCxnSpPr/>
      </xdr:nvCxnSpPr>
      <xdr:spPr>
        <a:xfrm flipV="1">
          <a:off x="8686800" y="14029562"/>
          <a:ext cx="74295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44450</xdr:rowOff>
    </xdr:from>
    <xdr:to>
      <xdr:col>46</xdr:col>
      <xdr:colOff>38100</xdr:colOff>
      <xdr:row>86</xdr:row>
      <xdr:rowOff>146050</xdr:rowOff>
    </xdr:to>
    <xdr:sp macro="" textlink="">
      <xdr:nvSpPr>
        <xdr:cNvPr id="264" name="楕円 263">
          <a:extLst>
            <a:ext uri="{FF2B5EF4-FFF2-40B4-BE49-F238E27FC236}">
              <a16:creationId xmlns:a16="http://schemas.microsoft.com/office/drawing/2014/main" id="{A2B16C13-C9A6-4CD6-9E34-7D2F2C52B194}"/>
            </a:ext>
          </a:extLst>
        </xdr:cNvPr>
        <xdr:cNvSpPr/>
      </xdr:nvSpPr>
      <xdr:spPr>
        <a:xfrm>
          <a:off x="7839075" y="13982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94869</xdr:rowOff>
    </xdr:from>
    <xdr:to>
      <xdr:col>50</xdr:col>
      <xdr:colOff>114300</xdr:colOff>
      <xdr:row>86</xdr:row>
      <xdr:rowOff>95250</xdr:rowOff>
    </xdr:to>
    <xdr:cxnSp macro="">
      <xdr:nvCxnSpPr>
        <xdr:cNvPr id="265" name="直線コネクタ 264">
          <a:extLst>
            <a:ext uri="{FF2B5EF4-FFF2-40B4-BE49-F238E27FC236}">
              <a16:creationId xmlns:a16="http://schemas.microsoft.com/office/drawing/2014/main" id="{B793A10F-8A3D-4C84-830C-4F847BBAB45D}"/>
            </a:ext>
          </a:extLst>
        </xdr:cNvPr>
        <xdr:cNvCxnSpPr/>
      </xdr:nvCxnSpPr>
      <xdr:spPr>
        <a:xfrm flipV="1">
          <a:off x="7886700" y="14029944"/>
          <a:ext cx="8001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44831</xdr:rowOff>
    </xdr:from>
    <xdr:to>
      <xdr:col>41</xdr:col>
      <xdr:colOff>101600</xdr:colOff>
      <xdr:row>86</xdr:row>
      <xdr:rowOff>146431</xdr:rowOff>
    </xdr:to>
    <xdr:sp macro="" textlink="">
      <xdr:nvSpPr>
        <xdr:cNvPr id="266" name="楕円 265">
          <a:extLst>
            <a:ext uri="{FF2B5EF4-FFF2-40B4-BE49-F238E27FC236}">
              <a16:creationId xmlns:a16="http://schemas.microsoft.com/office/drawing/2014/main" id="{EAACDEDB-5F03-4103-9D9D-D22680B48E15}"/>
            </a:ext>
          </a:extLst>
        </xdr:cNvPr>
        <xdr:cNvSpPr/>
      </xdr:nvSpPr>
      <xdr:spPr>
        <a:xfrm>
          <a:off x="7029450" y="139830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95250</xdr:rowOff>
    </xdr:from>
    <xdr:to>
      <xdr:col>45</xdr:col>
      <xdr:colOff>177800</xdr:colOff>
      <xdr:row>86</xdr:row>
      <xdr:rowOff>95631</xdr:rowOff>
    </xdr:to>
    <xdr:cxnSp macro="">
      <xdr:nvCxnSpPr>
        <xdr:cNvPr id="267" name="直線コネクタ 266">
          <a:extLst>
            <a:ext uri="{FF2B5EF4-FFF2-40B4-BE49-F238E27FC236}">
              <a16:creationId xmlns:a16="http://schemas.microsoft.com/office/drawing/2014/main" id="{4B8E3EBF-7977-4BDE-96DB-A82C7DB19971}"/>
            </a:ext>
          </a:extLst>
        </xdr:cNvPr>
        <xdr:cNvCxnSpPr/>
      </xdr:nvCxnSpPr>
      <xdr:spPr>
        <a:xfrm flipV="1">
          <a:off x="7077075" y="14030325"/>
          <a:ext cx="809625"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45213</xdr:rowOff>
    </xdr:from>
    <xdr:to>
      <xdr:col>36</xdr:col>
      <xdr:colOff>165100</xdr:colOff>
      <xdr:row>86</xdr:row>
      <xdr:rowOff>146813</xdr:rowOff>
    </xdr:to>
    <xdr:sp macro="" textlink="">
      <xdr:nvSpPr>
        <xdr:cNvPr id="268" name="楕円 267">
          <a:extLst>
            <a:ext uri="{FF2B5EF4-FFF2-40B4-BE49-F238E27FC236}">
              <a16:creationId xmlns:a16="http://schemas.microsoft.com/office/drawing/2014/main" id="{126F5A6D-9806-480A-9142-571CC11D50C0}"/>
            </a:ext>
          </a:extLst>
        </xdr:cNvPr>
        <xdr:cNvSpPr/>
      </xdr:nvSpPr>
      <xdr:spPr>
        <a:xfrm>
          <a:off x="6238875" y="139834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95631</xdr:rowOff>
    </xdr:from>
    <xdr:to>
      <xdr:col>41</xdr:col>
      <xdr:colOff>50800</xdr:colOff>
      <xdr:row>86</xdr:row>
      <xdr:rowOff>96013</xdr:rowOff>
    </xdr:to>
    <xdr:cxnSp macro="">
      <xdr:nvCxnSpPr>
        <xdr:cNvPr id="269" name="直線コネクタ 268">
          <a:extLst>
            <a:ext uri="{FF2B5EF4-FFF2-40B4-BE49-F238E27FC236}">
              <a16:creationId xmlns:a16="http://schemas.microsoft.com/office/drawing/2014/main" id="{0266A993-A500-43A6-A7AE-8D7F25EE6962}"/>
            </a:ext>
          </a:extLst>
        </xdr:cNvPr>
        <xdr:cNvCxnSpPr/>
      </xdr:nvCxnSpPr>
      <xdr:spPr>
        <a:xfrm flipV="1">
          <a:off x="6286500" y="14030706"/>
          <a:ext cx="790575"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70" name="n_1aveValue【福祉施設】&#10;一人当たり面積">
          <a:extLst>
            <a:ext uri="{FF2B5EF4-FFF2-40B4-BE49-F238E27FC236}">
              <a16:creationId xmlns:a16="http://schemas.microsoft.com/office/drawing/2014/main" id="{287CC4B4-B56D-4FFE-ABF4-E21F01E0EE26}"/>
            </a:ext>
          </a:extLst>
        </xdr:cNvPr>
        <xdr:cNvSpPr txBox="1"/>
      </xdr:nvSpPr>
      <xdr:spPr>
        <a:xfrm>
          <a:off x="8458277" y="13601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71" name="n_2aveValue【福祉施設】&#10;一人当たり面積">
          <a:extLst>
            <a:ext uri="{FF2B5EF4-FFF2-40B4-BE49-F238E27FC236}">
              <a16:creationId xmlns:a16="http://schemas.microsoft.com/office/drawing/2014/main" id="{27CEBA3B-6BF9-456D-86C8-74592A5F0E96}"/>
            </a:ext>
          </a:extLst>
        </xdr:cNvPr>
        <xdr:cNvSpPr txBox="1"/>
      </xdr:nvSpPr>
      <xdr:spPr>
        <a:xfrm>
          <a:off x="7677227" y="1362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72" name="n_3aveValue【福祉施設】&#10;一人当たり面積">
          <a:extLst>
            <a:ext uri="{FF2B5EF4-FFF2-40B4-BE49-F238E27FC236}">
              <a16:creationId xmlns:a16="http://schemas.microsoft.com/office/drawing/2014/main" id="{19D6062A-7E08-4DDF-B776-B6B293089111}"/>
            </a:ext>
          </a:extLst>
        </xdr:cNvPr>
        <xdr:cNvSpPr txBox="1"/>
      </xdr:nvSpPr>
      <xdr:spPr>
        <a:xfrm>
          <a:off x="6867602" y="13639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73" name="n_4aveValue【福祉施設】&#10;一人当たり面積">
          <a:extLst>
            <a:ext uri="{FF2B5EF4-FFF2-40B4-BE49-F238E27FC236}">
              <a16:creationId xmlns:a16="http://schemas.microsoft.com/office/drawing/2014/main" id="{5BB44723-E121-4FFC-9934-3478208CC7B4}"/>
            </a:ext>
          </a:extLst>
        </xdr:cNvPr>
        <xdr:cNvSpPr txBox="1"/>
      </xdr:nvSpPr>
      <xdr:spPr>
        <a:xfrm>
          <a:off x="6067502" y="136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136796</xdr:rowOff>
    </xdr:from>
    <xdr:ext cx="469744" cy="259045"/>
    <xdr:sp macro="" textlink="">
      <xdr:nvSpPr>
        <xdr:cNvPr id="274" name="n_1mainValue【福祉施設】&#10;一人当たり面積">
          <a:extLst>
            <a:ext uri="{FF2B5EF4-FFF2-40B4-BE49-F238E27FC236}">
              <a16:creationId xmlns:a16="http://schemas.microsoft.com/office/drawing/2014/main" id="{EE333ECD-2BF6-4E3F-A43F-FB272BE2896E}"/>
            </a:ext>
          </a:extLst>
        </xdr:cNvPr>
        <xdr:cNvSpPr txBox="1"/>
      </xdr:nvSpPr>
      <xdr:spPr>
        <a:xfrm>
          <a:off x="8458277" y="1407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137177</xdr:rowOff>
    </xdr:from>
    <xdr:ext cx="469744" cy="259045"/>
    <xdr:sp macro="" textlink="">
      <xdr:nvSpPr>
        <xdr:cNvPr id="275" name="n_2mainValue【福祉施設】&#10;一人当たり面積">
          <a:extLst>
            <a:ext uri="{FF2B5EF4-FFF2-40B4-BE49-F238E27FC236}">
              <a16:creationId xmlns:a16="http://schemas.microsoft.com/office/drawing/2014/main" id="{4BB59B74-455F-4EF0-99F5-5453BFBA70F6}"/>
            </a:ext>
          </a:extLst>
        </xdr:cNvPr>
        <xdr:cNvSpPr txBox="1"/>
      </xdr:nvSpPr>
      <xdr:spPr>
        <a:xfrm>
          <a:off x="7677227" y="1407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137558</xdr:rowOff>
    </xdr:from>
    <xdr:ext cx="469744" cy="259045"/>
    <xdr:sp macro="" textlink="">
      <xdr:nvSpPr>
        <xdr:cNvPr id="276" name="n_3mainValue【福祉施設】&#10;一人当たり面積">
          <a:extLst>
            <a:ext uri="{FF2B5EF4-FFF2-40B4-BE49-F238E27FC236}">
              <a16:creationId xmlns:a16="http://schemas.microsoft.com/office/drawing/2014/main" id="{6DF93FEA-ABC4-4818-8455-E0700DE2C211}"/>
            </a:ext>
          </a:extLst>
        </xdr:cNvPr>
        <xdr:cNvSpPr txBox="1"/>
      </xdr:nvSpPr>
      <xdr:spPr>
        <a:xfrm>
          <a:off x="6867602" y="1407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137940</xdr:rowOff>
    </xdr:from>
    <xdr:ext cx="469744" cy="259045"/>
    <xdr:sp macro="" textlink="">
      <xdr:nvSpPr>
        <xdr:cNvPr id="277" name="n_4mainValue【福祉施設】&#10;一人当たり面積">
          <a:extLst>
            <a:ext uri="{FF2B5EF4-FFF2-40B4-BE49-F238E27FC236}">
              <a16:creationId xmlns:a16="http://schemas.microsoft.com/office/drawing/2014/main" id="{A4E7CD70-2987-4033-AE9A-A51357397787}"/>
            </a:ext>
          </a:extLst>
        </xdr:cNvPr>
        <xdr:cNvSpPr txBox="1"/>
      </xdr:nvSpPr>
      <xdr:spPr>
        <a:xfrm>
          <a:off x="6067502" y="1407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1EB96C61-B18E-466A-93FD-9291F7EFC674}"/>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B2CF1AAC-8D34-4D5B-8BBF-A754562445A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9869C061-1D07-40EA-8435-1C8AE7AB7DF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756B15D0-711B-412B-931A-0F7DA842AEC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49DCA7AC-BB74-4737-A0CD-7BD057E14970}"/>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762D1FA6-44F1-4FDF-8DE6-03A6F861A9CE}"/>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255F0726-7D15-43A8-9EC4-7D8DDEE9A3D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16195F25-D5D9-41A3-878D-DCEC88C7AB02}"/>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244D6696-9936-426F-9443-192C1CBEAC7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8AD780E5-361B-4C9D-885F-6AF94E89531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C1A4028F-9194-4150-971A-89388FF7677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F7D7A197-F8B6-4BCC-BCC6-1F6AA1D4CFF6}"/>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39C158E8-8F16-4FD4-AC81-B39BBD97AE8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2721C3E7-455E-4EBC-AADF-1529555A2329}"/>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B904ABA2-0845-4EFB-BC68-B13ADEEB018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7DE18D0E-E0BC-439B-9A8E-8B04F6587363}"/>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975E990A-9E97-4719-A123-7826EBCB2F29}"/>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75FC8814-F4EC-47F2-8EC1-B3C7EC7F209A}"/>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671768B0-5FDF-41E3-820F-C988517ACC2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3EA25996-56B4-4D42-8BDE-FC14D521D6B9}"/>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CE2F336C-9C1B-49EB-A664-7E2C95567D0E}"/>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0FB86282-1002-4EB0-B94C-B5820190609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3C7F5530-BB24-4A8D-96DB-9CB5E4F39F4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E7B6CADD-E7D0-4E1E-9B96-DDEB3B4552D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A22B410E-2EE0-4C31-AC0D-DBD33C89F55C}"/>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38377F99-40D1-47D1-9132-D3482B4812A3}"/>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47155E50-9ACB-4062-91B6-7DA939841F86}"/>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A7C8F1A8-DA82-46F0-B97D-74BC4A6D2ED0}"/>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36051EA3-1889-4EF1-8C93-FEB4C130006B}"/>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927EC17E-FB37-4787-9E2A-0F3CD5CABCBB}"/>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4D57ED6A-43E4-4926-BEA2-DF0860191498}"/>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C9CB315F-B55C-4EAC-AE10-2CB396581686}"/>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E9BE762F-B953-4099-864A-16245B674188}"/>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AF5F3C53-F086-4BB8-BAE7-F6EF6F8010EE}"/>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DC7CFCD7-0E63-4213-AB5C-D69DB7518A7D}"/>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4270DDF4-5AA8-4693-89DF-4B6BFA403507}"/>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4" name="テキスト ボックス 313">
          <a:extLst>
            <a:ext uri="{FF2B5EF4-FFF2-40B4-BE49-F238E27FC236}">
              <a16:creationId xmlns:a16="http://schemas.microsoft.com/office/drawing/2014/main" id="{6C76C834-1008-4522-BBD7-CA1662E8C317}"/>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04DED312-4469-4EB3-93FB-AFDCAB043EEF}"/>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6" name="テキスト ボックス 315">
          <a:extLst>
            <a:ext uri="{FF2B5EF4-FFF2-40B4-BE49-F238E27FC236}">
              <a16:creationId xmlns:a16="http://schemas.microsoft.com/office/drawing/2014/main" id="{D166D79D-2331-4EEE-9048-93267B3D4297}"/>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7" name="【一般廃棄物処理施設】&#10;有形固定資産減価償却率グラフ枠">
          <a:extLst>
            <a:ext uri="{FF2B5EF4-FFF2-40B4-BE49-F238E27FC236}">
              <a16:creationId xmlns:a16="http://schemas.microsoft.com/office/drawing/2014/main" id="{CB0A1BC0-CAFE-4EE8-AA33-7AC368F32329}"/>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318" name="直線コネクタ 317">
          <a:extLst>
            <a:ext uri="{FF2B5EF4-FFF2-40B4-BE49-F238E27FC236}">
              <a16:creationId xmlns:a16="http://schemas.microsoft.com/office/drawing/2014/main" id="{3599AC94-A8DA-44C3-8C25-5892C1C015B7}"/>
            </a:ext>
          </a:extLst>
        </xdr:cNvPr>
        <xdr:cNvCxnSpPr/>
      </xdr:nvCxnSpPr>
      <xdr:spPr>
        <a:xfrm flipV="1">
          <a:off x="14696439" y="5351145"/>
          <a:ext cx="0" cy="1457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319" name="【一般廃棄物処理施設】&#10;有形固定資産減価償却率最小値テキスト">
          <a:extLst>
            <a:ext uri="{FF2B5EF4-FFF2-40B4-BE49-F238E27FC236}">
              <a16:creationId xmlns:a16="http://schemas.microsoft.com/office/drawing/2014/main" id="{44071BE7-BA4E-4F12-B8FB-748083E9E86B}"/>
            </a:ext>
          </a:extLst>
        </xdr:cNvPr>
        <xdr:cNvSpPr txBox="1"/>
      </xdr:nvSpPr>
      <xdr:spPr>
        <a:xfrm>
          <a:off x="14735175" y="681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320" name="直線コネクタ 319">
          <a:extLst>
            <a:ext uri="{FF2B5EF4-FFF2-40B4-BE49-F238E27FC236}">
              <a16:creationId xmlns:a16="http://schemas.microsoft.com/office/drawing/2014/main" id="{9256A317-B586-4318-BDAE-1562D33CD73E}"/>
            </a:ext>
          </a:extLst>
        </xdr:cNvPr>
        <xdr:cNvCxnSpPr/>
      </xdr:nvCxnSpPr>
      <xdr:spPr>
        <a:xfrm>
          <a:off x="14611350" y="6809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321" name="【一般廃棄物処理施設】&#10;有形固定資産減価償却率最大値テキスト">
          <a:extLst>
            <a:ext uri="{FF2B5EF4-FFF2-40B4-BE49-F238E27FC236}">
              <a16:creationId xmlns:a16="http://schemas.microsoft.com/office/drawing/2014/main" id="{E61FF24D-5662-4AB6-BBB2-2ABAD6FE5D9E}"/>
            </a:ext>
          </a:extLst>
        </xdr:cNvPr>
        <xdr:cNvSpPr txBox="1"/>
      </xdr:nvSpPr>
      <xdr:spPr>
        <a:xfrm>
          <a:off x="14735175" y="5145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322" name="直線コネクタ 321">
          <a:extLst>
            <a:ext uri="{FF2B5EF4-FFF2-40B4-BE49-F238E27FC236}">
              <a16:creationId xmlns:a16="http://schemas.microsoft.com/office/drawing/2014/main" id="{F367361C-3943-41C1-A279-BC13F4A92EA0}"/>
            </a:ext>
          </a:extLst>
        </xdr:cNvPr>
        <xdr:cNvCxnSpPr/>
      </xdr:nvCxnSpPr>
      <xdr:spPr>
        <a:xfrm>
          <a:off x="14611350" y="53511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323" name="【一般廃棄物処理施設】&#10;有形固定資産減価償却率平均値テキスト">
          <a:extLst>
            <a:ext uri="{FF2B5EF4-FFF2-40B4-BE49-F238E27FC236}">
              <a16:creationId xmlns:a16="http://schemas.microsoft.com/office/drawing/2014/main" id="{5FAC10F7-3D6F-412C-8D44-76FD14C2B6E2}"/>
            </a:ext>
          </a:extLst>
        </xdr:cNvPr>
        <xdr:cNvSpPr txBox="1"/>
      </xdr:nvSpPr>
      <xdr:spPr>
        <a:xfrm>
          <a:off x="14735175" y="6057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324" name="フローチャート: 判断 323">
          <a:extLst>
            <a:ext uri="{FF2B5EF4-FFF2-40B4-BE49-F238E27FC236}">
              <a16:creationId xmlns:a16="http://schemas.microsoft.com/office/drawing/2014/main" id="{CB042580-A0B0-4F03-A03C-A92CE6CB9D17}"/>
            </a:ext>
          </a:extLst>
        </xdr:cNvPr>
        <xdr:cNvSpPr/>
      </xdr:nvSpPr>
      <xdr:spPr>
        <a:xfrm>
          <a:off x="14649450" y="60794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325" name="フローチャート: 判断 324">
          <a:extLst>
            <a:ext uri="{FF2B5EF4-FFF2-40B4-BE49-F238E27FC236}">
              <a16:creationId xmlns:a16="http://schemas.microsoft.com/office/drawing/2014/main" id="{942172DB-CE8D-4512-9B54-185C23E2A212}"/>
            </a:ext>
          </a:extLst>
        </xdr:cNvPr>
        <xdr:cNvSpPr/>
      </xdr:nvSpPr>
      <xdr:spPr>
        <a:xfrm>
          <a:off x="13887450" y="60375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326" name="フローチャート: 判断 325">
          <a:extLst>
            <a:ext uri="{FF2B5EF4-FFF2-40B4-BE49-F238E27FC236}">
              <a16:creationId xmlns:a16="http://schemas.microsoft.com/office/drawing/2014/main" id="{BC3EA5D0-B664-4889-B439-3922637E5888}"/>
            </a:ext>
          </a:extLst>
        </xdr:cNvPr>
        <xdr:cNvSpPr/>
      </xdr:nvSpPr>
      <xdr:spPr>
        <a:xfrm>
          <a:off x="13096875" y="6046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7" name="フローチャート: 判断 326">
          <a:extLst>
            <a:ext uri="{FF2B5EF4-FFF2-40B4-BE49-F238E27FC236}">
              <a16:creationId xmlns:a16="http://schemas.microsoft.com/office/drawing/2014/main" id="{4F3E338D-CE35-419D-9EF3-4CE5329D2A96}"/>
            </a:ext>
          </a:extLst>
        </xdr:cNvPr>
        <xdr:cNvSpPr/>
      </xdr:nvSpPr>
      <xdr:spPr>
        <a:xfrm>
          <a:off x="12296775" y="6047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8" name="フローチャート: 判断 327">
          <a:extLst>
            <a:ext uri="{FF2B5EF4-FFF2-40B4-BE49-F238E27FC236}">
              <a16:creationId xmlns:a16="http://schemas.microsoft.com/office/drawing/2014/main" id="{01956F7C-0388-496A-A1B9-D98ACF116364}"/>
            </a:ext>
          </a:extLst>
        </xdr:cNvPr>
        <xdr:cNvSpPr/>
      </xdr:nvSpPr>
      <xdr:spPr>
        <a:xfrm>
          <a:off x="11487150" y="60947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9C39EC46-DFFC-4D4D-9A0A-01E4466BAFE7}"/>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3A873E21-40F5-4A8B-870B-FC4852208C2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E61D1E2D-CB64-41E0-ADB6-2592C2CAB7E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CB7D52E9-1DAB-425A-8DF4-3A8EA469AD8A}"/>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9D1E734F-E5EF-488C-9FE9-F3FDED6FCCE4}"/>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29210</xdr:rowOff>
    </xdr:from>
    <xdr:to>
      <xdr:col>85</xdr:col>
      <xdr:colOff>177800</xdr:colOff>
      <xdr:row>36</xdr:row>
      <xdr:rowOff>130810</xdr:rowOff>
    </xdr:to>
    <xdr:sp macro="" textlink="">
      <xdr:nvSpPr>
        <xdr:cNvPr id="334" name="楕円 333">
          <a:extLst>
            <a:ext uri="{FF2B5EF4-FFF2-40B4-BE49-F238E27FC236}">
              <a16:creationId xmlns:a16="http://schemas.microsoft.com/office/drawing/2014/main" id="{D6A9AC69-CFC3-4970-A980-26EBBBE80C9C}"/>
            </a:ext>
          </a:extLst>
        </xdr:cNvPr>
        <xdr:cNvSpPr/>
      </xdr:nvSpPr>
      <xdr:spPr>
        <a:xfrm>
          <a:off x="14649450" y="58648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52087</xdr:rowOff>
    </xdr:from>
    <xdr:ext cx="405111" cy="259045"/>
    <xdr:sp macro="" textlink="">
      <xdr:nvSpPr>
        <xdr:cNvPr id="335" name="【一般廃棄物処理施設】&#10;有形固定資産減価償却率該当値テキスト">
          <a:extLst>
            <a:ext uri="{FF2B5EF4-FFF2-40B4-BE49-F238E27FC236}">
              <a16:creationId xmlns:a16="http://schemas.microsoft.com/office/drawing/2014/main" id="{52E2AF6F-236F-4AF1-ADB0-E7480087052D}"/>
            </a:ext>
          </a:extLst>
        </xdr:cNvPr>
        <xdr:cNvSpPr txBox="1"/>
      </xdr:nvSpPr>
      <xdr:spPr>
        <a:xfrm>
          <a:off x="14735175" y="5725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145415</xdr:rowOff>
    </xdr:from>
    <xdr:to>
      <xdr:col>81</xdr:col>
      <xdr:colOff>101600</xdr:colOff>
      <xdr:row>36</xdr:row>
      <xdr:rowOff>75565</xdr:rowOff>
    </xdr:to>
    <xdr:sp macro="" textlink="">
      <xdr:nvSpPr>
        <xdr:cNvPr id="336" name="楕円 335">
          <a:extLst>
            <a:ext uri="{FF2B5EF4-FFF2-40B4-BE49-F238E27FC236}">
              <a16:creationId xmlns:a16="http://schemas.microsoft.com/office/drawing/2014/main" id="{139A37DD-5ED5-4234-A30D-75E0344A1714}"/>
            </a:ext>
          </a:extLst>
        </xdr:cNvPr>
        <xdr:cNvSpPr/>
      </xdr:nvSpPr>
      <xdr:spPr>
        <a:xfrm>
          <a:off x="13887450" y="58191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24765</xdr:rowOff>
    </xdr:from>
    <xdr:to>
      <xdr:col>85</xdr:col>
      <xdr:colOff>127000</xdr:colOff>
      <xdr:row>36</xdr:row>
      <xdr:rowOff>80010</xdr:rowOff>
    </xdr:to>
    <xdr:cxnSp macro="">
      <xdr:nvCxnSpPr>
        <xdr:cNvPr id="337" name="直線コネクタ 336">
          <a:extLst>
            <a:ext uri="{FF2B5EF4-FFF2-40B4-BE49-F238E27FC236}">
              <a16:creationId xmlns:a16="http://schemas.microsoft.com/office/drawing/2014/main" id="{A9C3E6D1-0F60-40DB-B9C3-1825B2865253}"/>
            </a:ext>
          </a:extLst>
        </xdr:cNvPr>
        <xdr:cNvCxnSpPr/>
      </xdr:nvCxnSpPr>
      <xdr:spPr>
        <a:xfrm>
          <a:off x="13935075" y="5866765"/>
          <a:ext cx="762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124460</xdr:rowOff>
    </xdr:from>
    <xdr:to>
      <xdr:col>76</xdr:col>
      <xdr:colOff>165100</xdr:colOff>
      <xdr:row>36</xdr:row>
      <xdr:rowOff>54610</xdr:rowOff>
    </xdr:to>
    <xdr:sp macro="" textlink="">
      <xdr:nvSpPr>
        <xdr:cNvPr id="338" name="楕円 337">
          <a:extLst>
            <a:ext uri="{FF2B5EF4-FFF2-40B4-BE49-F238E27FC236}">
              <a16:creationId xmlns:a16="http://schemas.microsoft.com/office/drawing/2014/main" id="{F8F3F24F-4E6B-4A49-87EC-57F24B950F67}"/>
            </a:ext>
          </a:extLst>
        </xdr:cNvPr>
        <xdr:cNvSpPr/>
      </xdr:nvSpPr>
      <xdr:spPr>
        <a:xfrm>
          <a:off x="13096875" y="57981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3810</xdr:rowOff>
    </xdr:from>
    <xdr:to>
      <xdr:col>81</xdr:col>
      <xdr:colOff>50800</xdr:colOff>
      <xdr:row>36</xdr:row>
      <xdr:rowOff>24765</xdr:rowOff>
    </xdr:to>
    <xdr:cxnSp macro="">
      <xdr:nvCxnSpPr>
        <xdr:cNvPr id="339" name="直線コネクタ 338">
          <a:extLst>
            <a:ext uri="{FF2B5EF4-FFF2-40B4-BE49-F238E27FC236}">
              <a16:creationId xmlns:a16="http://schemas.microsoft.com/office/drawing/2014/main" id="{4433E9D8-4DBB-4E39-ABB9-71D6C4B38081}"/>
            </a:ext>
          </a:extLst>
        </xdr:cNvPr>
        <xdr:cNvCxnSpPr/>
      </xdr:nvCxnSpPr>
      <xdr:spPr>
        <a:xfrm>
          <a:off x="13144500" y="5845810"/>
          <a:ext cx="7905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78740</xdr:rowOff>
    </xdr:from>
    <xdr:to>
      <xdr:col>72</xdr:col>
      <xdr:colOff>38100</xdr:colOff>
      <xdr:row>36</xdr:row>
      <xdr:rowOff>8890</xdr:rowOff>
    </xdr:to>
    <xdr:sp macro="" textlink="">
      <xdr:nvSpPr>
        <xdr:cNvPr id="340" name="楕円 339">
          <a:extLst>
            <a:ext uri="{FF2B5EF4-FFF2-40B4-BE49-F238E27FC236}">
              <a16:creationId xmlns:a16="http://schemas.microsoft.com/office/drawing/2014/main" id="{8FBA4F7B-4658-4E80-A949-9A86297B8459}"/>
            </a:ext>
          </a:extLst>
        </xdr:cNvPr>
        <xdr:cNvSpPr/>
      </xdr:nvSpPr>
      <xdr:spPr>
        <a:xfrm>
          <a:off x="12296775" y="57556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129540</xdr:rowOff>
    </xdr:from>
    <xdr:to>
      <xdr:col>76</xdr:col>
      <xdr:colOff>114300</xdr:colOff>
      <xdr:row>36</xdr:row>
      <xdr:rowOff>3810</xdr:rowOff>
    </xdr:to>
    <xdr:cxnSp macro="">
      <xdr:nvCxnSpPr>
        <xdr:cNvPr id="341" name="直線コネクタ 340">
          <a:extLst>
            <a:ext uri="{FF2B5EF4-FFF2-40B4-BE49-F238E27FC236}">
              <a16:creationId xmlns:a16="http://schemas.microsoft.com/office/drawing/2014/main" id="{DBA3DA18-E011-4896-8ECB-8D63A642F1DA}"/>
            </a:ext>
          </a:extLst>
        </xdr:cNvPr>
        <xdr:cNvCxnSpPr/>
      </xdr:nvCxnSpPr>
      <xdr:spPr>
        <a:xfrm>
          <a:off x="12344400" y="5803265"/>
          <a:ext cx="80010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80645</xdr:rowOff>
    </xdr:from>
    <xdr:to>
      <xdr:col>67</xdr:col>
      <xdr:colOff>101600</xdr:colOff>
      <xdr:row>36</xdr:row>
      <xdr:rowOff>10795</xdr:rowOff>
    </xdr:to>
    <xdr:sp macro="" textlink="">
      <xdr:nvSpPr>
        <xdr:cNvPr id="342" name="楕円 341">
          <a:extLst>
            <a:ext uri="{FF2B5EF4-FFF2-40B4-BE49-F238E27FC236}">
              <a16:creationId xmlns:a16="http://schemas.microsoft.com/office/drawing/2014/main" id="{52AA606A-1A1C-46C0-A98D-69B7428C7031}"/>
            </a:ext>
          </a:extLst>
        </xdr:cNvPr>
        <xdr:cNvSpPr/>
      </xdr:nvSpPr>
      <xdr:spPr>
        <a:xfrm>
          <a:off x="11487150" y="57607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129540</xdr:rowOff>
    </xdr:from>
    <xdr:to>
      <xdr:col>71</xdr:col>
      <xdr:colOff>177800</xdr:colOff>
      <xdr:row>35</xdr:row>
      <xdr:rowOff>131445</xdr:rowOff>
    </xdr:to>
    <xdr:cxnSp macro="">
      <xdr:nvCxnSpPr>
        <xdr:cNvPr id="343" name="直線コネクタ 342">
          <a:extLst>
            <a:ext uri="{FF2B5EF4-FFF2-40B4-BE49-F238E27FC236}">
              <a16:creationId xmlns:a16="http://schemas.microsoft.com/office/drawing/2014/main" id="{BAEBABD4-4280-47FC-ADCD-D0D6AE420C59}"/>
            </a:ext>
          </a:extLst>
        </xdr:cNvPr>
        <xdr:cNvCxnSpPr/>
      </xdr:nvCxnSpPr>
      <xdr:spPr>
        <a:xfrm flipV="1">
          <a:off x="11534775" y="5803265"/>
          <a:ext cx="80962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344" name="n_1aveValue【一般廃棄物処理施設】&#10;有形固定資産減価償却率">
          <a:extLst>
            <a:ext uri="{FF2B5EF4-FFF2-40B4-BE49-F238E27FC236}">
              <a16:creationId xmlns:a16="http://schemas.microsoft.com/office/drawing/2014/main" id="{C1B48CE6-E5EA-46E3-9503-674E30BC41FF}"/>
            </a:ext>
          </a:extLst>
        </xdr:cNvPr>
        <xdr:cNvSpPr txBox="1"/>
      </xdr:nvSpPr>
      <xdr:spPr>
        <a:xfrm>
          <a:off x="13745219"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345" name="n_2aveValue【一般廃棄物処理施設】&#10;有形固定資産減価償却率">
          <a:extLst>
            <a:ext uri="{FF2B5EF4-FFF2-40B4-BE49-F238E27FC236}">
              <a16:creationId xmlns:a16="http://schemas.microsoft.com/office/drawing/2014/main" id="{9E6FCC91-FBCC-4B7D-90EC-689EEB519446}"/>
            </a:ext>
          </a:extLst>
        </xdr:cNvPr>
        <xdr:cNvSpPr txBox="1"/>
      </xdr:nvSpPr>
      <xdr:spPr>
        <a:xfrm>
          <a:off x="12964169" y="613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346" name="n_3aveValue【一般廃棄物処理施設】&#10;有形固定資産減価償却率">
          <a:extLst>
            <a:ext uri="{FF2B5EF4-FFF2-40B4-BE49-F238E27FC236}">
              <a16:creationId xmlns:a16="http://schemas.microsoft.com/office/drawing/2014/main" id="{2963C452-81E4-4EC7-89E6-D354DB1EF41F}"/>
            </a:ext>
          </a:extLst>
        </xdr:cNvPr>
        <xdr:cNvSpPr txBox="1"/>
      </xdr:nvSpPr>
      <xdr:spPr>
        <a:xfrm>
          <a:off x="12164069"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347" name="n_4aveValue【一般廃棄物処理施設】&#10;有形固定資産減価償却率">
          <a:extLst>
            <a:ext uri="{FF2B5EF4-FFF2-40B4-BE49-F238E27FC236}">
              <a16:creationId xmlns:a16="http://schemas.microsoft.com/office/drawing/2014/main" id="{3564C6FE-B244-4562-9321-48FC602E9566}"/>
            </a:ext>
          </a:extLst>
        </xdr:cNvPr>
        <xdr:cNvSpPr txBox="1"/>
      </xdr:nvSpPr>
      <xdr:spPr>
        <a:xfrm>
          <a:off x="113544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92092</xdr:rowOff>
    </xdr:from>
    <xdr:ext cx="405111" cy="259045"/>
    <xdr:sp macro="" textlink="">
      <xdr:nvSpPr>
        <xdr:cNvPr id="348" name="n_1mainValue【一般廃棄物処理施設】&#10;有形固定資産減価償却率">
          <a:extLst>
            <a:ext uri="{FF2B5EF4-FFF2-40B4-BE49-F238E27FC236}">
              <a16:creationId xmlns:a16="http://schemas.microsoft.com/office/drawing/2014/main" id="{C7A1C336-192F-4896-A92E-3FCEC617CA3E}"/>
            </a:ext>
          </a:extLst>
        </xdr:cNvPr>
        <xdr:cNvSpPr txBox="1"/>
      </xdr:nvSpPr>
      <xdr:spPr>
        <a:xfrm>
          <a:off x="13745219" y="56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71137</xdr:rowOff>
    </xdr:from>
    <xdr:ext cx="405111" cy="259045"/>
    <xdr:sp macro="" textlink="">
      <xdr:nvSpPr>
        <xdr:cNvPr id="349" name="n_2mainValue【一般廃棄物処理施設】&#10;有形固定資産減価償却率">
          <a:extLst>
            <a:ext uri="{FF2B5EF4-FFF2-40B4-BE49-F238E27FC236}">
              <a16:creationId xmlns:a16="http://schemas.microsoft.com/office/drawing/2014/main" id="{23274B0D-95BD-4EB2-80FB-626FAC528459}"/>
            </a:ext>
          </a:extLst>
        </xdr:cNvPr>
        <xdr:cNvSpPr txBox="1"/>
      </xdr:nvSpPr>
      <xdr:spPr>
        <a:xfrm>
          <a:off x="12964169" y="5582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25417</xdr:rowOff>
    </xdr:from>
    <xdr:ext cx="405111" cy="259045"/>
    <xdr:sp macro="" textlink="">
      <xdr:nvSpPr>
        <xdr:cNvPr id="350" name="n_3mainValue【一般廃棄物処理施設】&#10;有形固定資産減価償却率">
          <a:extLst>
            <a:ext uri="{FF2B5EF4-FFF2-40B4-BE49-F238E27FC236}">
              <a16:creationId xmlns:a16="http://schemas.microsoft.com/office/drawing/2014/main" id="{0B8D82E7-CDBD-42F9-B780-45557C166E8E}"/>
            </a:ext>
          </a:extLst>
        </xdr:cNvPr>
        <xdr:cNvSpPr txBox="1"/>
      </xdr:nvSpPr>
      <xdr:spPr>
        <a:xfrm>
          <a:off x="12164069" y="554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27322</xdr:rowOff>
    </xdr:from>
    <xdr:ext cx="405111" cy="259045"/>
    <xdr:sp macro="" textlink="">
      <xdr:nvSpPr>
        <xdr:cNvPr id="351" name="n_4mainValue【一般廃棄物処理施設】&#10;有形固定資産減価償却率">
          <a:extLst>
            <a:ext uri="{FF2B5EF4-FFF2-40B4-BE49-F238E27FC236}">
              <a16:creationId xmlns:a16="http://schemas.microsoft.com/office/drawing/2014/main" id="{5376AD75-1B6F-4174-9BA5-F4611B4EE090}"/>
            </a:ext>
          </a:extLst>
        </xdr:cNvPr>
        <xdr:cNvSpPr txBox="1"/>
      </xdr:nvSpPr>
      <xdr:spPr>
        <a:xfrm>
          <a:off x="11354444" y="554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54EE4E34-B692-4648-9036-DBBA572ED8BA}"/>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EFB061E7-7C2E-4E50-8683-998A7FA9441D}"/>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CB978A06-EE0E-486A-8769-49CB787EA95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6AD55151-7E32-408D-9369-DDEC8838218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CC88111E-50B9-4DD4-BDD9-63D7D6B3456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E521EE9A-0F85-4EB4-9AC3-0712121AFDF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BCA86A63-0449-4A8D-9E68-152C5885CE5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F97856C9-A21F-4A87-B127-A22E641DBC5D}"/>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8D34A56B-0BBC-410A-A1D3-75B1559050DA}"/>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8821FB37-365F-40CB-BBC4-BA8C2629CC4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2" name="直線コネクタ 361">
          <a:extLst>
            <a:ext uri="{FF2B5EF4-FFF2-40B4-BE49-F238E27FC236}">
              <a16:creationId xmlns:a16="http://schemas.microsoft.com/office/drawing/2014/main" id="{B2752272-0558-4504-A24A-C1BBA586A09A}"/>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3" name="テキスト ボックス 362">
          <a:extLst>
            <a:ext uri="{FF2B5EF4-FFF2-40B4-BE49-F238E27FC236}">
              <a16:creationId xmlns:a16="http://schemas.microsoft.com/office/drawing/2014/main" id="{D113D470-C178-4F5F-BC01-EE84E6308709}"/>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a:extLst>
            <a:ext uri="{FF2B5EF4-FFF2-40B4-BE49-F238E27FC236}">
              <a16:creationId xmlns:a16="http://schemas.microsoft.com/office/drawing/2014/main" id="{FE1514BC-FC85-44D5-B837-5715464620E3}"/>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5" name="テキスト ボックス 364">
          <a:extLst>
            <a:ext uri="{FF2B5EF4-FFF2-40B4-BE49-F238E27FC236}">
              <a16:creationId xmlns:a16="http://schemas.microsoft.com/office/drawing/2014/main" id="{5A28405F-45EA-4B1B-82A4-368E7C002134}"/>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6" name="直線コネクタ 365">
          <a:extLst>
            <a:ext uri="{FF2B5EF4-FFF2-40B4-BE49-F238E27FC236}">
              <a16:creationId xmlns:a16="http://schemas.microsoft.com/office/drawing/2014/main" id="{10F50AAC-8DC3-468C-A7BA-6510CF3F1CBF}"/>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7" name="テキスト ボックス 366">
          <a:extLst>
            <a:ext uri="{FF2B5EF4-FFF2-40B4-BE49-F238E27FC236}">
              <a16:creationId xmlns:a16="http://schemas.microsoft.com/office/drawing/2014/main" id="{58F2727B-3052-4CE9-81A5-EAEB3789DB35}"/>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8" name="直線コネクタ 367">
          <a:extLst>
            <a:ext uri="{FF2B5EF4-FFF2-40B4-BE49-F238E27FC236}">
              <a16:creationId xmlns:a16="http://schemas.microsoft.com/office/drawing/2014/main" id="{72AEB13C-F1ED-4A33-ADAE-2D3364F16795}"/>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9" name="テキスト ボックス 368">
          <a:extLst>
            <a:ext uri="{FF2B5EF4-FFF2-40B4-BE49-F238E27FC236}">
              <a16:creationId xmlns:a16="http://schemas.microsoft.com/office/drawing/2014/main" id="{DE84F28C-681F-43E1-8CC3-87824DF08465}"/>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0" name="直線コネクタ 369">
          <a:extLst>
            <a:ext uri="{FF2B5EF4-FFF2-40B4-BE49-F238E27FC236}">
              <a16:creationId xmlns:a16="http://schemas.microsoft.com/office/drawing/2014/main" id="{4AD8A91B-B472-4E1E-B8F9-672854EB6FD8}"/>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1" name="テキスト ボックス 370">
          <a:extLst>
            <a:ext uri="{FF2B5EF4-FFF2-40B4-BE49-F238E27FC236}">
              <a16:creationId xmlns:a16="http://schemas.microsoft.com/office/drawing/2014/main" id="{BD074A7D-7AC1-4E0D-BF36-C896F240A2EB}"/>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068C2EAD-04D0-481A-9C9B-1B2068FC8D1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3" name="テキスト ボックス 372">
          <a:extLst>
            <a:ext uri="{FF2B5EF4-FFF2-40B4-BE49-F238E27FC236}">
              <a16:creationId xmlns:a16="http://schemas.microsoft.com/office/drawing/2014/main" id="{75454D87-FDDA-4353-A4E9-933140DFAEB8}"/>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一般廃棄物処理施設】&#10;一人当たり有形固定資産（償却資産）額グラフ枠">
          <a:extLst>
            <a:ext uri="{FF2B5EF4-FFF2-40B4-BE49-F238E27FC236}">
              <a16:creationId xmlns:a16="http://schemas.microsoft.com/office/drawing/2014/main" id="{8F80DF3B-0821-4DCF-A308-02412226B872}"/>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375" name="直線コネクタ 374">
          <a:extLst>
            <a:ext uri="{FF2B5EF4-FFF2-40B4-BE49-F238E27FC236}">
              <a16:creationId xmlns:a16="http://schemas.microsoft.com/office/drawing/2014/main" id="{4EAD4432-E7A0-48F5-B46B-B8AD06E4B5F3}"/>
            </a:ext>
          </a:extLst>
        </xdr:cNvPr>
        <xdr:cNvCxnSpPr/>
      </xdr:nvCxnSpPr>
      <xdr:spPr>
        <a:xfrm flipV="1">
          <a:off x="19954239" y="5629452"/>
          <a:ext cx="0" cy="121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376" name="【一般廃棄物処理施設】&#10;一人当たり有形固定資産（償却資産）額最小値テキスト">
          <a:extLst>
            <a:ext uri="{FF2B5EF4-FFF2-40B4-BE49-F238E27FC236}">
              <a16:creationId xmlns:a16="http://schemas.microsoft.com/office/drawing/2014/main" id="{01CED5B4-9E06-4DB8-8409-111AF3C49B81}"/>
            </a:ext>
          </a:extLst>
        </xdr:cNvPr>
        <xdr:cNvSpPr txBox="1"/>
      </xdr:nvSpPr>
      <xdr:spPr>
        <a:xfrm>
          <a:off x="19992975" y="684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377" name="直線コネクタ 376">
          <a:extLst>
            <a:ext uri="{FF2B5EF4-FFF2-40B4-BE49-F238E27FC236}">
              <a16:creationId xmlns:a16="http://schemas.microsoft.com/office/drawing/2014/main" id="{40F1D7B4-CB6D-4622-A2FB-5112E495ADF1}"/>
            </a:ext>
          </a:extLst>
        </xdr:cNvPr>
        <xdr:cNvCxnSpPr/>
      </xdr:nvCxnSpPr>
      <xdr:spPr>
        <a:xfrm>
          <a:off x="19878675" y="68395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378" name="【一般廃棄物処理施設】&#10;一人当たり有形固定資産（償却資産）額最大値テキスト">
          <a:extLst>
            <a:ext uri="{FF2B5EF4-FFF2-40B4-BE49-F238E27FC236}">
              <a16:creationId xmlns:a16="http://schemas.microsoft.com/office/drawing/2014/main" id="{E5F5571D-0153-491A-A926-9321FF525D67}"/>
            </a:ext>
          </a:extLst>
        </xdr:cNvPr>
        <xdr:cNvSpPr txBox="1"/>
      </xdr:nvSpPr>
      <xdr:spPr>
        <a:xfrm>
          <a:off x="19992975" y="5417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379" name="直線コネクタ 378">
          <a:extLst>
            <a:ext uri="{FF2B5EF4-FFF2-40B4-BE49-F238E27FC236}">
              <a16:creationId xmlns:a16="http://schemas.microsoft.com/office/drawing/2014/main" id="{15C1C2A0-EEF1-4E24-9D14-21FE9F1818EB}"/>
            </a:ext>
          </a:extLst>
        </xdr:cNvPr>
        <xdr:cNvCxnSpPr/>
      </xdr:nvCxnSpPr>
      <xdr:spPr>
        <a:xfrm>
          <a:off x="19878675" y="56294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380" name="【一般廃棄物処理施設】&#10;一人当たり有形固定資産（償却資産）額平均値テキスト">
          <a:extLst>
            <a:ext uri="{FF2B5EF4-FFF2-40B4-BE49-F238E27FC236}">
              <a16:creationId xmlns:a16="http://schemas.microsoft.com/office/drawing/2014/main" id="{5898EE8E-1617-476F-8B7B-1135821BD9E6}"/>
            </a:ext>
          </a:extLst>
        </xdr:cNvPr>
        <xdr:cNvSpPr txBox="1"/>
      </xdr:nvSpPr>
      <xdr:spPr>
        <a:xfrm>
          <a:off x="19992975" y="62364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381" name="フローチャート: 判断 380">
          <a:extLst>
            <a:ext uri="{FF2B5EF4-FFF2-40B4-BE49-F238E27FC236}">
              <a16:creationId xmlns:a16="http://schemas.microsoft.com/office/drawing/2014/main" id="{04218E35-B9F3-4BCC-9B0A-436301E571CC}"/>
            </a:ext>
          </a:extLst>
        </xdr:cNvPr>
        <xdr:cNvSpPr/>
      </xdr:nvSpPr>
      <xdr:spPr>
        <a:xfrm>
          <a:off x="19897725" y="63723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382" name="フローチャート: 判断 381">
          <a:extLst>
            <a:ext uri="{FF2B5EF4-FFF2-40B4-BE49-F238E27FC236}">
              <a16:creationId xmlns:a16="http://schemas.microsoft.com/office/drawing/2014/main" id="{9455467E-67C7-46C9-891D-A9FBA1FDC8C8}"/>
            </a:ext>
          </a:extLst>
        </xdr:cNvPr>
        <xdr:cNvSpPr/>
      </xdr:nvSpPr>
      <xdr:spPr>
        <a:xfrm>
          <a:off x="19154775" y="635319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383" name="フローチャート: 判断 382">
          <a:extLst>
            <a:ext uri="{FF2B5EF4-FFF2-40B4-BE49-F238E27FC236}">
              <a16:creationId xmlns:a16="http://schemas.microsoft.com/office/drawing/2014/main" id="{583A344E-47B9-4E1A-B2BD-913570C51BDC}"/>
            </a:ext>
          </a:extLst>
        </xdr:cNvPr>
        <xdr:cNvSpPr/>
      </xdr:nvSpPr>
      <xdr:spPr>
        <a:xfrm>
          <a:off x="18345150" y="63903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384" name="フローチャート: 判断 383">
          <a:extLst>
            <a:ext uri="{FF2B5EF4-FFF2-40B4-BE49-F238E27FC236}">
              <a16:creationId xmlns:a16="http://schemas.microsoft.com/office/drawing/2014/main" id="{9801DD19-DD6D-4AF2-8E70-BA3437DDAC06}"/>
            </a:ext>
          </a:extLst>
        </xdr:cNvPr>
        <xdr:cNvSpPr/>
      </xdr:nvSpPr>
      <xdr:spPr>
        <a:xfrm>
          <a:off x="17554575" y="644607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385" name="フローチャート: 判断 384">
          <a:extLst>
            <a:ext uri="{FF2B5EF4-FFF2-40B4-BE49-F238E27FC236}">
              <a16:creationId xmlns:a16="http://schemas.microsoft.com/office/drawing/2014/main" id="{3E11411C-E1DA-4BFA-B108-8FBFBFD3A526}"/>
            </a:ext>
          </a:extLst>
        </xdr:cNvPr>
        <xdr:cNvSpPr/>
      </xdr:nvSpPr>
      <xdr:spPr>
        <a:xfrm>
          <a:off x="16754475" y="64790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82E4910A-51DC-446B-8B8D-03F1A85C7C8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7692E063-727C-4059-B7F7-2014FC3CB371}"/>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8AFDD7F9-5255-481A-B69C-D7F309A8C89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A39E0876-9349-4D48-90A3-F98B80FDDBB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72F21BAA-A127-4B55-9C66-1EE0DDC63355}"/>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123357</xdr:rowOff>
    </xdr:from>
    <xdr:to>
      <xdr:col>116</xdr:col>
      <xdr:colOff>114300</xdr:colOff>
      <xdr:row>40</xdr:row>
      <xdr:rowOff>53507</xdr:rowOff>
    </xdr:to>
    <xdr:sp macro="" textlink="">
      <xdr:nvSpPr>
        <xdr:cNvPr id="391" name="楕円 390">
          <a:extLst>
            <a:ext uri="{FF2B5EF4-FFF2-40B4-BE49-F238E27FC236}">
              <a16:creationId xmlns:a16="http://schemas.microsoft.com/office/drawing/2014/main" id="{97205287-8150-47CB-86DA-98AC1A49A2D5}"/>
            </a:ext>
          </a:extLst>
        </xdr:cNvPr>
        <xdr:cNvSpPr/>
      </xdr:nvSpPr>
      <xdr:spPr>
        <a:xfrm>
          <a:off x="19897725" y="645113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101784</xdr:rowOff>
    </xdr:from>
    <xdr:ext cx="599010" cy="259045"/>
    <xdr:sp macro="" textlink="">
      <xdr:nvSpPr>
        <xdr:cNvPr id="392" name="【一般廃棄物処理施設】&#10;一人当たり有形固定資産（償却資産）額該当値テキスト">
          <a:extLst>
            <a:ext uri="{FF2B5EF4-FFF2-40B4-BE49-F238E27FC236}">
              <a16:creationId xmlns:a16="http://schemas.microsoft.com/office/drawing/2014/main" id="{4ED63CB5-E294-45D6-9614-4FC111EB316B}"/>
            </a:ext>
          </a:extLst>
        </xdr:cNvPr>
        <xdr:cNvSpPr txBox="1"/>
      </xdr:nvSpPr>
      <xdr:spPr>
        <a:xfrm>
          <a:off x="19992975" y="642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125965</xdr:rowOff>
    </xdr:from>
    <xdr:to>
      <xdr:col>112</xdr:col>
      <xdr:colOff>38100</xdr:colOff>
      <xdr:row>40</xdr:row>
      <xdr:rowOff>56115</xdr:rowOff>
    </xdr:to>
    <xdr:sp macro="" textlink="">
      <xdr:nvSpPr>
        <xdr:cNvPr id="393" name="楕円 392">
          <a:extLst>
            <a:ext uri="{FF2B5EF4-FFF2-40B4-BE49-F238E27FC236}">
              <a16:creationId xmlns:a16="http://schemas.microsoft.com/office/drawing/2014/main" id="{5007CD05-917A-4A01-9173-E052CBFFAC93}"/>
            </a:ext>
          </a:extLst>
        </xdr:cNvPr>
        <xdr:cNvSpPr/>
      </xdr:nvSpPr>
      <xdr:spPr>
        <a:xfrm>
          <a:off x="19154775" y="64473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2707</xdr:rowOff>
    </xdr:from>
    <xdr:to>
      <xdr:col>116</xdr:col>
      <xdr:colOff>63500</xdr:colOff>
      <xdr:row>40</xdr:row>
      <xdr:rowOff>5315</xdr:rowOff>
    </xdr:to>
    <xdr:cxnSp macro="">
      <xdr:nvCxnSpPr>
        <xdr:cNvPr id="394" name="直線コネクタ 393">
          <a:extLst>
            <a:ext uri="{FF2B5EF4-FFF2-40B4-BE49-F238E27FC236}">
              <a16:creationId xmlns:a16="http://schemas.microsoft.com/office/drawing/2014/main" id="{EA2F3C12-D3D5-4725-9B19-A32D3740C97C}"/>
            </a:ext>
          </a:extLst>
        </xdr:cNvPr>
        <xdr:cNvCxnSpPr/>
      </xdr:nvCxnSpPr>
      <xdr:spPr>
        <a:xfrm flipV="1">
          <a:off x="19202400" y="6489232"/>
          <a:ext cx="752475" cy="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146411</xdr:rowOff>
    </xdr:from>
    <xdr:to>
      <xdr:col>107</xdr:col>
      <xdr:colOff>101600</xdr:colOff>
      <xdr:row>40</xdr:row>
      <xdr:rowOff>76561</xdr:rowOff>
    </xdr:to>
    <xdr:sp macro="" textlink="">
      <xdr:nvSpPr>
        <xdr:cNvPr id="395" name="楕円 394">
          <a:extLst>
            <a:ext uri="{FF2B5EF4-FFF2-40B4-BE49-F238E27FC236}">
              <a16:creationId xmlns:a16="http://schemas.microsoft.com/office/drawing/2014/main" id="{1F7EAA82-7515-480B-990F-F0D6533D7DEC}"/>
            </a:ext>
          </a:extLst>
        </xdr:cNvPr>
        <xdr:cNvSpPr/>
      </xdr:nvSpPr>
      <xdr:spPr>
        <a:xfrm>
          <a:off x="18345150" y="64678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5315</xdr:rowOff>
    </xdr:from>
    <xdr:to>
      <xdr:col>111</xdr:col>
      <xdr:colOff>177800</xdr:colOff>
      <xdr:row>40</xdr:row>
      <xdr:rowOff>25761</xdr:rowOff>
    </xdr:to>
    <xdr:cxnSp macro="">
      <xdr:nvCxnSpPr>
        <xdr:cNvPr id="396" name="直線コネクタ 395">
          <a:extLst>
            <a:ext uri="{FF2B5EF4-FFF2-40B4-BE49-F238E27FC236}">
              <a16:creationId xmlns:a16="http://schemas.microsoft.com/office/drawing/2014/main" id="{3343D2C6-3D59-4676-B935-39AAA449E189}"/>
            </a:ext>
          </a:extLst>
        </xdr:cNvPr>
        <xdr:cNvCxnSpPr/>
      </xdr:nvCxnSpPr>
      <xdr:spPr>
        <a:xfrm flipV="1">
          <a:off x="18392775" y="6495015"/>
          <a:ext cx="809625" cy="20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170714</xdr:rowOff>
    </xdr:from>
    <xdr:to>
      <xdr:col>102</xdr:col>
      <xdr:colOff>165100</xdr:colOff>
      <xdr:row>40</xdr:row>
      <xdr:rowOff>100864</xdr:rowOff>
    </xdr:to>
    <xdr:sp macro="" textlink="">
      <xdr:nvSpPr>
        <xdr:cNvPr id="397" name="楕円 396">
          <a:extLst>
            <a:ext uri="{FF2B5EF4-FFF2-40B4-BE49-F238E27FC236}">
              <a16:creationId xmlns:a16="http://schemas.microsoft.com/office/drawing/2014/main" id="{B06C0175-7107-4787-ADF7-0A33B1E46D5F}"/>
            </a:ext>
          </a:extLst>
        </xdr:cNvPr>
        <xdr:cNvSpPr/>
      </xdr:nvSpPr>
      <xdr:spPr>
        <a:xfrm>
          <a:off x="17554575" y="64857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25761</xdr:rowOff>
    </xdr:from>
    <xdr:to>
      <xdr:col>107</xdr:col>
      <xdr:colOff>50800</xdr:colOff>
      <xdr:row>40</xdr:row>
      <xdr:rowOff>50064</xdr:rowOff>
    </xdr:to>
    <xdr:cxnSp macro="">
      <xdr:nvCxnSpPr>
        <xdr:cNvPr id="398" name="直線コネクタ 397">
          <a:extLst>
            <a:ext uri="{FF2B5EF4-FFF2-40B4-BE49-F238E27FC236}">
              <a16:creationId xmlns:a16="http://schemas.microsoft.com/office/drawing/2014/main" id="{3553E83B-5E6E-4259-963A-263EE78021E7}"/>
            </a:ext>
          </a:extLst>
        </xdr:cNvPr>
        <xdr:cNvCxnSpPr/>
      </xdr:nvCxnSpPr>
      <xdr:spPr>
        <a:xfrm flipV="1">
          <a:off x="17602200" y="6515461"/>
          <a:ext cx="790575" cy="17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27532</xdr:rowOff>
    </xdr:from>
    <xdr:to>
      <xdr:col>98</xdr:col>
      <xdr:colOff>38100</xdr:colOff>
      <xdr:row>40</xdr:row>
      <xdr:rowOff>129132</xdr:rowOff>
    </xdr:to>
    <xdr:sp macro="" textlink="">
      <xdr:nvSpPr>
        <xdr:cNvPr id="399" name="楕円 398">
          <a:extLst>
            <a:ext uri="{FF2B5EF4-FFF2-40B4-BE49-F238E27FC236}">
              <a16:creationId xmlns:a16="http://schemas.microsoft.com/office/drawing/2014/main" id="{CD705B8A-DCDB-4F2B-9756-7792764D3CDF}"/>
            </a:ext>
          </a:extLst>
        </xdr:cNvPr>
        <xdr:cNvSpPr/>
      </xdr:nvSpPr>
      <xdr:spPr>
        <a:xfrm>
          <a:off x="16754475" y="651723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50064</xdr:rowOff>
    </xdr:from>
    <xdr:to>
      <xdr:col>102</xdr:col>
      <xdr:colOff>114300</xdr:colOff>
      <xdr:row>40</xdr:row>
      <xdr:rowOff>78332</xdr:rowOff>
    </xdr:to>
    <xdr:cxnSp macro="">
      <xdr:nvCxnSpPr>
        <xdr:cNvPr id="400" name="直線コネクタ 399">
          <a:extLst>
            <a:ext uri="{FF2B5EF4-FFF2-40B4-BE49-F238E27FC236}">
              <a16:creationId xmlns:a16="http://schemas.microsoft.com/office/drawing/2014/main" id="{65BABA9A-54E0-46C8-8AEE-8A99E21F6DE0}"/>
            </a:ext>
          </a:extLst>
        </xdr:cNvPr>
        <xdr:cNvCxnSpPr/>
      </xdr:nvCxnSpPr>
      <xdr:spPr>
        <a:xfrm flipV="1">
          <a:off x="16802100" y="6533414"/>
          <a:ext cx="800100" cy="3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401" name="n_1aveValue【一般廃棄物処理施設】&#10;一人当たり有形固定資産（償却資産）額">
          <a:extLst>
            <a:ext uri="{FF2B5EF4-FFF2-40B4-BE49-F238E27FC236}">
              <a16:creationId xmlns:a16="http://schemas.microsoft.com/office/drawing/2014/main" id="{BCE69CA1-71E5-4F1B-BA56-001378CAABEE}"/>
            </a:ext>
          </a:extLst>
        </xdr:cNvPr>
        <xdr:cNvSpPr txBox="1"/>
      </xdr:nvSpPr>
      <xdr:spPr>
        <a:xfrm>
          <a:off x="18915595" y="6150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402" name="n_2aveValue【一般廃棄物処理施設】&#10;一人当たり有形固定資産（償却資産）額">
          <a:extLst>
            <a:ext uri="{FF2B5EF4-FFF2-40B4-BE49-F238E27FC236}">
              <a16:creationId xmlns:a16="http://schemas.microsoft.com/office/drawing/2014/main" id="{00B9E07B-638D-4994-B813-D4216C17B546}"/>
            </a:ext>
          </a:extLst>
        </xdr:cNvPr>
        <xdr:cNvSpPr txBox="1"/>
      </xdr:nvSpPr>
      <xdr:spPr>
        <a:xfrm>
          <a:off x="18134545" y="6175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403" name="n_3aveValue【一般廃棄物処理施設】&#10;一人当たり有形固定資産（償却資産）額">
          <a:extLst>
            <a:ext uri="{FF2B5EF4-FFF2-40B4-BE49-F238E27FC236}">
              <a16:creationId xmlns:a16="http://schemas.microsoft.com/office/drawing/2014/main" id="{5BF5ADDE-C9F0-4AAC-9437-B2CA51CBF654}"/>
            </a:ext>
          </a:extLst>
        </xdr:cNvPr>
        <xdr:cNvSpPr txBox="1"/>
      </xdr:nvSpPr>
      <xdr:spPr>
        <a:xfrm>
          <a:off x="17324920" y="6230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404" name="n_4aveValue【一般廃棄物処理施設】&#10;一人当たり有形固定資産（償却資産）額">
          <a:extLst>
            <a:ext uri="{FF2B5EF4-FFF2-40B4-BE49-F238E27FC236}">
              <a16:creationId xmlns:a16="http://schemas.microsoft.com/office/drawing/2014/main" id="{D0CE3E06-5D7E-4B31-9F80-287FBE310C1C}"/>
            </a:ext>
          </a:extLst>
        </xdr:cNvPr>
        <xdr:cNvSpPr txBox="1"/>
      </xdr:nvSpPr>
      <xdr:spPr>
        <a:xfrm>
          <a:off x="16524820" y="6266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47242</xdr:rowOff>
    </xdr:from>
    <xdr:ext cx="599010" cy="259045"/>
    <xdr:sp macro="" textlink="">
      <xdr:nvSpPr>
        <xdr:cNvPr id="405" name="n_1mainValue【一般廃棄物処理施設】&#10;一人当たり有形固定資産（償却資産）額">
          <a:extLst>
            <a:ext uri="{FF2B5EF4-FFF2-40B4-BE49-F238E27FC236}">
              <a16:creationId xmlns:a16="http://schemas.microsoft.com/office/drawing/2014/main" id="{D7B34D10-3B9F-4B31-8EBF-123698E0B219}"/>
            </a:ext>
          </a:extLst>
        </xdr:cNvPr>
        <xdr:cNvSpPr txBox="1"/>
      </xdr:nvSpPr>
      <xdr:spPr>
        <a:xfrm>
          <a:off x="18915595" y="6536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67688</xdr:rowOff>
    </xdr:from>
    <xdr:ext cx="599010" cy="259045"/>
    <xdr:sp macro="" textlink="">
      <xdr:nvSpPr>
        <xdr:cNvPr id="406" name="n_2mainValue【一般廃棄物処理施設】&#10;一人当たり有形固定資産（償却資産）額">
          <a:extLst>
            <a:ext uri="{FF2B5EF4-FFF2-40B4-BE49-F238E27FC236}">
              <a16:creationId xmlns:a16="http://schemas.microsoft.com/office/drawing/2014/main" id="{D7B89515-6B72-48B4-9125-17328ADC1E81}"/>
            </a:ext>
          </a:extLst>
        </xdr:cNvPr>
        <xdr:cNvSpPr txBox="1"/>
      </xdr:nvSpPr>
      <xdr:spPr>
        <a:xfrm>
          <a:off x="18134545" y="6551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91991</xdr:rowOff>
    </xdr:from>
    <xdr:ext cx="599010" cy="259045"/>
    <xdr:sp macro="" textlink="">
      <xdr:nvSpPr>
        <xdr:cNvPr id="407" name="n_3mainValue【一般廃棄物処理施設】&#10;一人当たり有形固定資産（償却資産）額">
          <a:extLst>
            <a:ext uri="{FF2B5EF4-FFF2-40B4-BE49-F238E27FC236}">
              <a16:creationId xmlns:a16="http://schemas.microsoft.com/office/drawing/2014/main" id="{E7C050EE-4515-4972-BC79-09C970807D6F}"/>
            </a:ext>
          </a:extLst>
        </xdr:cNvPr>
        <xdr:cNvSpPr txBox="1"/>
      </xdr:nvSpPr>
      <xdr:spPr>
        <a:xfrm>
          <a:off x="17324920" y="657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120259</xdr:rowOff>
    </xdr:from>
    <xdr:ext cx="599010" cy="259045"/>
    <xdr:sp macro="" textlink="">
      <xdr:nvSpPr>
        <xdr:cNvPr id="408" name="n_4mainValue【一般廃棄物処理施設】&#10;一人当たり有形固定資産（償却資産）額">
          <a:extLst>
            <a:ext uri="{FF2B5EF4-FFF2-40B4-BE49-F238E27FC236}">
              <a16:creationId xmlns:a16="http://schemas.microsoft.com/office/drawing/2014/main" id="{6315EC42-1977-4197-9D98-CBECB3226A55}"/>
            </a:ext>
          </a:extLst>
        </xdr:cNvPr>
        <xdr:cNvSpPr txBox="1"/>
      </xdr:nvSpPr>
      <xdr:spPr>
        <a:xfrm>
          <a:off x="16524820" y="660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F6A7BC05-9898-461A-B76A-9895AB39613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DBF17EEA-21B4-460B-A506-EBD4418CAD67}"/>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4E3D2A3D-3316-4082-B454-61BB043C1E1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057EA19E-24B5-45DA-8046-4C63004DE09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94F4A9A4-3C78-47C0-BB85-B3FF7B3371BB}"/>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28484210-CACF-49FE-935B-680FB1044C0A}"/>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23F6852A-9CC8-4DC9-BF9A-0731F816EC87}"/>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6709D87F-28CD-4F36-BAD7-01A920A0C170}"/>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7" name="正方形/長方形 416">
          <a:extLst>
            <a:ext uri="{FF2B5EF4-FFF2-40B4-BE49-F238E27FC236}">
              <a16:creationId xmlns:a16="http://schemas.microsoft.com/office/drawing/2014/main" id="{58D7DA26-6E14-4477-A9E1-13260E52DDC8}"/>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8" name="正方形/長方形 417">
          <a:extLst>
            <a:ext uri="{FF2B5EF4-FFF2-40B4-BE49-F238E27FC236}">
              <a16:creationId xmlns:a16="http://schemas.microsoft.com/office/drawing/2014/main" id="{330B4122-2906-4E12-8002-DFE7BB7CC0F7}"/>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9" name="正方形/長方形 418">
          <a:extLst>
            <a:ext uri="{FF2B5EF4-FFF2-40B4-BE49-F238E27FC236}">
              <a16:creationId xmlns:a16="http://schemas.microsoft.com/office/drawing/2014/main" id="{FF2735E2-B370-4688-82C6-EB14CD26B77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0" name="正方形/長方形 419">
          <a:extLst>
            <a:ext uri="{FF2B5EF4-FFF2-40B4-BE49-F238E27FC236}">
              <a16:creationId xmlns:a16="http://schemas.microsoft.com/office/drawing/2014/main" id="{BF2136A5-C22E-4314-99A1-CC1D32E522C6}"/>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1" name="正方形/長方形 420">
          <a:extLst>
            <a:ext uri="{FF2B5EF4-FFF2-40B4-BE49-F238E27FC236}">
              <a16:creationId xmlns:a16="http://schemas.microsoft.com/office/drawing/2014/main" id="{54E8A4E1-9BAC-4CB9-A9AD-BF2CD8853A5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2" name="正方形/長方形 421">
          <a:extLst>
            <a:ext uri="{FF2B5EF4-FFF2-40B4-BE49-F238E27FC236}">
              <a16:creationId xmlns:a16="http://schemas.microsoft.com/office/drawing/2014/main" id="{4F95CC07-2ABD-4AB2-88B0-6BDE3DB18606}"/>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3" name="正方形/長方形 422">
          <a:extLst>
            <a:ext uri="{FF2B5EF4-FFF2-40B4-BE49-F238E27FC236}">
              <a16:creationId xmlns:a16="http://schemas.microsoft.com/office/drawing/2014/main" id="{8EA78757-4563-429D-B620-EC9349411D0D}"/>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4" name="正方形/長方形 423">
          <a:extLst>
            <a:ext uri="{FF2B5EF4-FFF2-40B4-BE49-F238E27FC236}">
              <a16:creationId xmlns:a16="http://schemas.microsoft.com/office/drawing/2014/main" id="{7A144D27-E573-4309-A989-91FE897805BB}"/>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5" name="正方形/長方形 424">
          <a:extLst>
            <a:ext uri="{FF2B5EF4-FFF2-40B4-BE49-F238E27FC236}">
              <a16:creationId xmlns:a16="http://schemas.microsoft.com/office/drawing/2014/main" id="{6E2FBBB7-8430-4CCD-AB28-0A724C2A4F2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6" name="正方形/長方形 425">
          <a:extLst>
            <a:ext uri="{FF2B5EF4-FFF2-40B4-BE49-F238E27FC236}">
              <a16:creationId xmlns:a16="http://schemas.microsoft.com/office/drawing/2014/main" id="{239FB13E-4BF7-4610-BE7F-F16DD634A988}"/>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7" name="正方形/長方形 426">
          <a:extLst>
            <a:ext uri="{FF2B5EF4-FFF2-40B4-BE49-F238E27FC236}">
              <a16:creationId xmlns:a16="http://schemas.microsoft.com/office/drawing/2014/main" id="{D21081DE-4C4E-4353-81AC-7AAF3C018F8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8" name="正方形/長方形 427">
          <a:extLst>
            <a:ext uri="{FF2B5EF4-FFF2-40B4-BE49-F238E27FC236}">
              <a16:creationId xmlns:a16="http://schemas.microsoft.com/office/drawing/2014/main" id="{229D5B53-0318-45AD-968F-C753D83F9623}"/>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9" name="正方形/長方形 428">
          <a:extLst>
            <a:ext uri="{FF2B5EF4-FFF2-40B4-BE49-F238E27FC236}">
              <a16:creationId xmlns:a16="http://schemas.microsoft.com/office/drawing/2014/main" id="{7D5972DA-4F79-41BB-A13B-0434129BDA0E}"/>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0" name="正方形/長方形 429">
          <a:extLst>
            <a:ext uri="{FF2B5EF4-FFF2-40B4-BE49-F238E27FC236}">
              <a16:creationId xmlns:a16="http://schemas.microsoft.com/office/drawing/2014/main" id="{2DC81C15-817B-4EAC-8640-A32383C14B15}"/>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1" name="正方形/長方形 430">
          <a:extLst>
            <a:ext uri="{FF2B5EF4-FFF2-40B4-BE49-F238E27FC236}">
              <a16:creationId xmlns:a16="http://schemas.microsoft.com/office/drawing/2014/main" id="{D828B1AB-8B7D-4C9E-9E69-B788916DF229}"/>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2" name="正方形/長方形 431">
          <a:extLst>
            <a:ext uri="{FF2B5EF4-FFF2-40B4-BE49-F238E27FC236}">
              <a16:creationId xmlns:a16="http://schemas.microsoft.com/office/drawing/2014/main" id="{4831F5BA-DF74-4944-97B3-FA7B9BEA4ADD}"/>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3" name="テキスト ボックス 432">
          <a:extLst>
            <a:ext uri="{FF2B5EF4-FFF2-40B4-BE49-F238E27FC236}">
              <a16:creationId xmlns:a16="http://schemas.microsoft.com/office/drawing/2014/main" id="{98985342-6490-4FA8-832B-F1FE07F9773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4" name="直線コネクタ 433">
          <a:extLst>
            <a:ext uri="{FF2B5EF4-FFF2-40B4-BE49-F238E27FC236}">
              <a16:creationId xmlns:a16="http://schemas.microsoft.com/office/drawing/2014/main" id="{DFA8D724-8062-4FD6-91B5-DEF52392BE18}"/>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5" name="テキスト ボックス 434">
          <a:extLst>
            <a:ext uri="{FF2B5EF4-FFF2-40B4-BE49-F238E27FC236}">
              <a16:creationId xmlns:a16="http://schemas.microsoft.com/office/drawing/2014/main" id="{A664DEE2-A4E1-490E-98CC-035FE52741EB}"/>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6" name="直線コネクタ 435">
          <a:extLst>
            <a:ext uri="{FF2B5EF4-FFF2-40B4-BE49-F238E27FC236}">
              <a16:creationId xmlns:a16="http://schemas.microsoft.com/office/drawing/2014/main" id="{89CBF998-9F47-4396-B6DC-E114284AA687}"/>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7" name="テキスト ボックス 436">
          <a:extLst>
            <a:ext uri="{FF2B5EF4-FFF2-40B4-BE49-F238E27FC236}">
              <a16:creationId xmlns:a16="http://schemas.microsoft.com/office/drawing/2014/main" id="{DE6EC8B1-4AAC-4BC0-B08C-0C05ED6C90E7}"/>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8" name="直線コネクタ 437">
          <a:extLst>
            <a:ext uri="{FF2B5EF4-FFF2-40B4-BE49-F238E27FC236}">
              <a16:creationId xmlns:a16="http://schemas.microsoft.com/office/drawing/2014/main" id="{BAB8C475-C2A6-40EC-856F-C3B5E47F5B4D}"/>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9" name="テキスト ボックス 438">
          <a:extLst>
            <a:ext uri="{FF2B5EF4-FFF2-40B4-BE49-F238E27FC236}">
              <a16:creationId xmlns:a16="http://schemas.microsoft.com/office/drawing/2014/main" id="{BB09A940-1E82-4BA6-8E1B-09F45C05EA32}"/>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0" name="直線コネクタ 439">
          <a:extLst>
            <a:ext uri="{FF2B5EF4-FFF2-40B4-BE49-F238E27FC236}">
              <a16:creationId xmlns:a16="http://schemas.microsoft.com/office/drawing/2014/main" id="{E1C232D3-1646-44CC-9710-8D69285DEBE8}"/>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1" name="テキスト ボックス 440">
          <a:extLst>
            <a:ext uri="{FF2B5EF4-FFF2-40B4-BE49-F238E27FC236}">
              <a16:creationId xmlns:a16="http://schemas.microsoft.com/office/drawing/2014/main" id="{65B312CB-C7C9-44E3-8E1D-0A2CC4BCB043}"/>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2" name="直線コネクタ 441">
          <a:extLst>
            <a:ext uri="{FF2B5EF4-FFF2-40B4-BE49-F238E27FC236}">
              <a16:creationId xmlns:a16="http://schemas.microsoft.com/office/drawing/2014/main" id="{7ADF1A67-9B1E-4770-9BFB-84881EA7DF3B}"/>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3" name="テキスト ボックス 442">
          <a:extLst>
            <a:ext uri="{FF2B5EF4-FFF2-40B4-BE49-F238E27FC236}">
              <a16:creationId xmlns:a16="http://schemas.microsoft.com/office/drawing/2014/main" id="{1CB11E66-5DF6-4C5B-B76F-F9D0BA0FADA7}"/>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4" name="直線コネクタ 443">
          <a:extLst>
            <a:ext uri="{FF2B5EF4-FFF2-40B4-BE49-F238E27FC236}">
              <a16:creationId xmlns:a16="http://schemas.microsoft.com/office/drawing/2014/main" id="{2F52AB31-D7F1-462C-84E5-F2EEE28C459C}"/>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5" name="テキスト ボックス 444">
          <a:extLst>
            <a:ext uri="{FF2B5EF4-FFF2-40B4-BE49-F238E27FC236}">
              <a16:creationId xmlns:a16="http://schemas.microsoft.com/office/drawing/2014/main" id="{18AF3ADF-4A05-4919-A0DF-2ED5D26A4265}"/>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6" name="直線コネクタ 445">
          <a:extLst>
            <a:ext uri="{FF2B5EF4-FFF2-40B4-BE49-F238E27FC236}">
              <a16:creationId xmlns:a16="http://schemas.microsoft.com/office/drawing/2014/main" id="{61E27816-A81D-4E8C-8D55-E526427DEB69}"/>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7" name="テキスト ボックス 446">
          <a:extLst>
            <a:ext uri="{FF2B5EF4-FFF2-40B4-BE49-F238E27FC236}">
              <a16:creationId xmlns:a16="http://schemas.microsoft.com/office/drawing/2014/main" id="{8557990D-FE8B-4293-99BF-A4D1F5BE62FF}"/>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8" name="直線コネクタ 447">
          <a:extLst>
            <a:ext uri="{FF2B5EF4-FFF2-40B4-BE49-F238E27FC236}">
              <a16:creationId xmlns:a16="http://schemas.microsoft.com/office/drawing/2014/main" id="{E26DD76B-B4AB-40A8-A097-B87A4498407F}"/>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9" name="【消防施設】&#10;有形固定資産減価償却率グラフ枠">
          <a:extLst>
            <a:ext uri="{FF2B5EF4-FFF2-40B4-BE49-F238E27FC236}">
              <a16:creationId xmlns:a16="http://schemas.microsoft.com/office/drawing/2014/main" id="{17A95AAE-5F67-4546-9916-ED976935144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450" name="直線コネクタ 449">
          <a:extLst>
            <a:ext uri="{FF2B5EF4-FFF2-40B4-BE49-F238E27FC236}">
              <a16:creationId xmlns:a16="http://schemas.microsoft.com/office/drawing/2014/main" id="{24E7AFD3-A490-4BB2-97D8-21E3B89F2D5A}"/>
            </a:ext>
          </a:extLst>
        </xdr:cNvPr>
        <xdr:cNvCxnSpPr/>
      </xdr:nvCxnSpPr>
      <xdr:spPr>
        <a:xfrm flipV="1">
          <a:off x="14696439" y="12668069"/>
          <a:ext cx="0" cy="1426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1" name="【消防施設】&#10;有形固定資産減価償却率最小値テキスト">
          <a:extLst>
            <a:ext uri="{FF2B5EF4-FFF2-40B4-BE49-F238E27FC236}">
              <a16:creationId xmlns:a16="http://schemas.microsoft.com/office/drawing/2014/main" id="{64991D43-01F3-4E0D-8294-F5CA496E0F02}"/>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2" name="直線コネクタ 451">
          <a:extLst>
            <a:ext uri="{FF2B5EF4-FFF2-40B4-BE49-F238E27FC236}">
              <a16:creationId xmlns:a16="http://schemas.microsoft.com/office/drawing/2014/main" id="{511F8DAE-3E76-4E64-8F3D-04AE797EDFEF}"/>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453" name="【消防施設】&#10;有形固定資産減価償却率最大値テキスト">
          <a:extLst>
            <a:ext uri="{FF2B5EF4-FFF2-40B4-BE49-F238E27FC236}">
              <a16:creationId xmlns:a16="http://schemas.microsoft.com/office/drawing/2014/main" id="{EA95E3FE-6EC6-417D-BD8F-14CE7AC49ABF}"/>
            </a:ext>
          </a:extLst>
        </xdr:cNvPr>
        <xdr:cNvSpPr txBox="1"/>
      </xdr:nvSpPr>
      <xdr:spPr>
        <a:xfrm>
          <a:off x="14735175" y="124655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454" name="直線コネクタ 453">
          <a:extLst>
            <a:ext uri="{FF2B5EF4-FFF2-40B4-BE49-F238E27FC236}">
              <a16:creationId xmlns:a16="http://schemas.microsoft.com/office/drawing/2014/main" id="{FD46AA4F-EB9C-44CB-A542-DDE91C76B801}"/>
            </a:ext>
          </a:extLst>
        </xdr:cNvPr>
        <xdr:cNvCxnSpPr/>
      </xdr:nvCxnSpPr>
      <xdr:spPr>
        <a:xfrm>
          <a:off x="14611350" y="126680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455" name="【消防施設】&#10;有形固定資産減価償却率平均値テキスト">
          <a:extLst>
            <a:ext uri="{FF2B5EF4-FFF2-40B4-BE49-F238E27FC236}">
              <a16:creationId xmlns:a16="http://schemas.microsoft.com/office/drawing/2014/main" id="{A146E5DD-E48C-420C-9AE5-B3C6441869FA}"/>
            </a:ext>
          </a:extLst>
        </xdr:cNvPr>
        <xdr:cNvSpPr txBox="1"/>
      </xdr:nvSpPr>
      <xdr:spPr>
        <a:xfrm>
          <a:off x="14735175" y="13408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456" name="フローチャート: 判断 455">
          <a:extLst>
            <a:ext uri="{FF2B5EF4-FFF2-40B4-BE49-F238E27FC236}">
              <a16:creationId xmlns:a16="http://schemas.microsoft.com/office/drawing/2014/main" id="{2E1EB438-FC8D-4FEA-9433-B63CDCCC0940}"/>
            </a:ext>
          </a:extLst>
        </xdr:cNvPr>
        <xdr:cNvSpPr/>
      </xdr:nvSpPr>
      <xdr:spPr>
        <a:xfrm>
          <a:off x="14649450" y="134297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457" name="フローチャート: 判断 456">
          <a:extLst>
            <a:ext uri="{FF2B5EF4-FFF2-40B4-BE49-F238E27FC236}">
              <a16:creationId xmlns:a16="http://schemas.microsoft.com/office/drawing/2014/main" id="{D12B39B9-633B-4F84-B3FF-ED4F054FCFA3}"/>
            </a:ext>
          </a:extLst>
        </xdr:cNvPr>
        <xdr:cNvSpPr/>
      </xdr:nvSpPr>
      <xdr:spPr>
        <a:xfrm>
          <a:off x="13887450" y="1339378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458" name="フローチャート: 判断 457">
          <a:extLst>
            <a:ext uri="{FF2B5EF4-FFF2-40B4-BE49-F238E27FC236}">
              <a16:creationId xmlns:a16="http://schemas.microsoft.com/office/drawing/2014/main" id="{6572B7D5-776B-4F4F-8B17-BA2DF4C103C0}"/>
            </a:ext>
          </a:extLst>
        </xdr:cNvPr>
        <xdr:cNvSpPr/>
      </xdr:nvSpPr>
      <xdr:spPr>
        <a:xfrm>
          <a:off x="13096875" y="133939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459" name="フローチャート: 判断 458">
          <a:extLst>
            <a:ext uri="{FF2B5EF4-FFF2-40B4-BE49-F238E27FC236}">
              <a16:creationId xmlns:a16="http://schemas.microsoft.com/office/drawing/2014/main" id="{830E4045-8DFA-480B-B970-967BA6638A1C}"/>
            </a:ext>
          </a:extLst>
        </xdr:cNvPr>
        <xdr:cNvSpPr/>
      </xdr:nvSpPr>
      <xdr:spPr>
        <a:xfrm>
          <a:off x="12296775" y="1341011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460" name="フローチャート: 判断 459">
          <a:extLst>
            <a:ext uri="{FF2B5EF4-FFF2-40B4-BE49-F238E27FC236}">
              <a16:creationId xmlns:a16="http://schemas.microsoft.com/office/drawing/2014/main" id="{26BB2724-92A7-4654-B82F-857A8E6334A5}"/>
            </a:ext>
          </a:extLst>
        </xdr:cNvPr>
        <xdr:cNvSpPr/>
      </xdr:nvSpPr>
      <xdr:spPr>
        <a:xfrm>
          <a:off x="11487150" y="134119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7A6E5471-0D22-4CF4-8D25-AB85E0F0218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CD1E53D2-E449-4BE9-A461-C7D7ED8F960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19B59AA1-8D78-432E-BB2C-0F2A7169B4A1}"/>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3065A6FD-1891-4E7A-83E1-C987C7AE8775}"/>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77B162D8-39B8-4458-A3D0-770FF54BB2A4}"/>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68943</xdr:rowOff>
    </xdr:from>
    <xdr:to>
      <xdr:col>85</xdr:col>
      <xdr:colOff>177800</xdr:colOff>
      <xdr:row>80</xdr:row>
      <xdr:rowOff>170543</xdr:rowOff>
    </xdr:to>
    <xdr:sp macro="" textlink="">
      <xdr:nvSpPr>
        <xdr:cNvPr id="466" name="楕円 465">
          <a:extLst>
            <a:ext uri="{FF2B5EF4-FFF2-40B4-BE49-F238E27FC236}">
              <a16:creationId xmlns:a16="http://schemas.microsoft.com/office/drawing/2014/main" id="{67D9749C-5E11-4A74-855F-8DE9FC1C197F}"/>
            </a:ext>
          </a:extLst>
        </xdr:cNvPr>
        <xdr:cNvSpPr/>
      </xdr:nvSpPr>
      <xdr:spPr>
        <a:xfrm>
          <a:off x="14649450" y="130292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91820</xdr:rowOff>
    </xdr:from>
    <xdr:ext cx="405111" cy="259045"/>
    <xdr:sp macro="" textlink="">
      <xdr:nvSpPr>
        <xdr:cNvPr id="467" name="【消防施設】&#10;有形固定資産減価償却率該当値テキスト">
          <a:extLst>
            <a:ext uri="{FF2B5EF4-FFF2-40B4-BE49-F238E27FC236}">
              <a16:creationId xmlns:a16="http://schemas.microsoft.com/office/drawing/2014/main" id="{02B65E64-9D29-4FDD-B517-EA700FB27264}"/>
            </a:ext>
          </a:extLst>
        </xdr:cNvPr>
        <xdr:cNvSpPr txBox="1"/>
      </xdr:nvSpPr>
      <xdr:spPr>
        <a:xfrm>
          <a:off x="14735175" y="12890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163649</xdr:rowOff>
    </xdr:from>
    <xdr:to>
      <xdr:col>81</xdr:col>
      <xdr:colOff>101600</xdr:colOff>
      <xdr:row>80</xdr:row>
      <xdr:rowOff>93799</xdr:rowOff>
    </xdr:to>
    <xdr:sp macro="" textlink="">
      <xdr:nvSpPr>
        <xdr:cNvPr id="468" name="楕円 467">
          <a:extLst>
            <a:ext uri="{FF2B5EF4-FFF2-40B4-BE49-F238E27FC236}">
              <a16:creationId xmlns:a16="http://schemas.microsoft.com/office/drawing/2014/main" id="{1649CD36-1D66-498E-AA23-A96D61D6A4A9}"/>
            </a:ext>
          </a:extLst>
        </xdr:cNvPr>
        <xdr:cNvSpPr/>
      </xdr:nvSpPr>
      <xdr:spPr>
        <a:xfrm>
          <a:off x="13887450" y="129620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42999</xdr:rowOff>
    </xdr:from>
    <xdr:to>
      <xdr:col>85</xdr:col>
      <xdr:colOff>127000</xdr:colOff>
      <xdr:row>80</xdr:row>
      <xdr:rowOff>119743</xdr:rowOff>
    </xdr:to>
    <xdr:cxnSp macro="">
      <xdr:nvCxnSpPr>
        <xdr:cNvPr id="469" name="直線コネクタ 468">
          <a:extLst>
            <a:ext uri="{FF2B5EF4-FFF2-40B4-BE49-F238E27FC236}">
              <a16:creationId xmlns:a16="http://schemas.microsoft.com/office/drawing/2014/main" id="{94D23A5D-5FCB-4361-8B23-8237FF29AA59}"/>
            </a:ext>
          </a:extLst>
        </xdr:cNvPr>
        <xdr:cNvCxnSpPr/>
      </xdr:nvCxnSpPr>
      <xdr:spPr>
        <a:xfrm>
          <a:off x="13935075" y="13009699"/>
          <a:ext cx="762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104866</xdr:rowOff>
    </xdr:from>
    <xdr:to>
      <xdr:col>76</xdr:col>
      <xdr:colOff>165100</xdr:colOff>
      <xdr:row>80</xdr:row>
      <xdr:rowOff>35016</xdr:rowOff>
    </xdr:to>
    <xdr:sp macro="" textlink="">
      <xdr:nvSpPr>
        <xdr:cNvPr id="470" name="楕円 469">
          <a:extLst>
            <a:ext uri="{FF2B5EF4-FFF2-40B4-BE49-F238E27FC236}">
              <a16:creationId xmlns:a16="http://schemas.microsoft.com/office/drawing/2014/main" id="{34D14D47-F491-4800-9E8A-F33BFC674404}"/>
            </a:ext>
          </a:extLst>
        </xdr:cNvPr>
        <xdr:cNvSpPr/>
      </xdr:nvSpPr>
      <xdr:spPr>
        <a:xfrm>
          <a:off x="13096875" y="1290329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155666</xdr:rowOff>
    </xdr:from>
    <xdr:to>
      <xdr:col>81</xdr:col>
      <xdr:colOff>50800</xdr:colOff>
      <xdr:row>80</xdr:row>
      <xdr:rowOff>42999</xdr:rowOff>
    </xdr:to>
    <xdr:cxnSp macro="">
      <xdr:nvCxnSpPr>
        <xdr:cNvPr id="471" name="直線コネクタ 470">
          <a:extLst>
            <a:ext uri="{FF2B5EF4-FFF2-40B4-BE49-F238E27FC236}">
              <a16:creationId xmlns:a16="http://schemas.microsoft.com/office/drawing/2014/main" id="{9AE32520-EDEB-4CF7-8F44-487BD4C59190}"/>
            </a:ext>
          </a:extLst>
        </xdr:cNvPr>
        <xdr:cNvCxnSpPr/>
      </xdr:nvCxnSpPr>
      <xdr:spPr>
        <a:xfrm>
          <a:off x="13144500" y="12960441"/>
          <a:ext cx="790575" cy="4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49349</xdr:rowOff>
    </xdr:from>
    <xdr:to>
      <xdr:col>72</xdr:col>
      <xdr:colOff>38100</xdr:colOff>
      <xdr:row>79</xdr:row>
      <xdr:rowOff>150949</xdr:rowOff>
    </xdr:to>
    <xdr:sp macro="" textlink="">
      <xdr:nvSpPr>
        <xdr:cNvPr id="472" name="楕円 471">
          <a:extLst>
            <a:ext uri="{FF2B5EF4-FFF2-40B4-BE49-F238E27FC236}">
              <a16:creationId xmlns:a16="http://schemas.microsoft.com/office/drawing/2014/main" id="{905B113D-B726-4C6C-AE08-CC57CB7D36D7}"/>
            </a:ext>
          </a:extLst>
        </xdr:cNvPr>
        <xdr:cNvSpPr/>
      </xdr:nvSpPr>
      <xdr:spPr>
        <a:xfrm>
          <a:off x="12296775" y="1284777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100149</xdr:rowOff>
    </xdr:from>
    <xdr:to>
      <xdr:col>76</xdr:col>
      <xdr:colOff>114300</xdr:colOff>
      <xdr:row>79</xdr:row>
      <xdr:rowOff>155666</xdr:rowOff>
    </xdr:to>
    <xdr:cxnSp macro="">
      <xdr:nvCxnSpPr>
        <xdr:cNvPr id="473" name="直線コネクタ 472">
          <a:extLst>
            <a:ext uri="{FF2B5EF4-FFF2-40B4-BE49-F238E27FC236}">
              <a16:creationId xmlns:a16="http://schemas.microsoft.com/office/drawing/2014/main" id="{D0ABED47-BF87-4845-B1AF-BA47995095E5}"/>
            </a:ext>
          </a:extLst>
        </xdr:cNvPr>
        <xdr:cNvCxnSpPr/>
      </xdr:nvCxnSpPr>
      <xdr:spPr>
        <a:xfrm>
          <a:off x="12344400" y="12904924"/>
          <a:ext cx="8001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168548</xdr:rowOff>
    </xdr:from>
    <xdr:to>
      <xdr:col>67</xdr:col>
      <xdr:colOff>101600</xdr:colOff>
      <xdr:row>79</xdr:row>
      <xdr:rowOff>98698</xdr:rowOff>
    </xdr:to>
    <xdr:sp macro="" textlink="">
      <xdr:nvSpPr>
        <xdr:cNvPr id="474" name="楕円 473">
          <a:extLst>
            <a:ext uri="{FF2B5EF4-FFF2-40B4-BE49-F238E27FC236}">
              <a16:creationId xmlns:a16="http://schemas.microsoft.com/office/drawing/2014/main" id="{468120EA-E640-43CB-B950-F100B8012650}"/>
            </a:ext>
          </a:extLst>
        </xdr:cNvPr>
        <xdr:cNvSpPr/>
      </xdr:nvSpPr>
      <xdr:spPr>
        <a:xfrm>
          <a:off x="11487150" y="127986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47898</xdr:rowOff>
    </xdr:from>
    <xdr:to>
      <xdr:col>71</xdr:col>
      <xdr:colOff>177800</xdr:colOff>
      <xdr:row>79</xdr:row>
      <xdr:rowOff>100149</xdr:rowOff>
    </xdr:to>
    <xdr:cxnSp macro="">
      <xdr:nvCxnSpPr>
        <xdr:cNvPr id="475" name="直線コネクタ 474">
          <a:extLst>
            <a:ext uri="{FF2B5EF4-FFF2-40B4-BE49-F238E27FC236}">
              <a16:creationId xmlns:a16="http://schemas.microsoft.com/office/drawing/2014/main" id="{A56C7BEE-62A3-4E4A-A343-B53EE9E8BB39}"/>
            </a:ext>
          </a:extLst>
        </xdr:cNvPr>
        <xdr:cNvCxnSpPr/>
      </xdr:nvCxnSpPr>
      <xdr:spPr>
        <a:xfrm>
          <a:off x="11534775" y="12846323"/>
          <a:ext cx="809625"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476" name="n_1aveValue【消防施設】&#10;有形固定資産減価償却率">
          <a:extLst>
            <a:ext uri="{FF2B5EF4-FFF2-40B4-BE49-F238E27FC236}">
              <a16:creationId xmlns:a16="http://schemas.microsoft.com/office/drawing/2014/main" id="{72B4B71E-261C-44D3-91D8-18EB3CAAD2A4}"/>
            </a:ext>
          </a:extLst>
        </xdr:cNvPr>
        <xdr:cNvSpPr txBox="1"/>
      </xdr:nvSpPr>
      <xdr:spPr>
        <a:xfrm>
          <a:off x="13745219" y="13476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477" name="n_2aveValue【消防施設】&#10;有形固定資産減価償却率">
          <a:extLst>
            <a:ext uri="{FF2B5EF4-FFF2-40B4-BE49-F238E27FC236}">
              <a16:creationId xmlns:a16="http://schemas.microsoft.com/office/drawing/2014/main" id="{63A4E3C4-461C-419B-9A55-F4F3F009D3E2}"/>
            </a:ext>
          </a:extLst>
        </xdr:cNvPr>
        <xdr:cNvSpPr txBox="1"/>
      </xdr:nvSpPr>
      <xdr:spPr>
        <a:xfrm>
          <a:off x="12964169" y="1347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478" name="n_3aveValue【消防施設】&#10;有形固定資産減価償却率">
          <a:extLst>
            <a:ext uri="{FF2B5EF4-FFF2-40B4-BE49-F238E27FC236}">
              <a16:creationId xmlns:a16="http://schemas.microsoft.com/office/drawing/2014/main" id="{65EEB0C4-F396-4C5F-AA62-0EB8699D93BA}"/>
            </a:ext>
          </a:extLst>
        </xdr:cNvPr>
        <xdr:cNvSpPr txBox="1"/>
      </xdr:nvSpPr>
      <xdr:spPr>
        <a:xfrm>
          <a:off x="12164069" y="1349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479" name="n_4aveValue【消防施設】&#10;有形固定資産減価償却率">
          <a:extLst>
            <a:ext uri="{FF2B5EF4-FFF2-40B4-BE49-F238E27FC236}">
              <a16:creationId xmlns:a16="http://schemas.microsoft.com/office/drawing/2014/main" id="{63CFE12A-8F72-4DEF-8841-4D79F9973896}"/>
            </a:ext>
          </a:extLst>
        </xdr:cNvPr>
        <xdr:cNvSpPr txBox="1"/>
      </xdr:nvSpPr>
      <xdr:spPr>
        <a:xfrm>
          <a:off x="11354444" y="1349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110326</xdr:rowOff>
    </xdr:from>
    <xdr:ext cx="405111" cy="259045"/>
    <xdr:sp macro="" textlink="">
      <xdr:nvSpPr>
        <xdr:cNvPr id="480" name="n_1mainValue【消防施設】&#10;有形固定資産減価償却率">
          <a:extLst>
            <a:ext uri="{FF2B5EF4-FFF2-40B4-BE49-F238E27FC236}">
              <a16:creationId xmlns:a16="http://schemas.microsoft.com/office/drawing/2014/main" id="{A4F9CE56-2045-452B-B29B-C37352EBB8E1}"/>
            </a:ext>
          </a:extLst>
        </xdr:cNvPr>
        <xdr:cNvSpPr txBox="1"/>
      </xdr:nvSpPr>
      <xdr:spPr>
        <a:xfrm>
          <a:off x="13745219" y="1274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51543</xdr:rowOff>
    </xdr:from>
    <xdr:ext cx="405111" cy="259045"/>
    <xdr:sp macro="" textlink="">
      <xdr:nvSpPr>
        <xdr:cNvPr id="481" name="n_2mainValue【消防施設】&#10;有形固定資産減価償却率">
          <a:extLst>
            <a:ext uri="{FF2B5EF4-FFF2-40B4-BE49-F238E27FC236}">
              <a16:creationId xmlns:a16="http://schemas.microsoft.com/office/drawing/2014/main" id="{A63E63A4-DE21-4625-AFD5-921638BF6237}"/>
            </a:ext>
          </a:extLst>
        </xdr:cNvPr>
        <xdr:cNvSpPr txBox="1"/>
      </xdr:nvSpPr>
      <xdr:spPr>
        <a:xfrm>
          <a:off x="12964169" y="1268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167476</xdr:rowOff>
    </xdr:from>
    <xdr:ext cx="405111" cy="259045"/>
    <xdr:sp macro="" textlink="">
      <xdr:nvSpPr>
        <xdr:cNvPr id="482" name="n_3mainValue【消防施設】&#10;有形固定資産減価償却率">
          <a:extLst>
            <a:ext uri="{FF2B5EF4-FFF2-40B4-BE49-F238E27FC236}">
              <a16:creationId xmlns:a16="http://schemas.microsoft.com/office/drawing/2014/main" id="{77E5504C-D08C-47C5-AA24-D3B9E7FF2A86}"/>
            </a:ext>
          </a:extLst>
        </xdr:cNvPr>
        <xdr:cNvSpPr txBox="1"/>
      </xdr:nvSpPr>
      <xdr:spPr>
        <a:xfrm>
          <a:off x="12164069" y="12642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115225</xdr:rowOff>
    </xdr:from>
    <xdr:ext cx="405111" cy="259045"/>
    <xdr:sp macro="" textlink="">
      <xdr:nvSpPr>
        <xdr:cNvPr id="483" name="n_4mainValue【消防施設】&#10;有形固定資産減価償却率">
          <a:extLst>
            <a:ext uri="{FF2B5EF4-FFF2-40B4-BE49-F238E27FC236}">
              <a16:creationId xmlns:a16="http://schemas.microsoft.com/office/drawing/2014/main" id="{ACFF9D62-05D6-4D30-9F85-37FEA003547F}"/>
            </a:ext>
          </a:extLst>
        </xdr:cNvPr>
        <xdr:cNvSpPr txBox="1"/>
      </xdr:nvSpPr>
      <xdr:spPr>
        <a:xfrm>
          <a:off x="11354444" y="1259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4" name="正方形/長方形 483">
          <a:extLst>
            <a:ext uri="{FF2B5EF4-FFF2-40B4-BE49-F238E27FC236}">
              <a16:creationId xmlns:a16="http://schemas.microsoft.com/office/drawing/2014/main" id="{7AD51BEF-ED3C-4888-8D92-5779DEEFD99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5" name="正方形/長方形 484">
          <a:extLst>
            <a:ext uri="{FF2B5EF4-FFF2-40B4-BE49-F238E27FC236}">
              <a16:creationId xmlns:a16="http://schemas.microsoft.com/office/drawing/2014/main" id="{3C92CF0A-A311-40FF-9AD3-C0048064ECC1}"/>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6" name="正方形/長方形 485">
          <a:extLst>
            <a:ext uri="{FF2B5EF4-FFF2-40B4-BE49-F238E27FC236}">
              <a16:creationId xmlns:a16="http://schemas.microsoft.com/office/drawing/2014/main" id="{EBE84443-8A71-4EB3-BEFF-FFA43407411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7" name="正方形/長方形 486">
          <a:extLst>
            <a:ext uri="{FF2B5EF4-FFF2-40B4-BE49-F238E27FC236}">
              <a16:creationId xmlns:a16="http://schemas.microsoft.com/office/drawing/2014/main" id="{B30D95EF-937D-4E81-BB01-342D21557F5D}"/>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8" name="正方形/長方形 487">
          <a:extLst>
            <a:ext uri="{FF2B5EF4-FFF2-40B4-BE49-F238E27FC236}">
              <a16:creationId xmlns:a16="http://schemas.microsoft.com/office/drawing/2014/main" id="{7960EF34-8991-4C55-BC75-216C8B3AE8D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9" name="正方形/長方形 488">
          <a:extLst>
            <a:ext uri="{FF2B5EF4-FFF2-40B4-BE49-F238E27FC236}">
              <a16:creationId xmlns:a16="http://schemas.microsoft.com/office/drawing/2014/main" id="{E29E59E7-9BE0-47F2-BBB6-E305D7BA8551}"/>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0" name="正方形/長方形 489">
          <a:extLst>
            <a:ext uri="{FF2B5EF4-FFF2-40B4-BE49-F238E27FC236}">
              <a16:creationId xmlns:a16="http://schemas.microsoft.com/office/drawing/2014/main" id="{DF80F025-2D99-43A2-8003-061462F428E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1" name="正方形/長方形 490">
          <a:extLst>
            <a:ext uri="{FF2B5EF4-FFF2-40B4-BE49-F238E27FC236}">
              <a16:creationId xmlns:a16="http://schemas.microsoft.com/office/drawing/2014/main" id="{9E00804A-8125-461C-8F60-426F96F43147}"/>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2" name="テキスト ボックス 491">
          <a:extLst>
            <a:ext uri="{FF2B5EF4-FFF2-40B4-BE49-F238E27FC236}">
              <a16:creationId xmlns:a16="http://schemas.microsoft.com/office/drawing/2014/main" id="{E2D3A994-4144-4040-B7FD-7D5048FFF129}"/>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3" name="直線コネクタ 492">
          <a:extLst>
            <a:ext uri="{FF2B5EF4-FFF2-40B4-BE49-F238E27FC236}">
              <a16:creationId xmlns:a16="http://schemas.microsoft.com/office/drawing/2014/main" id="{0E62684A-43A5-44F6-A9BA-CC3BCFA95E9C}"/>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4" name="直線コネクタ 493">
          <a:extLst>
            <a:ext uri="{FF2B5EF4-FFF2-40B4-BE49-F238E27FC236}">
              <a16:creationId xmlns:a16="http://schemas.microsoft.com/office/drawing/2014/main" id="{4E7DBBD1-93ED-4F38-B97B-4D30C29ADCBD}"/>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5" name="テキスト ボックス 494">
          <a:extLst>
            <a:ext uri="{FF2B5EF4-FFF2-40B4-BE49-F238E27FC236}">
              <a16:creationId xmlns:a16="http://schemas.microsoft.com/office/drawing/2014/main" id="{DEC7459E-BCEC-47F9-B45F-8322332452DC}"/>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6" name="直線コネクタ 495">
          <a:extLst>
            <a:ext uri="{FF2B5EF4-FFF2-40B4-BE49-F238E27FC236}">
              <a16:creationId xmlns:a16="http://schemas.microsoft.com/office/drawing/2014/main" id="{F99EF170-76D9-4AB6-ABB5-0324ACB9D4AA}"/>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7" name="テキスト ボックス 496">
          <a:extLst>
            <a:ext uri="{FF2B5EF4-FFF2-40B4-BE49-F238E27FC236}">
              <a16:creationId xmlns:a16="http://schemas.microsoft.com/office/drawing/2014/main" id="{9709C351-6A36-4628-B869-225701EC17FF}"/>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8" name="直線コネクタ 497">
          <a:extLst>
            <a:ext uri="{FF2B5EF4-FFF2-40B4-BE49-F238E27FC236}">
              <a16:creationId xmlns:a16="http://schemas.microsoft.com/office/drawing/2014/main" id="{3A3332B0-EB18-4CD6-AAB3-A5E7A58ADF82}"/>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9" name="テキスト ボックス 498">
          <a:extLst>
            <a:ext uri="{FF2B5EF4-FFF2-40B4-BE49-F238E27FC236}">
              <a16:creationId xmlns:a16="http://schemas.microsoft.com/office/drawing/2014/main" id="{4CA29BA0-1F9F-4457-967C-1AF646E32910}"/>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0" name="直線コネクタ 499">
          <a:extLst>
            <a:ext uri="{FF2B5EF4-FFF2-40B4-BE49-F238E27FC236}">
              <a16:creationId xmlns:a16="http://schemas.microsoft.com/office/drawing/2014/main" id="{A2E93916-C78A-4193-9608-ACA066736B11}"/>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1" name="テキスト ボックス 500">
          <a:extLst>
            <a:ext uri="{FF2B5EF4-FFF2-40B4-BE49-F238E27FC236}">
              <a16:creationId xmlns:a16="http://schemas.microsoft.com/office/drawing/2014/main" id="{C87451F2-A8C7-4B37-830D-703E631A6975}"/>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2" name="直線コネクタ 501">
          <a:extLst>
            <a:ext uri="{FF2B5EF4-FFF2-40B4-BE49-F238E27FC236}">
              <a16:creationId xmlns:a16="http://schemas.microsoft.com/office/drawing/2014/main" id="{7B1558F7-419C-42BA-A15E-965EF20D6A1C}"/>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3" name="テキスト ボックス 502">
          <a:extLst>
            <a:ext uri="{FF2B5EF4-FFF2-40B4-BE49-F238E27FC236}">
              <a16:creationId xmlns:a16="http://schemas.microsoft.com/office/drawing/2014/main" id="{CECA6024-F78B-4A66-B14C-3E12CC7827A7}"/>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4" name="直線コネクタ 503">
          <a:extLst>
            <a:ext uri="{FF2B5EF4-FFF2-40B4-BE49-F238E27FC236}">
              <a16:creationId xmlns:a16="http://schemas.microsoft.com/office/drawing/2014/main" id="{5FAF05BD-942E-4724-871D-8C87C4586491}"/>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5" name="テキスト ボックス 504">
          <a:extLst>
            <a:ext uri="{FF2B5EF4-FFF2-40B4-BE49-F238E27FC236}">
              <a16:creationId xmlns:a16="http://schemas.microsoft.com/office/drawing/2014/main" id="{10F18C3B-055F-43DB-AEFD-42E2C8F22AE4}"/>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6" name="直線コネクタ 505">
          <a:extLst>
            <a:ext uri="{FF2B5EF4-FFF2-40B4-BE49-F238E27FC236}">
              <a16:creationId xmlns:a16="http://schemas.microsoft.com/office/drawing/2014/main" id="{7F371EC1-9653-4954-B671-96BBBB89E99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7" name="テキスト ボックス 506">
          <a:extLst>
            <a:ext uri="{FF2B5EF4-FFF2-40B4-BE49-F238E27FC236}">
              <a16:creationId xmlns:a16="http://schemas.microsoft.com/office/drawing/2014/main" id="{BE7E2A49-2B37-4A4D-BDBF-2D599648D376}"/>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8" name="【消防施設】&#10;一人当たり面積グラフ枠">
          <a:extLst>
            <a:ext uri="{FF2B5EF4-FFF2-40B4-BE49-F238E27FC236}">
              <a16:creationId xmlns:a16="http://schemas.microsoft.com/office/drawing/2014/main" id="{35260170-F229-40ED-B4AF-785AD7596FD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509" name="直線コネクタ 508">
          <a:extLst>
            <a:ext uri="{FF2B5EF4-FFF2-40B4-BE49-F238E27FC236}">
              <a16:creationId xmlns:a16="http://schemas.microsoft.com/office/drawing/2014/main" id="{5DBFB410-9DA9-4F72-BC0C-7D51D31D0A1D}"/>
            </a:ext>
          </a:extLst>
        </xdr:cNvPr>
        <xdr:cNvCxnSpPr/>
      </xdr:nvCxnSpPr>
      <xdr:spPr>
        <a:xfrm flipV="1">
          <a:off x="19954239" y="12659269"/>
          <a:ext cx="0" cy="1421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510" name="【消防施設】&#10;一人当たり面積最小値テキスト">
          <a:extLst>
            <a:ext uri="{FF2B5EF4-FFF2-40B4-BE49-F238E27FC236}">
              <a16:creationId xmlns:a16="http://schemas.microsoft.com/office/drawing/2014/main" id="{064D4144-7DD6-4A57-A933-9586C8FEC477}"/>
            </a:ext>
          </a:extLst>
        </xdr:cNvPr>
        <xdr:cNvSpPr txBox="1"/>
      </xdr:nvSpPr>
      <xdr:spPr>
        <a:xfrm>
          <a:off x="19992975" y="14088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511" name="直線コネクタ 510">
          <a:extLst>
            <a:ext uri="{FF2B5EF4-FFF2-40B4-BE49-F238E27FC236}">
              <a16:creationId xmlns:a16="http://schemas.microsoft.com/office/drawing/2014/main" id="{0DD3C1AF-AEA0-4CE4-8CAD-E12215C9DB0D}"/>
            </a:ext>
          </a:extLst>
        </xdr:cNvPr>
        <xdr:cNvCxnSpPr/>
      </xdr:nvCxnSpPr>
      <xdr:spPr>
        <a:xfrm>
          <a:off x="19878675" y="140810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512" name="【消防施設】&#10;一人当たり面積最大値テキスト">
          <a:extLst>
            <a:ext uri="{FF2B5EF4-FFF2-40B4-BE49-F238E27FC236}">
              <a16:creationId xmlns:a16="http://schemas.microsoft.com/office/drawing/2014/main" id="{63AD6D1A-098B-414C-8266-A20D850C9BD5}"/>
            </a:ext>
          </a:extLst>
        </xdr:cNvPr>
        <xdr:cNvSpPr txBox="1"/>
      </xdr:nvSpPr>
      <xdr:spPr>
        <a:xfrm>
          <a:off x="19992975" y="1245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513" name="直線コネクタ 512">
          <a:extLst>
            <a:ext uri="{FF2B5EF4-FFF2-40B4-BE49-F238E27FC236}">
              <a16:creationId xmlns:a16="http://schemas.microsoft.com/office/drawing/2014/main" id="{27588BF7-8DC0-440E-9ED9-92E08F07B8B9}"/>
            </a:ext>
          </a:extLst>
        </xdr:cNvPr>
        <xdr:cNvCxnSpPr/>
      </xdr:nvCxnSpPr>
      <xdr:spPr>
        <a:xfrm>
          <a:off x="19878675" y="126592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514" name="【消防施設】&#10;一人当たり面積平均値テキスト">
          <a:extLst>
            <a:ext uri="{FF2B5EF4-FFF2-40B4-BE49-F238E27FC236}">
              <a16:creationId xmlns:a16="http://schemas.microsoft.com/office/drawing/2014/main" id="{814D5745-F151-41EC-9B76-04E50D856EB8}"/>
            </a:ext>
          </a:extLst>
        </xdr:cNvPr>
        <xdr:cNvSpPr txBox="1"/>
      </xdr:nvSpPr>
      <xdr:spPr>
        <a:xfrm>
          <a:off x="19992975" y="136087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515" name="フローチャート: 判断 514">
          <a:extLst>
            <a:ext uri="{FF2B5EF4-FFF2-40B4-BE49-F238E27FC236}">
              <a16:creationId xmlns:a16="http://schemas.microsoft.com/office/drawing/2014/main" id="{304BCCA1-83FF-4E70-8742-BD84D91B16C5}"/>
            </a:ext>
          </a:extLst>
        </xdr:cNvPr>
        <xdr:cNvSpPr/>
      </xdr:nvSpPr>
      <xdr:spPr>
        <a:xfrm>
          <a:off x="19897725" y="13754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516" name="フローチャート: 判断 515">
          <a:extLst>
            <a:ext uri="{FF2B5EF4-FFF2-40B4-BE49-F238E27FC236}">
              <a16:creationId xmlns:a16="http://schemas.microsoft.com/office/drawing/2014/main" id="{45855B1B-DD13-453B-BC75-32AC18B097A7}"/>
            </a:ext>
          </a:extLst>
        </xdr:cNvPr>
        <xdr:cNvSpPr/>
      </xdr:nvSpPr>
      <xdr:spPr>
        <a:xfrm>
          <a:off x="19154775" y="137715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517" name="フローチャート: 判断 516">
          <a:extLst>
            <a:ext uri="{FF2B5EF4-FFF2-40B4-BE49-F238E27FC236}">
              <a16:creationId xmlns:a16="http://schemas.microsoft.com/office/drawing/2014/main" id="{5A77E12C-8595-47BE-BFDF-1D67B5E5750B}"/>
            </a:ext>
          </a:extLst>
        </xdr:cNvPr>
        <xdr:cNvSpPr/>
      </xdr:nvSpPr>
      <xdr:spPr>
        <a:xfrm>
          <a:off x="18345150" y="13755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518" name="フローチャート: 判断 517">
          <a:extLst>
            <a:ext uri="{FF2B5EF4-FFF2-40B4-BE49-F238E27FC236}">
              <a16:creationId xmlns:a16="http://schemas.microsoft.com/office/drawing/2014/main" id="{140665C0-DB6A-4D4C-99E7-BD9562A40C60}"/>
            </a:ext>
          </a:extLst>
        </xdr:cNvPr>
        <xdr:cNvSpPr/>
      </xdr:nvSpPr>
      <xdr:spPr>
        <a:xfrm>
          <a:off x="17554575" y="137716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519" name="フローチャート: 判断 518">
          <a:extLst>
            <a:ext uri="{FF2B5EF4-FFF2-40B4-BE49-F238E27FC236}">
              <a16:creationId xmlns:a16="http://schemas.microsoft.com/office/drawing/2014/main" id="{FDBD9B2F-F89D-4515-B011-CC05C29167FD}"/>
            </a:ext>
          </a:extLst>
        </xdr:cNvPr>
        <xdr:cNvSpPr/>
      </xdr:nvSpPr>
      <xdr:spPr>
        <a:xfrm>
          <a:off x="16754475" y="138218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E63A4933-5C94-42DD-B488-7757AF7E6869}"/>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25966BD1-1F64-49F0-A0BB-398D72700456}"/>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4C3E1C2D-D3A0-47DF-AA7C-6555566AFB62}"/>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C64354E5-CCF0-4B02-9E44-F422AB2370F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99943A51-DA3C-469C-B181-B7E9279E30B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132624</xdr:rowOff>
    </xdr:from>
    <xdr:to>
      <xdr:col>116</xdr:col>
      <xdr:colOff>114300</xdr:colOff>
      <xdr:row>86</xdr:row>
      <xdr:rowOff>62774</xdr:rowOff>
    </xdr:to>
    <xdr:sp macro="" textlink="">
      <xdr:nvSpPr>
        <xdr:cNvPr id="525" name="楕円 524">
          <a:extLst>
            <a:ext uri="{FF2B5EF4-FFF2-40B4-BE49-F238E27FC236}">
              <a16:creationId xmlns:a16="http://schemas.microsoft.com/office/drawing/2014/main" id="{8F4194DC-6796-4A83-BE34-978C10DF1D89}"/>
            </a:ext>
          </a:extLst>
        </xdr:cNvPr>
        <xdr:cNvSpPr/>
      </xdr:nvSpPr>
      <xdr:spPr>
        <a:xfrm>
          <a:off x="19897725" y="139057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111051</xdr:rowOff>
    </xdr:from>
    <xdr:ext cx="469744" cy="259045"/>
    <xdr:sp macro="" textlink="">
      <xdr:nvSpPr>
        <xdr:cNvPr id="526" name="【消防施設】&#10;一人当たり面積該当値テキスト">
          <a:extLst>
            <a:ext uri="{FF2B5EF4-FFF2-40B4-BE49-F238E27FC236}">
              <a16:creationId xmlns:a16="http://schemas.microsoft.com/office/drawing/2014/main" id="{07F62D43-A2A5-42AF-B8BF-6A205274A1A4}"/>
            </a:ext>
          </a:extLst>
        </xdr:cNvPr>
        <xdr:cNvSpPr txBox="1"/>
      </xdr:nvSpPr>
      <xdr:spPr>
        <a:xfrm>
          <a:off x="19992975" y="1388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155484</xdr:rowOff>
    </xdr:from>
    <xdr:to>
      <xdr:col>112</xdr:col>
      <xdr:colOff>38100</xdr:colOff>
      <xdr:row>86</xdr:row>
      <xdr:rowOff>85634</xdr:rowOff>
    </xdr:to>
    <xdr:sp macro="" textlink="">
      <xdr:nvSpPr>
        <xdr:cNvPr id="527" name="楕円 526">
          <a:extLst>
            <a:ext uri="{FF2B5EF4-FFF2-40B4-BE49-F238E27FC236}">
              <a16:creationId xmlns:a16="http://schemas.microsoft.com/office/drawing/2014/main" id="{BD0BF7EC-30DB-4FD5-976F-C580EA2FD686}"/>
            </a:ext>
          </a:extLst>
        </xdr:cNvPr>
        <xdr:cNvSpPr/>
      </xdr:nvSpPr>
      <xdr:spPr>
        <a:xfrm>
          <a:off x="19154775" y="139286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11974</xdr:rowOff>
    </xdr:from>
    <xdr:to>
      <xdr:col>116</xdr:col>
      <xdr:colOff>63500</xdr:colOff>
      <xdr:row>86</xdr:row>
      <xdr:rowOff>34834</xdr:rowOff>
    </xdr:to>
    <xdr:cxnSp macro="">
      <xdr:nvCxnSpPr>
        <xdr:cNvPr id="528" name="直線コネクタ 527">
          <a:extLst>
            <a:ext uri="{FF2B5EF4-FFF2-40B4-BE49-F238E27FC236}">
              <a16:creationId xmlns:a16="http://schemas.microsoft.com/office/drawing/2014/main" id="{EA161102-3E7E-4465-93FF-AA74848BDC89}"/>
            </a:ext>
          </a:extLst>
        </xdr:cNvPr>
        <xdr:cNvCxnSpPr/>
      </xdr:nvCxnSpPr>
      <xdr:spPr>
        <a:xfrm flipV="1">
          <a:off x="19202400" y="13943874"/>
          <a:ext cx="7524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162016</xdr:rowOff>
    </xdr:from>
    <xdr:to>
      <xdr:col>107</xdr:col>
      <xdr:colOff>101600</xdr:colOff>
      <xdr:row>86</xdr:row>
      <xdr:rowOff>92166</xdr:rowOff>
    </xdr:to>
    <xdr:sp macro="" textlink="">
      <xdr:nvSpPr>
        <xdr:cNvPr id="529" name="楕円 528">
          <a:extLst>
            <a:ext uri="{FF2B5EF4-FFF2-40B4-BE49-F238E27FC236}">
              <a16:creationId xmlns:a16="http://schemas.microsoft.com/office/drawing/2014/main" id="{AF3CCECA-76BA-4C21-A404-23C14D71B321}"/>
            </a:ext>
          </a:extLst>
        </xdr:cNvPr>
        <xdr:cNvSpPr/>
      </xdr:nvSpPr>
      <xdr:spPr>
        <a:xfrm>
          <a:off x="18345150" y="139319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34834</xdr:rowOff>
    </xdr:from>
    <xdr:to>
      <xdr:col>111</xdr:col>
      <xdr:colOff>177800</xdr:colOff>
      <xdr:row>86</xdr:row>
      <xdr:rowOff>41366</xdr:rowOff>
    </xdr:to>
    <xdr:cxnSp macro="">
      <xdr:nvCxnSpPr>
        <xdr:cNvPr id="530" name="直線コネクタ 529">
          <a:extLst>
            <a:ext uri="{FF2B5EF4-FFF2-40B4-BE49-F238E27FC236}">
              <a16:creationId xmlns:a16="http://schemas.microsoft.com/office/drawing/2014/main" id="{B906568F-02D2-4443-B9BB-A61964C3CE9C}"/>
            </a:ext>
          </a:extLst>
        </xdr:cNvPr>
        <xdr:cNvCxnSpPr/>
      </xdr:nvCxnSpPr>
      <xdr:spPr>
        <a:xfrm flipV="1">
          <a:off x="18392775" y="13966734"/>
          <a:ext cx="809625" cy="1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9071</xdr:rowOff>
    </xdr:from>
    <xdr:to>
      <xdr:col>102</xdr:col>
      <xdr:colOff>165100</xdr:colOff>
      <xdr:row>86</xdr:row>
      <xdr:rowOff>110671</xdr:rowOff>
    </xdr:to>
    <xdr:sp macro="" textlink="">
      <xdr:nvSpPr>
        <xdr:cNvPr id="531" name="楕円 530">
          <a:extLst>
            <a:ext uri="{FF2B5EF4-FFF2-40B4-BE49-F238E27FC236}">
              <a16:creationId xmlns:a16="http://schemas.microsoft.com/office/drawing/2014/main" id="{8E1E41CD-795D-4223-A8EF-60658BCB41BF}"/>
            </a:ext>
          </a:extLst>
        </xdr:cNvPr>
        <xdr:cNvSpPr/>
      </xdr:nvSpPr>
      <xdr:spPr>
        <a:xfrm>
          <a:off x="17554575" y="139473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41366</xdr:rowOff>
    </xdr:from>
    <xdr:to>
      <xdr:col>107</xdr:col>
      <xdr:colOff>50800</xdr:colOff>
      <xdr:row>86</xdr:row>
      <xdr:rowOff>59871</xdr:rowOff>
    </xdr:to>
    <xdr:cxnSp macro="">
      <xdr:nvCxnSpPr>
        <xdr:cNvPr id="532" name="直線コネクタ 531">
          <a:extLst>
            <a:ext uri="{FF2B5EF4-FFF2-40B4-BE49-F238E27FC236}">
              <a16:creationId xmlns:a16="http://schemas.microsoft.com/office/drawing/2014/main" id="{52053E0D-13C7-4395-AA9D-AA39A75FB987}"/>
            </a:ext>
          </a:extLst>
        </xdr:cNvPr>
        <xdr:cNvCxnSpPr/>
      </xdr:nvCxnSpPr>
      <xdr:spPr>
        <a:xfrm flipV="1">
          <a:off x="17602200" y="13979616"/>
          <a:ext cx="790575" cy="1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14514</xdr:rowOff>
    </xdr:from>
    <xdr:to>
      <xdr:col>98</xdr:col>
      <xdr:colOff>38100</xdr:colOff>
      <xdr:row>86</xdr:row>
      <xdr:rowOff>116114</xdr:rowOff>
    </xdr:to>
    <xdr:sp macro="" textlink="">
      <xdr:nvSpPr>
        <xdr:cNvPr id="533" name="楕円 532">
          <a:extLst>
            <a:ext uri="{FF2B5EF4-FFF2-40B4-BE49-F238E27FC236}">
              <a16:creationId xmlns:a16="http://schemas.microsoft.com/office/drawing/2014/main" id="{6405DD3F-202D-42F3-AE2A-4B10AD22DB47}"/>
            </a:ext>
          </a:extLst>
        </xdr:cNvPr>
        <xdr:cNvSpPr/>
      </xdr:nvSpPr>
      <xdr:spPr>
        <a:xfrm>
          <a:off x="16754475" y="139464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59871</xdr:rowOff>
    </xdr:from>
    <xdr:to>
      <xdr:col>102</xdr:col>
      <xdr:colOff>114300</xdr:colOff>
      <xdr:row>86</xdr:row>
      <xdr:rowOff>65314</xdr:rowOff>
    </xdr:to>
    <xdr:cxnSp macro="">
      <xdr:nvCxnSpPr>
        <xdr:cNvPr id="534" name="直線コネクタ 533">
          <a:extLst>
            <a:ext uri="{FF2B5EF4-FFF2-40B4-BE49-F238E27FC236}">
              <a16:creationId xmlns:a16="http://schemas.microsoft.com/office/drawing/2014/main" id="{55835766-3E6D-4EE3-AAC7-D84F242E0738}"/>
            </a:ext>
          </a:extLst>
        </xdr:cNvPr>
        <xdr:cNvCxnSpPr/>
      </xdr:nvCxnSpPr>
      <xdr:spPr>
        <a:xfrm flipV="1">
          <a:off x="16802100" y="13994946"/>
          <a:ext cx="8001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535" name="n_1aveValue【消防施設】&#10;一人当たり面積">
          <a:extLst>
            <a:ext uri="{FF2B5EF4-FFF2-40B4-BE49-F238E27FC236}">
              <a16:creationId xmlns:a16="http://schemas.microsoft.com/office/drawing/2014/main" id="{9162DFB3-6F26-47DF-8435-3B9728C6CFE5}"/>
            </a:ext>
          </a:extLst>
        </xdr:cNvPr>
        <xdr:cNvSpPr txBox="1"/>
      </xdr:nvSpPr>
      <xdr:spPr>
        <a:xfrm>
          <a:off x="18983402" y="13556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536" name="n_2aveValue【消防施設】&#10;一人当たり面積">
          <a:extLst>
            <a:ext uri="{FF2B5EF4-FFF2-40B4-BE49-F238E27FC236}">
              <a16:creationId xmlns:a16="http://schemas.microsoft.com/office/drawing/2014/main" id="{7F2623F5-30B6-477B-A039-8BD59E07110A}"/>
            </a:ext>
          </a:extLst>
        </xdr:cNvPr>
        <xdr:cNvSpPr txBox="1"/>
      </xdr:nvSpPr>
      <xdr:spPr>
        <a:xfrm>
          <a:off x="18183302" y="1354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537" name="n_3aveValue【消防施設】&#10;一人当たり面積">
          <a:extLst>
            <a:ext uri="{FF2B5EF4-FFF2-40B4-BE49-F238E27FC236}">
              <a16:creationId xmlns:a16="http://schemas.microsoft.com/office/drawing/2014/main" id="{4919479E-118E-4C62-84D6-AF580D322984}"/>
            </a:ext>
          </a:extLst>
        </xdr:cNvPr>
        <xdr:cNvSpPr txBox="1"/>
      </xdr:nvSpPr>
      <xdr:spPr>
        <a:xfrm>
          <a:off x="17383202" y="13556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538" name="n_4aveValue【消防施設】&#10;一人当たり面積">
          <a:extLst>
            <a:ext uri="{FF2B5EF4-FFF2-40B4-BE49-F238E27FC236}">
              <a16:creationId xmlns:a16="http://schemas.microsoft.com/office/drawing/2014/main" id="{5864824A-CE8D-4B54-94F7-4556833529E7}"/>
            </a:ext>
          </a:extLst>
        </xdr:cNvPr>
        <xdr:cNvSpPr txBox="1"/>
      </xdr:nvSpPr>
      <xdr:spPr>
        <a:xfrm>
          <a:off x="16592627" y="13609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76761</xdr:rowOff>
    </xdr:from>
    <xdr:ext cx="469744" cy="259045"/>
    <xdr:sp macro="" textlink="">
      <xdr:nvSpPr>
        <xdr:cNvPr id="539" name="n_1mainValue【消防施設】&#10;一人当たり面積">
          <a:extLst>
            <a:ext uri="{FF2B5EF4-FFF2-40B4-BE49-F238E27FC236}">
              <a16:creationId xmlns:a16="http://schemas.microsoft.com/office/drawing/2014/main" id="{2345284C-C8FE-44C8-BAF2-36497F3CA730}"/>
            </a:ext>
          </a:extLst>
        </xdr:cNvPr>
        <xdr:cNvSpPr txBox="1"/>
      </xdr:nvSpPr>
      <xdr:spPr>
        <a:xfrm>
          <a:off x="18983402" y="1401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83293</xdr:rowOff>
    </xdr:from>
    <xdr:ext cx="469744" cy="259045"/>
    <xdr:sp macro="" textlink="">
      <xdr:nvSpPr>
        <xdr:cNvPr id="540" name="n_2mainValue【消防施設】&#10;一人当たり面積">
          <a:extLst>
            <a:ext uri="{FF2B5EF4-FFF2-40B4-BE49-F238E27FC236}">
              <a16:creationId xmlns:a16="http://schemas.microsoft.com/office/drawing/2014/main" id="{AAC73A15-02F1-4291-976C-7CB3A8592C51}"/>
            </a:ext>
          </a:extLst>
        </xdr:cNvPr>
        <xdr:cNvSpPr txBox="1"/>
      </xdr:nvSpPr>
      <xdr:spPr>
        <a:xfrm>
          <a:off x="18183302" y="14021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101798</xdr:rowOff>
    </xdr:from>
    <xdr:ext cx="469744" cy="259045"/>
    <xdr:sp macro="" textlink="">
      <xdr:nvSpPr>
        <xdr:cNvPr id="541" name="n_3mainValue【消防施設】&#10;一人当たり面積">
          <a:extLst>
            <a:ext uri="{FF2B5EF4-FFF2-40B4-BE49-F238E27FC236}">
              <a16:creationId xmlns:a16="http://schemas.microsoft.com/office/drawing/2014/main" id="{42D0C649-4C51-471B-929E-E0E39F03E79E}"/>
            </a:ext>
          </a:extLst>
        </xdr:cNvPr>
        <xdr:cNvSpPr txBox="1"/>
      </xdr:nvSpPr>
      <xdr:spPr>
        <a:xfrm>
          <a:off x="17383202" y="1404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107241</xdr:rowOff>
    </xdr:from>
    <xdr:ext cx="469744" cy="259045"/>
    <xdr:sp macro="" textlink="">
      <xdr:nvSpPr>
        <xdr:cNvPr id="542" name="n_4mainValue【消防施設】&#10;一人当たり面積">
          <a:extLst>
            <a:ext uri="{FF2B5EF4-FFF2-40B4-BE49-F238E27FC236}">
              <a16:creationId xmlns:a16="http://schemas.microsoft.com/office/drawing/2014/main" id="{951E859E-F6F7-4AC2-879C-0BB8AF9C2D21}"/>
            </a:ext>
          </a:extLst>
        </xdr:cNvPr>
        <xdr:cNvSpPr txBox="1"/>
      </xdr:nvSpPr>
      <xdr:spPr>
        <a:xfrm>
          <a:off x="16592627"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3" name="正方形/長方形 542">
          <a:extLst>
            <a:ext uri="{FF2B5EF4-FFF2-40B4-BE49-F238E27FC236}">
              <a16:creationId xmlns:a16="http://schemas.microsoft.com/office/drawing/2014/main" id="{CE4F81C9-A67C-459D-B26E-D42A3C42AEE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4" name="正方形/長方形 543">
          <a:extLst>
            <a:ext uri="{FF2B5EF4-FFF2-40B4-BE49-F238E27FC236}">
              <a16:creationId xmlns:a16="http://schemas.microsoft.com/office/drawing/2014/main" id="{10BA00D1-7FCC-4BD1-8849-91E16BBB936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5" name="正方形/長方形 544">
          <a:extLst>
            <a:ext uri="{FF2B5EF4-FFF2-40B4-BE49-F238E27FC236}">
              <a16:creationId xmlns:a16="http://schemas.microsoft.com/office/drawing/2014/main" id="{3607BB35-9191-42EA-8C7B-803BE587246C}"/>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6" name="正方形/長方形 545">
          <a:extLst>
            <a:ext uri="{FF2B5EF4-FFF2-40B4-BE49-F238E27FC236}">
              <a16:creationId xmlns:a16="http://schemas.microsoft.com/office/drawing/2014/main" id="{293EF636-E5A1-4286-BB8C-C62CFBEB573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7" name="正方形/長方形 546">
          <a:extLst>
            <a:ext uri="{FF2B5EF4-FFF2-40B4-BE49-F238E27FC236}">
              <a16:creationId xmlns:a16="http://schemas.microsoft.com/office/drawing/2014/main" id="{DC37C8A1-E22C-47F2-8000-DBDE091BEBA8}"/>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8" name="正方形/長方形 547">
          <a:extLst>
            <a:ext uri="{FF2B5EF4-FFF2-40B4-BE49-F238E27FC236}">
              <a16:creationId xmlns:a16="http://schemas.microsoft.com/office/drawing/2014/main" id="{62C8464E-08DB-4B77-A770-DDD68A68EF85}"/>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9" name="正方形/長方形 548">
          <a:extLst>
            <a:ext uri="{FF2B5EF4-FFF2-40B4-BE49-F238E27FC236}">
              <a16:creationId xmlns:a16="http://schemas.microsoft.com/office/drawing/2014/main" id="{813843C6-8522-4E21-A317-A4BD79679B58}"/>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0" name="正方形/長方形 549">
          <a:extLst>
            <a:ext uri="{FF2B5EF4-FFF2-40B4-BE49-F238E27FC236}">
              <a16:creationId xmlns:a16="http://schemas.microsoft.com/office/drawing/2014/main" id="{21DCC89B-E232-401A-AF3D-686383BF869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1" name="テキスト ボックス 550">
          <a:extLst>
            <a:ext uri="{FF2B5EF4-FFF2-40B4-BE49-F238E27FC236}">
              <a16:creationId xmlns:a16="http://schemas.microsoft.com/office/drawing/2014/main" id="{EDDBE42A-3373-4AEA-8588-08832D27353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2" name="直線コネクタ 551">
          <a:extLst>
            <a:ext uri="{FF2B5EF4-FFF2-40B4-BE49-F238E27FC236}">
              <a16:creationId xmlns:a16="http://schemas.microsoft.com/office/drawing/2014/main" id="{5C12892F-33FB-45C9-B16B-539FA79452B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3" name="テキスト ボックス 552">
          <a:extLst>
            <a:ext uri="{FF2B5EF4-FFF2-40B4-BE49-F238E27FC236}">
              <a16:creationId xmlns:a16="http://schemas.microsoft.com/office/drawing/2014/main" id="{1B543CF8-EBF6-42D7-B877-A9C9228CB528}"/>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4" name="直線コネクタ 553">
          <a:extLst>
            <a:ext uri="{FF2B5EF4-FFF2-40B4-BE49-F238E27FC236}">
              <a16:creationId xmlns:a16="http://schemas.microsoft.com/office/drawing/2014/main" id="{CF0C2ACE-7133-4BBE-802C-BF9F7E37C8DB}"/>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5" name="テキスト ボックス 554">
          <a:extLst>
            <a:ext uri="{FF2B5EF4-FFF2-40B4-BE49-F238E27FC236}">
              <a16:creationId xmlns:a16="http://schemas.microsoft.com/office/drawing/2014/main" id="{C31EA187-0B3F-4CBF-A7AA-5937FAEBCD83}"/>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6" name="直線コネクタ 555">
          <a:extLst>
            <a:ext uri="{FF2B5EF4-FFF2-40B4-BE49-F238E27FC236}">
              <a16:creationId xmlns:a16="http://schemas.microsoft.com/office/drawing/2014/main" id="{03624B31-8467-4B2F-B5A2-103B8112505B}"/>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7" name="テキスト ボックス 556">
          <a:extLst>
            <a:ext uri="{FF2B5EF4-FFF2-40B4-BE49-F238E27FC236}">
              <a16:creationId xmlns:a16="http://schemas.microsoft.com/office/drawing/2014/main" id="{599777B2-1256-4E9D-AA03-3E6D3D0A7E82}"/>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8" name="直線コネクタ 557">
          <a:extLst>
            <a:ext uri="{FF2B5EF4-FFF2-40B4-BE49-F238E27FC236}">
              <a16:creationId xmlns:a16="http://schemas.microsoft.com/office/drawing/2014/main" id="{06C91E27-5B73-436E-9F3B-15C1E42064A9}"/>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9" name="テキスト ボックス 558">
          <a:extLst>
            <a:ext uri="{FF2B5EF4-FFF2-40B4-BE49-F238E27FC236}">
              <a16:creationId xmlns:a16="http://schemas.microsoft.com/office/drawing/2014/main" id="{71DDE2B9-6A36-4D16-B2B8-C4CC6F121F69}"/>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0" name="直線コネクタ 559">
          <a:extLst>
            <a:ext uri="{FF2B5EF4-FFF2-40B4-BE49-F238E27FC236}">
              <a16:creationId xmlns:a16="http://schemas.microsoft.com/office/drawing/2014/main" id="{79E813B4-3EDC-4E55-9065-8591B9B32C8C}"/>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1" name="テキスト ボックス 560">
          <a:extLst>
            <a:ext uri="{FF2B5EF4-FFF2-40B4-BE49-F238E27FC236}">
              <a16:creationId xmlns:a16="http://schemas.microsoft.com/office/drawing/2014/main" id="{4EE8D996-64A9-4A24-8E17-7852A1D6112F}"/>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2" name="直線コネクタ 561">
          <a:extLst>
            <a:ext uri="{FF2B5EF4-FFF2-40B4-BE49-F238E27FC236}">
              <a16:creationId xmlns:a16="http://schemas.microsoft.com/office/drawing/2014/main" id="{84E63CDA-1C1E-40A7-9BF8-768EA1435604}"/>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63" name="テキスト ボックス 562">
          <a:extLst>
            <a:ext uri="{FF2B5EF4-FFF2-40B4-BE49-F238E27FC236}">
              <a16:creationId xmlns:a16="http://schemas.microsoft.com/office/drawing/2014/main" id="{4B44E4AC-933C-462F-8FD0-D9D24DC5F633}"/>
            </a:ext>
          </a:extLst>
        </xdr:cNvPr>
        <xdr:cNvSpPr txBox="1"/>
      </xdr:nvSpPr>
      <xdr:spPr>
        <a:xfrm>
          <a:off x="109037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0D994E55-6CF2-4FBE-8BCA-38E555316D3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5" name="【庁舎】&#10;有形固定資産減価償却率グラフ枠">
          <a:extLst>
            <a:ext uri="{FF2B5EF4-FFF2-40B4-BE49-F238E27FC236}">
              <a16:creationId xmlns:a16="http://schemas.microsoft.com/office/drawing/2014/main" id="{E56C503F-2315-43B0-A23F-095951ED07EA}"/>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66" name="直線コネクタ 565">
          <a:extLst>
            <a:ext uri="{FF2B5EF4-FFF2-40B4-BE49-F238E27FC236}">
              <a16:creationId xmlns:a16="http://schemas.microsoft.com/office/drawing/2014/main" id="{89943D37-8B31-474C-A5E2-5429D5E07386}"/>
            </a:ext>
          </a:extLst>
        </xdr:cNvPr>
        <xdr:cNvCxnSpPr/>
      </xdr:nvCxnSpPr>
      <xdr:spPr>
        <a:xfrm flipV="1">
          <a:off x="14696439" y="1628775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7" name="【庁舎】&#10;有形固定資産減価償却率最小値テキスト">
          <a:extLst>
            <a:ext uri="{FF2B5EF4-FFF2-40B4-BE49-F238E27FC236}">
              <a16:creationId xmlns:a16="http://schemas.microsoft.com/office/drawing/2014/main" id="{B44D3D5E-7E03-4D5D-BB11-2E1FDE228110}"/>
            </a:ext>
          </a:extLst>
        </xdr:cNvPr>
        <xdr:cNvSpPr txBox="1"/>
      </xdr:nvSpPr>
      <xdr:spPr>
        <a:xfrm>
          <a:off x="14735175" y="1756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8" name="直線コネクタ 567">
          <a:extLst>
            <a:ext uri="{FF2B5EF4-FFF2-40B4-BE49-F238E27FC236}">
              <a16:creationId xmlns:a16="http://schemas.microsoft.com/office/drawing/2014/main" id="{391DEA85-844E-4471-ABCC-FA5343FCADD5}"/>
            </a:ext>
          </a:extLst>
        </xdr:cNvPr>
        <xdr:cNvCxnSpPr/>
      </xdr:nvCxnSpPr>
      <xdr:spPr>
        <a:xfrm>
          <a:off x="14611350" y="175545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9" name="【庁舎】&#10;有形固定資産減価償却率最大値テキスト">
          <a:extLst>
            <a:ext uri="{FF2B5EF4-FFF2-40B4-BE49-F238E27FC236}">
              <a16:creationId xmlns:a16="http://schemas.microsoft.com/office/drawing/2014/main" id="{F04754F1-F420-4EDE-8DB7-D04DD94FD1D8}"/>
            </a:ext>
          </a:extLst>
        </xdr:cNvPr>
        <xdr:cNvSpPr txBox="1"/>
      </xdr:nvSpPr>
      <xdr:spPr>
        <a:xfrm>
          <a:off x="14735175" y="16066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70" name="直線コネクタ 569">
          <a:extLst>
            <a:ext uri="{FF2B5EF4-FFF2-40B4-BE49-F238E27FC236}">
              <a16:creationId xmlns:a16="http://schemas.microsoft.com/office/drawing/2014/main" id="{2BCD1494-C114-43E2-9EB5-B1A437EFBB66}"/>
            </a:ext>
          </a:extLst>
        </xdr:cNvPr>
        <xdr:cNvCxnSpPr/>
      </xdr:nvCxnSpPr>
      <xdr:spPr>
        <a:xfrm>
          <a:off x="14611350" y="16287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571" name="【庁舎】&#10;有形固定資産減価償却率平均値テキスト">
          <a:extLst>
            <a:ext uri="{FF2B5EF4-FFF2-40B4-BE49-F238E27FC236}">
              <a16:creationId xmlns:a16="http://schemas.microsoft.com/office/drawing/2014/main" id="{12DDBFC9-596E-47EA-BBC7-9CF8D083E8B2}"/>
            </a:ext>
          </a:extLst>
        </xdr:cNvPr>
        <xdr:cNvSpPr txBox="1"/>
      </xdr:nvSpPr>
      <xdr:spPr>
        <a:xfrm>
          <a:off x="14735175" y="167068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572" name="フローチャート: 判断 571">
          <a:extLst>
            <a:ext uri="{FF2B5EF4-FFF2-40B4-BE49-F238E27FC236}">
              <a16:creationId xmlns:a16="http://schemas.microsoft.com/office/drawing/2014/main" id="{564235F8-11F6-40B2-971F-93AF486EFB0F}"/>
            </a:ext>
          </a:extLst>
        </xdr:cNvPr>
        <xdr:cNvSpPr/>
      </xdr:nvSpPr>
      <xdr:spPr>
        <a:xfrm>
          <a:off x="14649450" y="168522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573" name="フローチャート: 判断 572">
          <a:extLst>
            <a:ext uri="{FF2B5EF4-FFF2-40B4-BE49-F238E27FC236}">
              <a16:creationId xmlns:a16="http://schemas.microsoft.com/office/drawing/2014/main" id="{2BEDD720-0B65-498E-B0FE-AF90ED8BF461}"/>
            </a:ext>
          </a:extLst>
        </xdr:cNvPr>
        <xdr:cNvSpPr/>
      </xdr:nvSpPr>
      <xdr:spPr>
        <a:xfrm>
          <a:off x="13887450" y="16852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574" name="フローチャート: 判断 573">
          <a:extLst>
            <a:ext uri="{FF2B5EF4-FFF2-40B4-BE49-F238E27FC236}">
              <a16:creationId xmlns:a16="http://schemas.microsoft.com/office/drawing/2014/main" id="{377BD91C-043F-4E8E-8635-EA33E6E596B9}"/>
            </a:ext>
          </a:extLst>
        </xdr:cNvPr>
        <xdr:cNvSpPr/>
      </xdr:nvSpPr>
      <xdr:spPr>
        <a:xfrm>
          <a:off x="13096875" y="16849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575" name="フローチャート: 判断 574">
          <a:extLst>
            <a:ext uri="{FF2B5EF4-FFF2-40B4-BE49-F238E27FC236}">
              <a16:creationId xmlns:a16="http://schemas.microsoft.com/office/drawing/2014/main" id="{7611D88E-CBF7-4A6D-AEFF-23334E54ADAA}"/>
            </a:ext>
          </a:extLst>
        </xdr:cNvPr>
        <xdr:cNvSpPr/>
      </xdr:nvSpPr>
      <xdr:spPr>
        <a:xfrm>
          <a:off x="12296775" y="168865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576" name="フローチャート: 判断 575">
          <a:extLst>
            <a:ext uri="{FF2B5EF4-FFF2-40B4-BE49-F238E27FC236}">
              <a16:creationId xmlns:a16="http://schemas.microsoft.com/office/drawing/2014/main" id="{B61192BE-B781-4929-93BC-B8F8E6F2145D}"/>
            </a:ext>
          </a:extLst>
        </xdr:cNvPr>
        <xdr:cNvSpPr/>
      </xdr:nvSpPr>
      <xdr:spPr>
        <a:xfrm>
          <a:off x="11487150" y="16925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23A35481-FBF3-452C-9F7C-C3F0A653534A}"/>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72FDD7AC-155F-4CF1-B3C8-2E2FFECB252E}"/>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C4E47CF4-D435-4A4F-A363-A2AB6A4E52F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E7A474E1-3F93-4149-BDAA-F003C09F4C94}"/>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3CFB7ED3-9E5A-488F-9A47-26017DEFC7E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152400</xdr:rowOff>
    </xdr:from>
    <xdr:to>
      <xdr:col>85</xdr:col>
      <xdr:colOff>177800</xdr:colOff>
      <xdr:row>104</xdr:row>
      <xdr:rowOff>82550</xdr:rowOff>
    </xdr:to>
    <xdr:sp macro="" textlink="">
      <xdr:nvSpPr>
        <xdr:cNvPr id="582" name="楕円 581">
          <a:extLst>
            <a:ext uri="{FF2B5EF4-FFF2-40B4-BE49-F238E27FC236}">
              <a16:creationId xmlns:a16="http://schemas.microsoft.com/office/drawing/2014/main" id="{3FD75844-5BCD-4CC5-ABA2-29DC595AD59F}"/>
            </a:ext>
          </a:extLst>
        </xdr:cNvPr>
        <xdr:cNvSpPr/>
      </xdr:nvSpPr>
      <xdr:spPr>
        <a:xfrm>
          <a:off x="14649450" y="169545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130827</xdr:rowOff>
    </xdr:from>
    <xdr:ext cx="405111" cy="259045"/>
    <xdr:sp macro="" textlink="">
      <xdr:nvSpPr>
        <xdr:cNvPr id="583" name="【庁舎】&#10;有形固定資産減価償却率該当値テキスト">
          <a:extLst>
            <a:ext uri="{FF2B5EF4-FFF2-40B4-BE49-F238E27FC236}">
              <a16:creationId xmlns:a16="http://schemas.microsoft.com/office/drawing/2014/main" id="{1FE16657-FED7-4F0B-8E53-DDEA5D2A2CC3}"/>
            </a:ext>
          </a:extLst>
        </xdr:cNvPr>
        <xdr:cNvSpPr txBox="1"/>
      </xdr:nvSpPr>
      <xdr:spPr>
        <a:xfrm>
          <a:off x="14735175" y="16932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132080</xdr:rowOff>
    </xdr:from>
    <xdr:to>
      <xdr:col>81</xdr:col>
      <xdr:colOff>101600</xdr:colOff>
      <xdr:row>104</xdr:row>
      <xdr:rowOff>62230</xdr:rowOff>
    </xdr:to>
    <xdr:sp macro="" textlink="">
      <xdr:nvSpPr>
        <xdr:cNvPr id="584" name="楕円 583">
          <a:extLst>
            <a:ext uri="{FF2B5EF4-FFF2-40B4-BE49-F238E27FC236}">
              <a16:creationId xmlns:a16="http://schemas.microsoft.com/office/drawing/2014/main" id="{CC52A01E-B6DD-40EB-9426-1482221D4E7C}"/>
            </a:ext>
          </a:extLst>
        </xdr:cNvPr>
        <xdr:cNvSpPr/>
      </xdr:nvSpPr>
      <xdr:spPr>
        <a:xfrm>
          <a:off x="13887450" y="169341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11430</xdr:rowOff>
    </xdr:from>
    <xdr:to>
      <xdr:col>85</xdr:col>
      <xdr:colOff>127000</xdr:colOff>
      <xdr:row>104</xdr:row>
      <xdr:rowOff>31750</xdr:rowOff>
    </xdr:to>
    <xdr:cxnSp macro="">
      <xdr:nvCxnSpPr>
        <xdr:cNvPr id="585" name="直線コネクタ 584">
          <a:extLst>
            <a:ext uri="{FF2B5EF4-FFF2-40B4-BE49-F238E27FC236}">
              <a16:creationId xmlns:a16="http://schemas.microsoft.com/office/drawing/2014/main" id="{47F3833D-381A-483A-982C-C9D31391EE0B}"/>
            </a:ext>
          </a:extLst>
        </xdr:cNvPr>
        <xdr:cNvCxnSpPr/>
      </xdr:nvCxnSpPr>
      <xdr:spPr>
        <a:xfrm>
          <a:off x="13935075" y="16981805"/>
          <a:ext cx="762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34289</xdr:rowOff>
    </xdr:from>
    <xdr:to>
      <xdr:col>76</xdr:col>
      <xdr:colOff>165100</xdr:colOff>
      <xdr:row>105</xdr:row>
      <xdr:rowOff>135889</xdr:rowOff>
    </xdr:to>
    <xdr:sp macro="" textlink="">
      <xdr:nvSpPr>
        <xdr:cNvPr id="586" name="楕円 585">
          <a:extLst>
            <a:ext uri="{FF2B5EF4-FFF2-40B4-BE49-F238E27FC236}">
              <a16:creationId xmlns:a16="http://schemas.microsoft.com/office/drawing/2014/main" id="{F08ACBE1-E9D7-439E-A2C2-7B1E44989740}"/>
            </a:ext>
          </a:extLst>
        </xdr:cNvPr>
        <xdr:cNvSpPr/>
      </xdr:nvSpPr>
      <xdr:spPr>
        <a:xfrm>
          <a:off x="13096875" y="171761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11430</xdr:rowOff>
    </xdr:from>
    <xdr:to>
      <xdr:col>81</xdr:col>
      <xdr:colOff>50800</xdr:colOff>
      <xdr:row>105</xdr:row>
      <xdr:rowOff>85089</xdr:rowOff>
    </xdr:to>
    <xdr:cxnSp macro="">
      <xdr:nvCxnSpPr>
        <xdr:cNvPr id="587" name="直線コネクタ 586">
          <a:extLst>
            <a:ext uri="{FF2B5EF4-FFF2-40B4-BE49-F238E27FC236}">
              <a16:creationId xmlns:a16="http://schemas.microsoft.com/office/drawing/2014/main" id="{3DF1191D-90CF-4E33-B62D-615B3DA5310B}"/>
            </a:ext>
          </a:extLst>
        </xdr:cNvPr>
        <xdr:cNvCxnSpPr/>
      </xdr:nvCxnSpPr>
      <xdr:spPr>
        <a:xfrm flipV="1">
          <a:off x="13144500" y="16981805"/>
          <a:ext cx="790575" cy="25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19050</xdr:rowOff>
    </xdr:from>
    <xdr:to>
      <xdr:col>72</xdr:col>
      <xdr:colOff>38100</xdr:colOff>
      <xdr:row>105</xdr:row>
      <xdr:rowOff>120650</xdr:rowOff>
    </xdr:to>
    <xdr:sp macro="" textlink="">
      <xdr:nvSpPr>
        <xdr:cNvPr id="588" name="楕円 587">
          <a:extLst>
            <a:ext uri="{FF2B5EF4-FFF2-40B4-BE49-F238E27FC236}">
              <a16:creationId xmlns:a16="http://schemas.microsoft.com/office/drawing/2014/main" id="{7C0305C7-17F1-4A4D-812F-8590FF1CEFA4}"/>
            </a:ext>
          </a:extLst>
        </xdr:cNvPr>
        <xdr:cNvSpPr/>
      </xdr:nvSpPr>
      <xdr:spPr>
        <a:xfrm>
          <a:off x="12296775" y="171640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69850</xdr:rowOff>
    </xdr:from>
    <xdr:to>
      <xdr:col>76</xdr:col>
      <xdr:colOff>114300</xdr:colOff>
      <xdr:row>105</xdr:row>
      <xdr:rowOff>85089</xdr:rowOff>
    </xdr:to>
    <xdr:cxnSp macro="">
      <xdr:nvCxnSpPr>
        <xdr:cNvPr id="589" name="直線コネクタ 588">
          <a:extLst>
            <a:ext uri="{FF2B5EF4-FFF2-40B4-BE49-F238E27FC236}">
              <a16:creationId xmlns:a16="http://schemas.microsoft.com/office/drawing/2014/main" id="{BA3E0FF6-6B0E-4DF1-A603-FEB73F3985B0}"/>
            </a:ext>
          </a:extLst>
        </xdr:cNvPr>
        <xdr:cNvCxnSpPr/>
      </xdr:nvCxnSpPr>
      <xdr:spPr>
        <a:xfrm>
          <a:off x="12344400" y="17211675"/>
          <a:ext cx="8001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48261</xdr:rowOff>
    </xdr:from>
    <xdr:to>
      <xdr:col>67</xdr:col>
      <xdr:colOff>101600</xdr:colOff>
      <xdr:row>105</xdr:row>
      <xdr:rowOff>149861</xdr:rowOff>
    </xdr:to>
    <xdr:sp macro="" textlink="">
      <xdr:nvSpPr>
        <xdr:cNvPr id="590" name="楕円 589">
          <a:extLst>
            <a:ext uri="{FF2B5EF4-FFF2-40B4-BE49-F238E27FC236}">
              <a16:creationId xmlns:a16="http://schemas.microsoft.com/office/drawing/2014/main" id="{1D336E05-D299-4910-BF4E-5A1B100AEB76}"/>
            </a:ext>
          </a:extLst>
        </xdr:cNvPr>
        <xdr:cNvSpPr/>
      </xdr:nvSpPr>
      <xdr:spPr>
        <a:xfrm>
          <a:off x="11487150" y="171900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69850</xdr:rowOff>
    </xdr:from>
    <xdr:to>
      <xdr:col>71</xdr:col>
      <xdr:colOff>177800</xdr:colOff>
      <xdr:row>105</xdr:row>
      <xdr:rowOff>99061</xdr:rowOff>
    </xdr:to>
    <xdr:cxnSp macro="">
      <xdr:nvCxnSpPr>
        <xdr:cNvPr id="591" name="直線コネクタ 590">
          <a:extLst>
            <a:ext uri="{FF2B5EF4-FFF2-40B4-BE49-F238E27FC236}">
              <a16:creationId xmlns:a16="http://schemas.microsoft.com/office/drawing/2014/main" id="{465DA0AF-A4D2-46A1-AC46-E49DD616C737}"/>
            </a:ext>
          </a:extLst>
        </xdr:cNvPr>
        <xdr:cNvCxnSpPr/>
      </xdr:nvCxnSpPr>
      <xdr:spPr>
        <a:xfrm flipV="1">
          <a:off x="11534775" y="17211675"/>
          <a:ext cx="809625" cy="3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592" name="n_1aveValue【庁舎】&#10;有形固定資産減価償却率">
          <a:extLst>
            <a:ext uri="{FF2B5EF4-FFF2-40B4-BE49-F238E27FC236}">
              <a16:creationId xmlns:a16="http://schemas.microsoft.com/office/drawing/2014/main" id="{A36137FE-E746-49BB-A871-9F37A2391EBF}"/>
            </a:ext>
          </a:extLst>
        </xdr:cNvPr>
        <xdr:cNvSpPr txBox="1"/>
      </xdr:nvSpPr>
      <xdr:spPr>
        <a:xfrm>
          <a:off x="13745219" y="16621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593" name="n_2aveValue【庁舎】&#10;有形固定資産減価償却率">
          <a:extLst>
            <a:ext uri="{FF2B5EF4-FFF2-40B4-BE49-F238E27FC236}">
              <a16:creationId xmlns:a16="http://schemas.microsoft.com/office/drawing/2014/main" id="{350C4CF3-FD79-48EC-91B9-76631930DBCF}"/>
            </a:ext>
          </a:extLst>
        </xdr:cNvPr>
        <xdr:cNvSpPr txBox="1"/>
      </xdr:nvSpPr>
      <xdr:spPr>
        <a:xfrm>
          <a:off x="12964169" y="1661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594" name="n_3aveValue【庁舎】&#10;有形固定資産減価償却率">
          <a:extLst>
            <a:ext uri="{FF2B5EF4-FFF2-40B4-BE49-F238E27FC236}">
              <a16:creationId xmlns:a16="http://schemas.microsoft.com/office/drawing/2014/main" id="{45D320B3-3A6D-4EE8-8DE0-200925E2DC84}"/>
            </a:ext>
          </a:extLst>
        </xdr:cNvPr>
        <xdr:cNvSpPr txBox="1"/>
      </xdr:nvSpPr>
      <xdr:spPr>
        <a:xfrm>
          <a:off x="12164069" y="1666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595" name="n_4aveValue【庁舎】&#10;有形固定資産減価償却率">
          <a:extLst>
            <a:ext uri="{FF2B5EF4-FFF2-40B4-BE49-F238E27FC236}">
              <a16:creationId xmlns:a16="http://schemas.microsoft.com/office/drawing/2014/main" id="{88440039-A661-47DD-8D25-EF89A38801C6}"/>
            </a:ext>
          </a:extLst>
        </xdr:cNvPr>
        <xdr:cNvSpPr txBox="1"/>
      </xdr:nvSpPr>
      <xdr:spPr>
        <a:xfrm>
          <a:off x="11354444" y="16694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53357</xdr:rowOff>
    </xdr:from>
    <xdr:ext cx="405111" cy="259045"/>
    <xdr:sp macro="" textlink="">
      <xdr:nvSpPr>
        <xdr:cNvPr id="596" name="n_1mainValue【庁舎】&#10;有形固定資産減価償却率">
          <a:extLst>
            <a:ext uri="{FF2B5EF4-FFF2-40B4-BE49-F238E27FC236}">
              <a16:creationId xmlns:a16="http://schemas.microsoft.com/office/drawing/2014/main" id="{B1D1DFC9-5919-4AB1-9A25-DC1DC9CA9BFA}"/>
            </a:ext>
          </a:extLst>
        </xdr:cNvPr>
        <xdr:cNvSpPr txBox="1"/>
      </xdr:nvSpPr>
      <xdr:spPr>
        <a:xfrm>
          <a:off x="13745219" y="1702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127016</xdr:rowOff>
    </xdr:from>
    <xdr:ext cx="405111" cy="259045"/>
    <xdr:sp macro="" textlink="">
      <xdr:nvSpPr>
        <xdr:cNvPr id="597" name="n_2mainValue【庁舎】&#10;有形固定資産減価償却率">
          <a:extLst>
            <a:ext uri="{FF2B5EF4-FFF2-40B4-BE49-F238E27FC236}">
              <a16:creationId xmlns:a16="http://schemas.microsoft.com/office/drawing/2014/main" id="{06BFDACE-EC62-4407-A2B8-1E38D4E8E2B8}"/>
            </a:ext>
          </a:extLst>
        </xdr:cNvPr>
        <xdr:cNvSpPr txBox="1"/>
      </xdr:nvSpPr>
      <xdr:spPr>
        <a:xfrm>
          <a:off x="12964169" y="17268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111777</xdr:rowOff>
    </xdr:from>
    <xdr:ext cx="405111" cy="259045"/>
    <xdr:sp macro="" textlink="">
      <xdr:nvSpPr>
        <xdr:cNvPr id="598" name="n_3mainValue【庁舎】&#10;有形固定資産減価償却率">
          <a:extLst>
            <a:ext uri="{FF2B5EF4-FFF2-40B4-BE49-F238E27FC236}">
              <a16:creationId xmlns:a16="http://schemas.microsoft.com/office/drawing/2014/main" id="{CE4C31D5-D04B-4F11-A270-C182735B012B}"/>
            </a:ext>
          </a:extLst>
        </xdr:cNvPr>
        <xdr:cNvSpPr txBox="1"/>
      </xdr:nvSpPr>
      <xdr:spPr>
        <a:xfrm>
          <a:off x="12164069" y="1725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140988</xdr:rowOff>
    </xdr:from>
    <xdr:ext cx="405111" cy="259045"/>
    <xdr:sp macro="" textlink="">
      <xdr:nvSpPr>
        <xdr:cNvPr id="599" name="n_4mainValue【庁舎】&#10;有形固定資産減価償却率">
          <a:extLst>
            <a:ext uri="{FF2B5EF4-FFF2-40B4-BE49-F238E27FC236}">
              <a16:creationId xmlns:a16="http://schemas.microsoft.com/office/drawing/2014/main" id="{38349755-E0C5-491C-BEB1-01752FB6620D}"/>
            </a:ext>
          </a:extLst>
        </xdr:cNvPr>
        <xdr:cNvSpPr txBox="1"/>
      </xdr:nvSpPr>
      <xdr:spPr>
        <a:xfrm>
          <a:off x="11354444" y="17289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0" name="正方形/長方形 599">
          <a:extLst>
            <a:ext uri="{FF2B5EF4-FFF2-40B4-BE49-F238E27FC236}">
              <a16:creationId xmlns:a16="http://schemas.microsoft.com/office/drawing/2014/main" id="{67D5DDE3-F7F0-4F75-B6B6-B859A84A2477}"/>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1" name="正方形/長方形 600">
          <a:extLst>
            <a:ext uri="{FF2B5EF4-FFF2-40B4-BE49-F238E27FC236}">
              <a16:creationId xmlns:a16="http://schemas.microsoft.com/office/drawing/2014/main" id="{D88CBA7A-B963-4352-ABF2-4EBB55FE2A7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2" name="正方形/長方形 601">
          <a:extLst>
            <a:ext uri="{FF2B5EF4-FFF2-40B4-BE49-F238E27FC236}">
              <a16:creationId xmlns:a16="http://schemas.microsoft.com/office/drawing/2014/main" id="{6168B1B9-417C-46A7-A9E6-0A8E813C2E01}"/>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3" name="正方形/長方形 602">
          <a:extLst>
            <a:ext uri="{FF2B5EF4-FFF2-40B4-BE49-F238E27FC236}">
              <a16:creationId xmlns:a16="http://schemas.microsoft.com/office/drawing/2014/main" id="{F4BB3B7B-BFA2-44A5-92FD-C9DB56D3F39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4" name="正方形/長方形 603">
          <a:extLst>
            <a:ext uri="{FF2B5EF4-FFF2-40B4-BE49-F238E27FC236}">
              <a16:creationId xmlns:a16="http://schemas.microsoft.com/office/drawing/2014/main" id="{54285667-6890-4206-8498-98D5C23D6BDB}"/>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5" name="正方形/長方形 604">
          <a:extLst>
            <a:ext uri="{FF2B5EF4-FFF2-40B4-BE49-F238E27FC236}">
              <a16:creationId xmlns:a16="http://schemas.microsoft.com/office/drawing/2014/main" id="{722F5DC9-389F-4D42-928C-834DBD72A07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6" name="正方形/長方形 605">
          <a:extLst>
            <a:ext uri="{FF2B5EF4-FFF2-40B4-BE49-F238E27FC236}">
              <a16:creationId xmlns:a16="http://schemas.microsoft.com/office/drawing/2014/main" id="{6A79B6F2-369A-4713-BF2A-E2836796E6F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7" name="正方形/長方形 606">
          <a:extLst>
            <a:ext uri="{FF2B5EF4-FFF2-40B4-BE49-F238E27FC236}">
              <a16:creationId xmlns:a16="http://schemas.microsoft.com/office/drawing/2014/main" id="{652C328A-B11A-4468-90F9-79B4BE4955C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8" name="テキスト ボックス 607">
          <a:extLst>
            <a:ext uri="{FF2B5EF4-FFF2-40B4-BE49-F238E27FC236}">
              <a16:creationId xmlns:a16="http://schemas.microsoft.com/office/drawing/2014/main" id="{2D1A389A-45CB-4C05-8D97-95795CA164D8}"/>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9" name="直線コネクタ 608">
          <a:extLst>
            <a:ext uri="{FF2B5EF4-FFF2-40B4-BE49-F238E27FC236}">
              <a16:creationId xmlns:a16="http://schemas.microsoft.com/office/drawing/2014/main" id="{9A8C35DF-DE3F-4689-A26D-4D6522AA4D56}"/>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0" name="直線コネクタ 609">
          <a:extLst>
            <a:ext uri="{FF2B5EF4-FFF2-40B4-BE49-F238E27FC236}">
              <a16:creationId xmlns:a16="http://schemas.microsoft.com/office/drawing/2014/main" id="{E777DF5F-34A3-4684-B1B5-E08F25218742}"/>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1" name="テキスト ボックス 610">
          <a:extLst>
            <a:ext uri="{FF2B5EF4-FFF2-40B4-BE49-F238E27FC236}">
              <a16:creationId xmlns:a16="http://schemas.microsoft.com/office/drawing/2014/main" id="{78B379CB-5C51-4E1F-A8FA-A8BC3FF2FD7E}"/>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2" name="直線コネクタ 611">
          <a:extLst>
            <a:ext uri="{FF2B5EF4-FFF2-40B4-BE49-F238E27FC236}">
              <a16:creationId xmlns:a16="http://schemas.microsoft.com/office/drawing/2014/main" id="{76AD8D1D-1662-42F6-8324-DB624143E40A}"/>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3" name="テキスト ボックス 612">
          <a:extLst>
            <a:ext uri="{FF2B5EF4-FFF2-40B4-BE49-F238E27FC236}">
              <a16:creationId xmlns:a16="http://schemas.microsoft.com/office/drawing/2014/main" id="{BFD86FFE-75F8-4B42-A044-0E03B476D78C}"/>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4" name="直線コネクタ 613">
          <a:extLst>
            <a:ext uri="{FF2B5EF4-FFF2-40B4-BE49-F238E27FC236}">
              <a16:creationId xmlns:a16="http://schemas.microsoft.com/office/drawing/2014/main" id="{B6C9E9FF-241A-4BDB-AF4E-874CFD63F563}"/>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5" name="テキスト ボックス 614">
          <a:extLst>
            <a:ext uri="{FF2B5EF4-FFF2-40B4-BE49-F238E27FC236}">
              <a16:creationId xmlns:a16="http://schemas.microsoft.com/office/drawing/2014/main" id="{923FA0FD-0B03-42AE-AC03-A5EAA8762B61}"/>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6" name="直線コネクタ 615">
          <a:extLst>
            <a:ext uri="{FF2B5EF4-FFF2-40B4-BE49-F238E27FC236}">
              <a16:creationId xmlns:a16="http://schemas.microsoft.com/office/drawing/2014/main" id="{8A3240F5-DE53-4AEA-A95E-D96CEC2D2DC1}"/>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7" name="テキスト ボックス 616">
          <a:extLst>
            <a:ext uri="{FF2B5EF4-FFF2-40B4-BE49-F238E27FC236}">
              <a16:creationId xmlns:a16="http://schemas.microsoft.com/office/drawing/2014/main" id="{39E35282-3C66-4859-B66C-2099F5AE3325}"/>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8" name="直線コネクタ 617">
          <a:extLst>
            <a:ext uri="{FF2B5EF4-FFF2-40B4-BE49-F238E27FC236}">
              <a16:creationId xmlns:a16="http://schemas.microsoft.com/office/drawing/2014/main" id="{90435F8D-8282-4B1D-B86C-E8A86B687F27}"/>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9" name="テキスト ボックス 618">
          <a:extLst>
            <a:ext uri="{FF2B5EF4-FFF2-40B4-BE49-F238E27FC236}">
              <a16:creationId xmlns:a16="http://schemas.microsoft.com/office/drawing/2014/main" id="{A637D70B-A661-43D5-A246-70E96B6725D6}"/>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0" name="直線コネクタ 619">
          <a:extLst>
            <a:ext uri="{FF2B5EF4-FFF2-40B4-BE49-F238E27FC236}">
              <a16:creationId xmlns:a16="http://schemas.microsoft.com/office/drawing/2014/main" id="{36805BEC-E0BA-4A55-B255-0DB9D7037DC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1" name="テキスト ボックス 620">
          <a:extLst>
            <a:ext uri="{FF2B5EF4-FFF2-40B4-BE49-F238E27FC236}">
              <a16:creationId xmlns:a16="http://schemas.microsoft.com/office/drawing/2014/main" id="{A258DBB6-37B4-4094-A604-C578DBC5DFE6}"/>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2" name="【庁舎】&#10;一人当たり面積グラフ枠">
          <a:extLst>
            <a:ext uri="{FF2B5EF4-FFF2-40B4-BE49-F238E27FC236}">
              <a16:creationId xmlns:a16="http://schemas.microsoft.com/office/drawing/2014/main" id="{5AEEDADA-95FA-429F-8287-464A2B75345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623" name="直線コネクタ 622">
          <a:extLst>
            <a:ext uri="{FF2B5EF4-FFF2-40B4-BE49-F238E27FC236}">
              <a16:creationId xmlns:a16="http://schemas.microsoft.com/office/drawing/2014/main" id="{E9243319-EDC6-4111-990F-8CB3E2A46E33}"/>
            </a:ext>
          </a:extLst>
        </xdr:cNvPr>
        <xdr:cNvCxnSpPr/>
      </xdr:nvCxnSpPr>
      <xdr:spPr>
        <a:xfrm flipV="1">
          <a:off x="19954239" y="16543274"/>
          <a:ext cx="0" cy="1154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624" name="【庁舎】&#10;一人当たり面積最小値テキスト">
          <a:extLst>
            <a:ext uri="{FF2B5EF4-FFF2-40B4-BE49-F238E27FC236}">
              <a16:creationId xmlns:a16="http://schemas.microsoft.com/office/drawing/2014/main" id="{F1CC0262-1E4A-4ECD-8A69-F0D1F91DAB05}"/>
            </a:ext>
          </a:extLst>
        </xdr:cNvPr>
        <xdr:cNvSpPr txBox="1"/>
      </xdr:nvSpPr>
      <xdr:spPr>
        <a:xfrm>
          <a:off x="19992975" y="1770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625" name="直線コネクタ 624">
          <a:extLst>
            <a:ext uri="{FF2B5EF4-FFF2-40B4-BE49-F238E27FC236}">
              <a16:creationId xmlns:a16="http://schemas.microsoft.com/office/drawing/2014/main" id="{4146113C-493F-400C-8C48-FAC2E69FE832}"/>
            </a:ext>
          </a:extLst>
        </xdr:cNvPr>
        <xdr:cNvCxnSpPr/>
      </xdr:nvCxnSpPr>
      <xdr:spPr>
        <a:xfrm>
          <a:off x="19878675" y="176978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626" name="【庁舎】&#10;一人当たり面積最大値テキスト">
          <a:extLst>
            <a:ext uri="{FF2B5EF4-FFF2-40B4-BE49-F238E27FC236}">
              <a16:creationId xmlns:a16="http://schemas.microsoft.com/office/drawing/2014/main" id="{21B27084-4375-4ECF-8090-D5A0464CECA2}"/>
            </a:ext>
          </a:extLst>
        </xdr:cNvPr>
        <xdr:cNvSpPr txBox="1"/>
      </xdr:nvSpPr>
      <xdr:spPr>
        <a:xfrm>
          <a:off x="19992975" y="16318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627" name="直線コネクタ 626">
          <a:extLst>
            <a:ext uri="{FF2B5EF4-FFF2-40B4-BE49-F238E27FC236}">
              <a16:creationId xmlns:a16="http://schemas.microsoft.com/office/drawing/2014/main" id="{73AF777E-080A-45C2-A9D0-87B8DE7E5E1A}"/>
            </a:ext>
          </a:extLst>
        </xdr:cNvPr>
        <xdr:cNvCxnSpPr/>
      </xdr:nvCxnSpPr>
      <xdr:spPr>
        <a:xfrm>
          <a:off x="19878675" y="165432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628" name="【庁舎】&#10;一人当たり面積平均値テキスト">
          <a:extLst>
            <a:ext uri="{FF2B5EF4-FFF2-40B4-BE49-F238E27FC236}">
              <a16:creationId xmlns:a16="http://schemas.microsoft.com/office/drawing/2014/main" id="{53898911-8A00-41B7-AD5C-EE2CFBD4FEF1}"/>
            </a:ext>
          </a:extLst>
        </xdr:cNvPr>
        <xdr:cNvSpPr txBox="1"/>
      </xdr:nvSpPr>
      <xdr:spPr>
        <a:xfrm>
          <a:off x="19992975" y="17300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629" name="フローチャート: 判断 628">
          <a:extLst>
            <a:ext uri="{FF2B5EF4-FFF2-40B4-BE49-F238E27FC236}">
              <a16:creationId xmlns:a16="http://schemas.microsoft.com/office/drawing/2014/main" id="{09A52D9E-49D3-4C7C-9AD3-08527FF3274D}"/>
            </a:ext>
          </a:extLst>
        </xdr:cNvPr>
        <xdr:cNvSpPr/>
      </xdr:nvSpPr>
      <xdr:spPr>
        <a:xfrm>
          <a:off x="19897725" y="17448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630" name="フローチャート: 判断 629">
          <a:extLst>
            <a:ext uri="{FF2B5EF4-FFF2-40B4-BE49-F238E27FC236}">
              <a16:creationId xmlns:a16="http://schemas.microsoft.com/office/drawing/2014/main" id="{B67F8894-1C47-46A8-B93D-30DCB0215F3C}"/>
            </a:ext>
          </a:extLst>
        </xdr:cNvPr>
        <xdr:cNvSpPr/>
      </xdr:nvSpPr>
      <xdr:spPr>
        <a:xfrm>
          <a:off x="19154775" y="174787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631" name="フローチャート: 判断 630">
          <a:extLst>
            <a:ext uri="{FF2B5EF4-FFF2-40B4-BE49-F238E27FC236}">
              <a16:creationId xmlns:a16="http://schemas.microsoft.com/office/drawing/2014/main" id="{8150F382-54C9-46C2-A9BC-F445F0F9259A}"/>
            </a:ext>
          </a:extLst>
        </xdr:cNvPr>
        <xdr:cNvSpPr/>
      </xdr:nvSpPr>
      <xdr:spPr>
        <a:xfrm>
          <a:off x="18345150" y="174796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632" name="フローチャート: 判断 631">
          <a:extLst>
            <a:ext uri="{FF2B5EF4-FFF2-40B4-BE49-F238E27FC236}">
              <a16:creationId xmlns:a16="http://schemas.microsoft.com/office/drawing/2014/main" id="{53624F90-C499-4387-8050-F523F57CD53F}"/>
            </a:ext>
          </a:extLst>
        </xdr:cNvPr>
        <xdr:cNvSpPr/>
      </xdr:nvSpPr>
      <xdr:spPr>
        <a:xfrm>
          <a:off x="17554575" y="174979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633" name="フローチャート: 判断 632">
          <a:extLst>
            <a:ext uri="{FF2B5EF4-FFF2-40B4-BE49-F238E27FC236}">
              <a16:creationId xmlns:a16="http://schemas.microsoft.com/office/drawing/2014/main" id="{10024875-E153-407B-A112-8BA136C18362}"/>
            </a:ext>
          </a:extLst>
        </xdr:cNvPr>
        <xdr:cNvSpPr/>
      </xdr:nvSpPr>
      <xdr:spPr>
        <a:xfrm>
          <a:off x="16754475" y="17509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42FD271B-1E2A-48B0-8C93-0066EEA315F5}"/>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99CE82BF-93DE-464F-889A-61D6BE161AA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B967D064-3F31-44B4-A692-30161F1BCF32}"/>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42D0C064-BFCB-4747-B10C-45BAEA6DBD8A}"/>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AB760455-D985-4F2F-8998-607FA4A852B9}"/>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114554</xdr:rowOff>
    </xdr:from>
    <xdr:to>
      <xdr:col>116</xdr:col>
      <xdr:colOff>114300</xdr:colOff>
      <xdr:row>108</xdr:row>
      <xdr:rowOff>44704</xdr:rowOff>
    </xdr:to>
    <xdr:sp macro="" textlink="">
      <xdr:nvSpPr>
        <xdr:cNvPr id="639" name="楕円 638">
          <a:extLst>
            <a:ext uri="{FF2B5EF4-FFF2-40B4-BE49-F238E27FC236}">
              <a16:creationId xmlns:a16="http://schemas.microsoft.com/office/drawing/2014/main" id="{77FF8889-8CE2-4CF4-BCD1-2DC52390002C}"/>
            </a:ext>
          </a:extLst>
        </xdr:cNvPr>
        <xdr:cNvSpPr/>
      </xdr:nvSpPr>
      <xdr:spPr>
        <a:xfrm>
          <a:off x="19897725" y="176024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29481</xdr:rowOff>
    </xdr:from>
    <xdr:ext cx="469744" cy="259045"/>
    <xdr:sp macro="" textlink="">
      <xdr:nvSpPr>
        <xdr:cNvPr id="640" name="【庁舎】&#10;一人当たり面積該当値テキスト">
          <a:extLst>
            <a:ext uri="{FF2B5EF4-FFF2-40B4-BE49-F238E27FC236}">
              <a16:creationId xmlns:a16="http://schemas.microsoft.com/office/drawing/2014/main" id="{0AA5E8BB-F8D9-4012-BDE8-BFA7B4A22021}"/>
            </a:ext>
          </a:extLst>
        </xdr:cNvPr>
        <xdr:cNvSpPr txBox="1"/>
      </xdr:nvSpPr>
      <xdr:spPr>
        <a:xfrm>
          <a:off x="19992975" y="17514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117602</xdr:rowOff>
    </xdr:from>
    <xdr:to>
      <xdr:col>112</xdr:col>
      <xdr:colOff>38100</xdr:colOff>
      <xdr:row>108</xdr:row>
      <xdr:rowOff>47752</xdr:rowOff>
    </xdr:to>
    <xdr:sp macro="" textlink="">
      <xdr:nvSpPr>
        <xdr:cNvPr id="641" name="楕円 640">
          <a:extLst>
            <a:ext uri="{FF2B5EF4-FFF2-40B4-BE49-F238E27FC236}">
              <a16:creationId xmlns:a16="http://schemas.microsoft.com/office/drawing/2014/main" id="{2C2D343C-7282-4B28-8A52-8EA33DC0E7F1}"/>
            </a:ext>
          </a:extLst>
        </xdr:cNvPr>
        <xdr:cNvSpPr/>
      </xdr:nvSpPr>
      <xdr:spPr>
        <a:xfrm>
          <a:off x="19154775" y="176086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165354</xdr:rowOff>
    </xdr:from>
    <xdr:to>
      <xdr:col>116</xdr:col>
      <xdr:colOff>63500</xdr:colOff>
      <xdr:row>107</xdr:row>
      <xdr:rowOff>168402</xdr:rowOff>
    </xdr:to>
    <xdr:cxnSp macro="">
      <xdr:nvCxnSpPr>
        <xdr:cNvPr id="642" name="直線コネクタ 641">
          <a:extLst>
            <a:ext uri="{FF2B5EF4-FFF2-40B4-BE49-F238E27FC236}">
              <a16:creationId xmlns:a16="http://schemas.microsoft.com/office/drawing/2014/main" id="{F64591EB-CF26-434F-868F-C91BA20ACAB7}"/>
            </a:ext>
          </a:extLst>
        </xdr:cNvPr>
        <xdr:cNvCxnSpPr/>
      </xdr:nvCxnSpPr>
      <xdr:spPr>
        <a:xfrm flipV="1">
          <a:off x="19202400" y="17650079"/>
          <a:ext cx="752475"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105029</xdr:rowOff>
    </xdr:from>
    <xdr:to>
      <xdr:col>107</xdr:col>
      <xdr:colOff>101600</xdr:colOff>
      <xdr:row>108</xdr:row>
      <xdr:rowOff>35179</xdr:rowOff>
    </xdr:to>
    <xdr:sp macro="" textlink="">
      <xdr:nvSpPr>
        <xdr:cNvPr id="643" name="楕円 642">
          <a:extLst>
            <a:ext uri="{FF2B5EF4-FFF2-40B4-BE49-F238E27FC236}">
              <a16:creationId xmlns:a16="http://schemas.microsoft.com/office/drawing/2014/main" id="{E48E4FAF-ADF6-471D-9330-DE1F754273B6}"/>
            </a:ext>
          </a:extLst>
        </xdr:cNvPr>
        <xdr:cNvSpPr/>
      </xdr:nvSpPr>
      <xdr:spPr>
        <a:xfrm>
          <a:off x="18345150" y="175897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155829</xdr:rowOff>
    </xdr:from>
    <xdr:to>
      <xdr:col>111</xdr:col>
      <xdr:colOff>177800</xdr:colOff>
      <xdr:row>107</xdr:row>
      <xdr:rowOff>168402</xdr:rowOff>
    </xdr:to>
    <xdr:cxnSp macro="">
      <xdr:nvCxnSpPr>
        <xdr:cNvPr id="644" name="直線コネクタ 643">
          <a:extLst>
            <a:ext uri="{FF2B5EF4-FFF2-40B4-BE49-F238E27FC236}">
              <a16:creationId xmlns:a16="http://schemas.microsoft.com/office/drawing/2014/main" id="{73F9553D-683E-43D8-8FC6-EF3560F76689}"/>
            </a:ext>
          </a:extLst>
        </xdr:cNvPr>
        <xdr:cNvCxnSpPr/>
      </xdr:nvCxnSpPr>
      <xdr:spPr>
        <a:xfrm>
          <a:off x="18392775" y="17646904"/>
          <a:ext cx="809625" cy="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106553</xdr:rowOff>
    </xdr:from>
    <xdr:to>
      <xdr:col>102</xdr:col>
      <xdr:colOff>165100</xdr:colOff>
      <xdr:row>108</xdr:row>
      <xdr:rowOff>36703</xdr:rowOff>
    </xdr:to>
    <xdr:sp macro="" textlink="">
      <xdr:nvSpPr>
        <xdr:cNvPr id="645" name="楕円 644">
          <a:extLst>
            <a:ext uri="{FF2B5EF4-FFF2-40B4-BE49-F238E27FC236}">
              <a16:creationId xmlns:a16="http://schemas.microsoft.com/office/drawing/2014/main" id="{96DF37E4-94A6-412F-9A9B-DACDFA63EBCA}"/>
            </a:ext>
          </a:extLst>
        </xdr:cNvPr>
        <xdr:cNvSpPr/>
      </xdr:nvSpPr>
      <xdr:spPr>
        <a:xfrm>
          <a:off x="17554575" y="1759127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155829</xdr:rowOff>
    </xdr:from>
    <xdr:to>
      <xdr:col>107</xdr:col>
      <xdr:colOff>50800</xdr:colOff>
      <xdr:row>107</xdr:row>
      <xdr:rowOff>157353</xdr:rowOff>
    </xdr:to>
    <xdr:cxnSp macro="">
      <xdr:nvCxnSpPr>
        <xdr:cNvPr id="646" name="直線コネクタ 645">
          <a:extLst>
            <a:ext uri="{FF2B5EF4-FFF2-40B4-BE49-F238E27FC236}">
              <a16:creationId xmlns:a16="http://schemas.microsoft.com/office/drawing/2014/main" id="{B7E1A83A-9D68-4AE2-AB1A-69AEEA5DB4B0}"/>
            </a:ext>
          </a:extLst>
        </xdr:cNvPr>
        <xdr:cNvCxnSpPr/>
      </xdr:nvCxnSpPr>
      <xdr:spPr>
        <a:xfrm flipV="1">
          <a:off x="17602200" y="17646904"/>
          <a:ext cx="79057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109982</xdr:rowOff>
    </xdr:from>
    <xdr:to>
      <xdr:col>98</xdr:col>
      <xdr:colOff>38100</xdr:colOff>
      <xdr:row>108</xdr:row>
      <xdr:rowOff>40132</xdr:rowOff>
    </xdr:to>
    <xdr:sp macro="" textlink="">
      <xdr:nvSpPr>
        <xdr:cNvPr id="647" name="楕円 646">
          <a:extLst>
            <a:ext uri="{FF2B5EF4-FFF2-40B4-BE49-F238E27FC236}">
              <a16:creationId xmlns:a16="http://schemas.microsoft.com/office/drawing/2014/main" id="{9F88B901-00A6-4E57-893E-8A991918BD0F}"/>
            </a:ext>
          </a:extLst>
        </xdr:cNvPr>
        <xdr:cNvSpPr/>
      </xdr:nvSpPr>
      <xdr:spPr>
        <a:xfrm>
          <a:off x="16754475" y="175947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157353</xdr:rowOff>
    </xdr:from>
    <xdr:to>
      <xdr:col>102</xdr:col>
      <xdr:colOff>114300</xdr:colOff>
      <xdr:row>107</xdr:row>
      <xdr:rowOff>160782</xdr:rowOff>
    </xdr:to>
    <xdr:cxnSp macro="">
      <xdr:nvCxnSpPr>
        <xdr:cNvPr id="648" name="直線コネクタ 647">
          <a:extLst>
            <a:ext uri="{FF2B5EF4-FFF2-40B4-BE49-F238E27FC236}">
              <a16:creationId xmlns:a16="http://schemas.microsoft.com/office/drawing/2014/main" id="{92EDD401-0BE2-4896-819B-D8347B58102C}"/>
            </a:ext>
          </a:extLst>
        </xdr:cNvPr>
        <xdr:cNvCxnSpPr/>
      </xdr:nvCxnSpPr>
      <xdr:spPr>
        <a:xfrm flipV="1">
          <a:off x="16802100" y="17648428"/>
          <a:ext cx="8001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649" name="n_1aveValue【庁舎】&#10;一人当たり面積">
          <a:extLst>
            <a:ext uri="{FF2B5EF4-FFF2-40B4-BE49-F238E27FC236}">
              <a16:creationId xmlns:a16="http://schemas.microsoft.com/office/drawing/2014/main" id="{0AF8F7CC-A0E9-43B8-A35F-741A98338588}"/>
            </a:ext>
          </a:extLst>
        </xdr:cNvPr>
        <xdr:cNvSpPr txBox="1"/>
      </xdr:nvSpPr>
      <xdr:spPr>
        <a:xfrm>
          <a:off x="18983402" y="17247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650" name="n_2aveValue【庁舎】&#10;一人当たり面積">
          <a:extLst>
            <a:ext uri="{FF2B5EF4-FFF2-40B4-BE49-F238E27FC236}">
              <a16:creationId xmlns:a16="http://schemas.microsoft.com/office/drawing/2014/main" id="{091860C6-D5C9-4514-950C-40FFECEE4C88}"/>
            </a:ext>
          </a:extLst>
        </xdr:cNvPr>
        <xdr:cNvSpPr txBox="1"/>
      </xdr:nvSpPr>
      <xdr:spPr>
        <a:xfrm>
          <a:off x="18183302" y="1725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651" name="n_3aveValue【庁舎】&#10;一人当たり面積">
          <a:extLst>
            <a:ext uri="{FF2B5EF4-FFF2-40B4-BE49-F238E27FC236}">
              <a16:creationId xmlns:a16="http://schemas.microsoft.com/office/drawing/2014/main" id="{F375CAD1-B5F4-4B8A-8484-00524F56A274}"/>
            </a:ext>
          </a:extLst>
        </xdr:cNvPr>
        <xdr:cNvSpPr txBox="1"/>
      </xdr:nvSpPr>
      <xdr:spPr>
        <a:xfrm>
          <a:off x="17383202" y="1727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652" name="n_4aveValue【庁舎】&#10;一人当たり面積">
          <a:extLst>
            <a:ext uri="{FF2B5EF4-FFF2-40B4-BE49-F238E27FC236}">
              <a16:creationId xmlns:a16="http://schemas.microsoft.com/office/drawing/2014/main" id="{E1AA33FF-3056-4679-9148-E24DACA645A4}"/>
            </a:ext>
          </a:extLst>
        </xdr:cNvPr>
        <xdr:cNvSpPr txBox="1"/>
      </xdr:nvSpPr>
      <xdr:spPr>
        <a:xfrm>
          <a:off x="16592627" y="1728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38879</xdr:rowOff>
    </xdr:from>
    <xdr:ext cx="469744" cy="259045"/>
    <xdr:sp macro="" textlink="">
      <xdr:nvSpPr>
        <xdr:cNvPr id="653" name="n_1mainValue【庁舎】&#10;一人当たり面積">
          <a:extLst>
            <a:ext uri="{FF2B5EF4-FFF2-40B4-BE49-F238E27FC236}">
              <a16:creationId xmlns:a16="http://schemas.microsoft.com/office/drawing/2014/main" id="{57A4B6B2-EA77-4D4E-94E9-F7D57650A6DF}"/>
            </a:ext>
          </a:extLst>
        </xdr:cNvPr>
        <xdr:cNvSpPr txBox="1"/>
      </xdr:nvSpPr>
      <xdr:spPr>
        <a:xfrm>
          <a:off x="18983402" y="1769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26306</xdr:rowOff>
    </xdr:from>
    <xdr:ext cx="469744" cy="259045"/>
    <xdr:sp macro="" textlink="">
      <xdr:nvSpPr>
        <xdr:cNvPr id="654" name="n_2mainValue【庁舎】&#10;一人当たり面積">
          <a:extLst>
            <a:ext uri="{FF2B5EF4-FFF2-40B4-BE49-F238E27FC236}">
              <a16:creationId xmlns:a16="http://schemas.microsoft.com/office/drawing/2014/main" id="{A04A9361-67DA-4B57-9AA7-DC088C2C9844}"/>
            </a:ext>
          </a:extLst>
        </xdr:cNvPr>
        <xdr:cNvSpPr txBox="1"/>
      </xdr:nvSpPr>
      <xdr:spPr>
        <a:xfrm>
          <a:off x="18183302" y="1768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27830</xdr:rowOff>
    </xdr:from>
    <xdr:ext cx="469744" cy="259045"/>
    <xdr:sp macro="" textlink="">
      <xdr:nvSpPr>
        <xdr:cNvPr id="655" name="n_3mainValue【庁舎】&#10;一人当たり面積">
          <a:extLst>
            <a:ext uri="{FF2B5EF4-FFF2-40B4-BE49-F238E27FC236}">
              <a16:creationId xmlns:a16="http://schemas.microsoft.com/office/drawing/2014/main" id="{57FBEA0C-00BB-4CDB-BA52-69B970C66783}"/>
            </a:ext>
          </a:extLst>
        </xdr:cNvPr>
        <xdr:cNvSpPr txBox="1"/>
      </xdr:nvSpPr>
      <xdr:spPr>
        <a:xfrm>
          <a:off x="17383202" y="1769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31259</xdr:rowOff>
    </xdr:from>
    <xdr:ext cx="469744" cy="259045"/>
    <xdr:sp macro="" textlink="">
      <xdr:nvSpPr>
        <xdr:cNvPr id="656" name="n_4mainValue【庁舎】&#10;一人当たり面積">
          <a:extLst>
            <a:ext uri="{FF2B5EF4-FFF2-40B4-BE49-F238E27FC236}">
              <a16:creationId xmlns:a16="http://schemas.microsoft.com/office/drawing/2014/main" id="{C522913C-FDA0-4367-B078-549C7B35164E}"/>
            </a:ext>
          </a:extLst>
        </xdr:cNvPr>
        <xdr:cNvSpPr txBox="1"/>
      </xdr:nvSpPr>
      <xdr:spPr>
        <a:xfrm>
          <a:off x="16592627" y="1768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7" name="正方形/長方形 656">
          <a:extLst>
            <a:ext uri="{FF2B5EF4-FFF2-40B4-BE49-F238E27FC236}">
              <a16:creationId xmlns:a16="http://schemas.microsoft.com/office/drawing/2014/main" id="{FF56C872-04DA-4F38-BF14-4F889CD11E08}"/>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8" name="正方形/長方形 657">
          <a:extLst>
            <a:ext uri="{FF2B5EF4-FFF2-40B4-BE49-F238E27FC236}">
              <a16:creationId xmlns:a16="http://schemas.microsoft.com/office/drawing/2014/main" id="{A0209B0D-62D7-40E4-8538-C2054512E1C8}"/>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9" name="テキスト ボックス 658">
          <a:extLst>
            <a:ext uri="{FF2B5EF4-FFF2-40B4-BE49-F238E27FC236}">
              <a16:creationId xmlns:a16="http://schemas.microsoft.com/office/drawing/2014/main" id="{713A4A5A-97A8-42D8-A782-C138A15FA237}"/>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有形固定資産減価償却率が高いのは福祉施設、庁舎で、低いのは消防施設、一般廃棄物処理施設、体育館・プールとなっている。一般廃棄物処理施設と消防施設はほとんどが一部事務組合である阿蘇広域行政事務組合の管理となっている。福祉施設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年度以降ほぼ</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％で推移しており、河原荘総合センターと子育て支援センターが該当する。消防施設は令和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年度に消防費に係る地方債</a:t>
          </a:r>
          <a:r>
            <a:rPr kumimoji="1" lang="en-US" altLang="ja-JP" sz="1300">
              <a:latin typeface="ＭＳ Ｐゴシック" panose="020B0600070205080204" pitchFamily="50" charset="-128"/>
              <a:ea typeface="ＭＳ Ｐゴシック" panose="020B0600070205080204" pitchFamily="50" charset="-128"/>
            </a:rPr>
            <a:t>150.0</a:t>
          </a:r>
          <a:r>
            <a:rPr kumimoji="1" lang="ja-JP" altLang="en-US" sz="1300">
              <a:latin typeface="ＭＳ Ｐゴシック" panose="020B0600070205080204" pitchFamily="50" charset="-128"/>
              <a:ea typeface="ＭＳ Ｐゴシック" panose="020B0600070205080204" pitchFamily="50" charset="-128"/>
            </a:rPr>
            <a:t>百万円を発行しているが、償却率は前年度から</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34.0</a:t>
          </a:r>
          <a:r>
            <a:rPr kumimoji="1" lang="ja-JP" altLang="en-US" sz="1300">
              <a:latin typeface="ＭＳ Ｐゴシック" panose="020B0600070205080204" pitchFamily="50" charset="-128"/>
              <a:ea typeface="ＭＳ Ｐゴシック" panose="020B0600070205080204" pitchFamily="50" charset="-128"/>
            </a:rPr>
            <a:t>％となっており、類似団体平均</a:t>
          </a:r>
          <a:r>
            <a:rPr kumimoji="1" lang="en-US" altLang="ja-JP" sz="1300">
              <a:latin typeface="ＭＳ Ｐゴシック" panose="020B0600070205080204" pitchFamily="50" charset="-128"/>
              <a:ea typeface="ＭＳ Ｐゴシック" panose="020B0600070205080204" pitchFamily="50" charset="-128"/>
            </a:rPr>
            <a:t>59.3</a:t>
          </a:r>
          <a:r>
            <a:rPr kumimoji="1" lang="ja-JP" altLang="en-US" sz="1300">
              <a:latin typeface="ＭＳ Ｐゴシック" panose="020B0600070205080204" pitchFamily="50" charset="-128"/>
              <a:ea typeface="ＭＳ Ｐゴシック" panose="020B0600070205080204" pitchFamily="50" charset="-128"/>
            </a:rPr>
            <a:t>％を依然大きく下回る良好な水準にある。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4281&#39640;&#26862;&#30010;_20260911-132205_&#12304;&#36001;&#25919;&#29366;&#27841;&#36039;&#26009;&#38598;&#12305;_434281_&#39640;&#26862;&#30010;_2024(2&#22238;&#30446;).xlsx" TargetMode="External"/><Relationship Id="rId1" Type="http://schemas.openxmlformats.org/officeDocument/2006/relationships/externalLinkPath" Target="434281&#39640;&#26862;&#30010;_20260911-132205_&#12304;&#36001;&#25919;&#29366;&#27841;&#36039;&#26009;&#38598;&#12305;_434281_&#39640;&#26862;&#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65.3</v>
          </cell>
          <cell r="BX53">
            <v>66.7</v>
          </cell>
          <cell r="CF53">
            <v>67.099999999999994</v>
          </cell>
          <cell r="CN53">
            <v>66.400000000000006</v>
          </cell>
          <cell r="CV53">
            <v>67.5</v>
          </cell>
        </row>
        <row r="55">
          <cell r="AN55" t="str">
            <v>類似団体内平均値</v>
          </cell>
          <cell r="BP55">
            <v>0</v>
          </cell>
          <cell r="BX55">
            <v>0</v>
          </cell>
          <cell r="CF55">
            <v>0</v>
          </cell>
          <cell r="CN55">
            <v>0</v>
          </cell>
          <cell r="CV55">
            <v>0</v>
          </cell>
        </row>
        <row r="57">
          <cell r="BP57">
            <v>64.400000000000006</v>
          </cell>
          <cell r="BX57">
            <v>65.3</v>
          </cell>
          <cell r="CF57">
            <v>66.7</v>
          </cell>
          <cell r="CN57">
            <v>67.2</v>
          </cell>
          <cell r="CV57">
            <v>68.3</v>
          </cell>
        </row>
        <row r="72">
          <cell r="BP72" t="str">
            <v>R02</v>
          </cell>
          <cell r="BX72" t="str">
            <v>R03</v>
          </cell>
          <cell r="CF72" t="str">
            <v>R04</v>
          </cell>
          <cell r="CN72" t="str">
            <v>R05</v>
          </cell>
          <cell r="CV72" t="str">
            <v>R06</v>
          </cell>
        </row>
        <row r="73">
          <cell r="AN73" t="str">
            <v>当該団体値</v>
          </cell>
        </row>
        <row r="75">
          <cell r="BP75">
            <v>5.8</v>
          </cell>
          <cell r="BX75">
            <v>5.6</v>
          </cell>
          <cell r="CF75">
            <v>5.4</v>
          </cell>
          <cell r="CN75">
            <v>5</v>
          </cell>
          <cell r="CV75">
            <v>4.9000000000000004</v>
          </cell>
        </row>
        <row r="77">
          <cell r="AN77" t="str">
            <v>類似団体内平均値</v>
          </cell>
          <cell r="BP77">
            <v>0</v>
          </cell>
          <cell r="BX77">
            <v>0</v>
          </cell>
          <cell r="CF77">
            <v>0</v>
          </cell>
          <cell r="CN77">
            <v>0</v>
          </cell>
          <cell r="CV77">
            <v>0</v>
          </cell>
        </row>
        <row r="79">
          <cell r="BP79">
            <v>8.9</v>
          </cell>
          <cell r="BX79">
            <v>8.9</v>
          </cell>
          <cell r="CF79">
            <v>9.1</v>
          </cell>
          <cell r="CN79">
            <v>9.3000000000000007</v>
          </cell>
          <cell r="CV79">
            <v>9.3000000000000007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AC3" sqref="AC3:AL5"/>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9664641</v>
      </c>
      <c r="BO4" s="358"/>
      <c r="BP4" s="358"/>
      <c r="BQ4" s="358"/>
      <c r="BR4" s="358"/>
      <c r="BS4" s="358"/>
      <c r="BT4" s="358"/>
      <c r="BU4" s="359"/>
      <c r="BV4" s="357">
        <v>9039080</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2</v>
      </c>
      <c r="CU4" s="364"/>
      <c r="CV4" s="364"/>
      <c r="CW4" s="364"/>
      <c r="CX4" s="364"/>
      <c r="CY4" s="364"/>
      <c r="CZ4" s="364"/>
      <c r="DA4" s="365"/>
      <c r="DB4" s="363">
        <v>4</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9556547</v>
      </c>
      <c r="BO5" s="395"/>
      <c r="BP5" s="395"/>
      <c r="BQ5" s="395"/>
      <c r="BR5" s="395"/>
      <c r="BS5" s="395"/>
      <c r="BT5" s="395"/>
      <c r="BU5" s="396"/>
      <c r="BV5" s="394">
        <v>8849639</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79.099999999999994</v>
      </c>
      <c r="CU5" s="392"/>
      <c r="CV5" s="392"/>
      <c r="CW5" s="392"/>
      <c r="CX5" s="392"/>
      <c r="CY5" s="392"/>
      <c r="CZ5" s="392"/>
      <c r="DA5" s="393"/>
      <c r="DB5" s="391">
        <v>73.400000000000006</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108094</v>
      </c>
      <c r="BO6" s="395"/>
      <c r="BP6" s="395"/>
      <c r="BQ6" s="395"/>
      <c r="BR6" s="395"/>
      <c r="BS6" s="395"/>
      <c r="BT6" s="395"/>
      <c r="BU6" s="396"/>
      <c r="BV6" s="394">
        <v>189441</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79.2</v>
      </c>
      <c r="CU6" s="432"/>
      <c r="CV6" s="432"/>
      <c r="CW6" s="432"/>
      <c r="CX6" s="432"/>
      <c r="CY6" s="432"/>
      <c r="CZ6" s="432"/>
      <c r="DA6" s="433"/>
      <c r="DB6" s="431">
        <v>73.7</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40273</v>
      </c>
      <c r="BO7" s="395"/>
      <c r="BP7" s="395"/>
      <c r="BQ7" s="395"/>
      <c r="BR7" s="395"/>
      <c r="BS7" s="395"/>
      <c r="BT7" s="395"/>
      <c r="BU7" s="396"/>
      <c r="BV7" s="394">
        <v>60770</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3342351</v>
      </c>
      <c r="CU7" s="395"/>
      <c r="CV7" s="395"/>
      <c r="CW7" s="395"/>
      <c r="CX7" s="395"/>
      <c r="CY7" s="395"/>
      <c r="CZ7" s="395"/>
      <c r="DA7" s="396"/>
      <c r="DB7" s="394">
        <v>3256636</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67821</v>
      </c>
      <c r="BO8" s="395"/>
      <c r="BP8" s="395"/>
      <c r="BQ8" s="395"/>
      <c r="BR8" s="395"/>
      <c r="BS8" s="395"/>
      <c r="BT8" s="395"/>
      <c r="BU8" s="396"/>
      <c r="BV8" s="394">
        <v>128671</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0.27</v>
      </c>
      <c r="CU8" s="435"/>
      <c r="CV8" s="435"/>
      <c r="CW8" s="435"/>
      <c r="CX8" s="435"/>
      <c r="CY8" s="435"/>
      <c r="CZ8" s="435"/>
      <c r="DA8" s="436"/>
      <c r="DB8" s="434">
        <v>0.25</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5789</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-60850</v>
      </c>
      <c r="BO9" s="395"/>
      <c r="BP9" s="395"/>
      <c r="BQ9" s="395"/>
      <c r="BR9" s="395"/>
      <c r="BS9" s="395"/>
      <c r="BT9" s="395"/>
      <c r="BU9" s="396"/>
      <c r="BV9" s="394">
        <v>49173</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12.1</v>
      </c>
      <c r="CU9" s="392"/>
      <c r="CV9" s="392"/>
      <c r="CW9" s="392"/>
      <c r="CX9" s="392"/>
      <c r="CY9" s="392"/>
      <c r="CZ9" s="392"/>
      <c r="DA9" s="393"/>
      <c r="DB9" s="391">
        <v>12.4</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6325</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180756</v>
      </c>
      <c r="BO10" s="395"/>
      <c r="BP10" s="395"/>
      <c r="BQ10" s="395"/>
      <c r="BR10" s="395"/>
      <c r="BS10" s="395"/>
      <c r="BT10" s="395"/>
      <c r="BU10" s="396"/>
      <c r="BV10" s="394">
        <v>201490</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5823</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5675</v>
      </c>
      <c r="S13" s="479"/>
      <c r="T13" s="479"/>
      <c r="U13" s="479"/>
      <c r="V13" s="480"/>
      <c r="W13" s="410" t="s">
        <v>131</v>
      </c>
      <c r="X13" s="411"/>
      <c r="Y13" s="411"/>
      <c r="Z13" s="411"/>
      <c r="AA13" s="411"/>
      <c r="AB13" s="401"/>
      <c r="AC13" s="445">
        <v>631</v>
      </c>
      <c r="AD13" s="446"/>
      <c r="AE13" s="446"/>
      <c r="AF13" s="446"/>
      <c r="AG13" s="488"/>
      <c r="AH13" s="445">
        <v>782</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119906</v>
      </c>
      <c r="BO13" s="395"/>
      <c r="BP13" s="395"/>
      <c r="BQ13" s="395"/>
      <c r="BR13" s="395"/>
      <c r="BS13" s="395"/>
      <c r="BT13" s="395"/>
      <c r="BU13" s="396"/>
      <c r="BV13" s="394">
        <v>250663</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4.9000000000000004</v>
      </c>
      <c r="CU13" s="392"/>
      <c r="CV13" s="392"/>
      <c r="CW13" s="392"/>
      <c r="CX13" s="392"/>
      <c r="CY13" s="392"/>
      <c r="CZ13" s="392"/>
      <c r="DA13" s="393"/>
      <c r="DB13" s="391">
        <v>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5934</v>
      </c>
      <c r="S14" s="479"/>
      <c r="T14" s="479"/>
      <c r="U14" s="479"/>
      <c r="V14" s="480"/>
      <c r="W14" s="384"/>
      <c r="X14" s="385"/>
      <c r="Y14" s="385"/>
      <c r="Z14" s="385"/>
      <c r="AA14" s="385"/>
      <c r="AB14" s="374"/>
      <c r="AC14" s="481">
        <v>21.5</v>
      </c>
      <c r="AD14" s="482"/>
      <c r="AE14" s="482"/>
      <c r="AF14" s="482"/>
      <c r="AG14" s="483"/>
      <c r="AH14" s="481">
        <v>24.8</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5803</v>
      </c>
      <c r="S15" s="479"/>
      <c r="T15" s="479"/>
      <c r="U15" s="479"/>
      <c r="V15" s="480"/>
      <c r="W15" s="410" t="s">
        <v>137</v>
      </c>
      <c r="X15" s="411"/>
      <c r="Y15" s="411"/>
      <c r="Z15" s="411"/>
      <c r="AA15" s="411"/>
      <c r="AB15" s="401"/>
      <c r="AC15" s="445">
        <v>591</v>
      </c>
      <c r="AD15" s="446"/>
      <c r="AE15" s="446"/>
      <c r="AF15" s="446"/>
      <c r="AG15" s="488"/>
      <c r="AH15" s="445">
        <v>571</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872915</v>
      </c>
      <c r="BO15" s="358"/>
      <c r="BP15" s="358"/>
      <c r="BQ15" s="358"/>
      <c r="BR15" s="358"/>
      <c r="BS15" s="358"/>
      <c r="BT15" s="358"/>
      <c r="BU15" s="359"/>
      <c r="BV15" s="357">
        <v>883839</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20.2</v>
      </c>
      <c r="AD16" s="482"/>
      <c r="AE16" s="482"/>
      <c r="AF16" s="482"/>
      <c r="AG16" s="483"/>
      <c r="AH16" s="481">
        <v>18.100000000000001</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3115457</v>
      </c>
      <c r="BO16" s="395"/>
      <c r="BP16" s="395"/>
      <c r="BQ16" s="395"/>
      <c r="BR16" s="395"/>
      <c r="BS16" s="395"/>
      <c r="BT16" s="395"/>
      <c r="BU16" s="396"/>
      <c r="BV16" s="394">
        <v>3026978</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1711</v>
      </c>
      <c r="AD17" s="446"/>
      <c r="AE17" s="446"/>
      <c r="AF17" s="446"/>
      <c r="AG17" s="488"/>
      <c r="AH17" s="445">
        <v>1797</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1084487</v>
      </c>
      <c r="BO17" s="395"/>
      <c r="BP17" s="395"/>
      <c r="BQ17" s="395"/>
      <c r="BR17" s="395"/>
      <c r="BS17" s="395"/>
      <c r="BT17" s="395"/>
      <c r="BU17" s="396"/>
      <c r="BV17" s="394">
        <v>1100864</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175.06</v>
      </c>
      <c r="M18" s="518"/>
      <c r="N18" s="518"/>
      <c r="O18" s="518"/>
      <c r="P18" s="518"/>
      <c r="Q18" s="518"/>
      <c r="R18" s="519"/>
      <c r="S18" s="519"/>
      <c r="T18" s="519"/>
      <c r="U18" s="519"/>
      <c r="V18" s="520"/>
      <c r="W18" s="412"/>
      <c r="X18" s="413"/>
      <c r="Y18" s="413"/>
      <c r="Z18" s="413"/>
      <c r="AA18" s="413"/>
      <c r="AB18" s="404"/>
      <c r="AC18" s="521">
        <v>58.3</v>
      </c>
      <c r="AD18" s="522"/>
      <c r="AE18" s="522"/>
      <c r="AF18" s="522"/>
      <c r="AG18" s="523"/>
      <c r="AH18" s="521">
        <v>57</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2659529</v>
      </c>
      <c r="BO18" s="395"/>
      <c r="BP18" s="395"/>
      <c r="BQ18" s="395"/>
      <c r="BR18" s="395"/>
      <c r="BS18" s="395"/>
      <c r="BT18" s="395"/>
      <c r="BU18" s="396"/>
      <c r="BV18" s="394">
        <v>2403987</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33</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4224625</v>
      </c>
      <c r="BO19" s="395"/>
      <c r="BP19" s="395"/>
      <c r="BQ19" s="395"/>
      <c r="BR19" s="395"/>
      <c r="BS19" s="395"/>
      <c r="BT19" s="395"/>
      <c r="BU19" s="396"/>
      <c r="BV19" s="394">
        <v>4206580</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2408</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5144592</v>
      </c>
      <c r="BO22" s="358"/>
      <c r="BP22" s="358"/>
      <c r="BQ22" s="358"/>
      <c r="BR22" s="358"/>
      <c r="BS22" s="358"/>
      <c r="BT22" s="358"/>
      <c r="BU22" s="359"/>
      <c r="BV22" s="357">
        <v>5139036</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5097864</v>
      </c>
      <c r="BO23" s="395"/>
      <c r="BP23" s="395"/>
      <c r="BQ23" s="395"/>
      <c r="BR23" s="395"/>
      <c r="BS23" s="395"/>
      <c r="BT23" s="395"/>
      <c r="BU23" s="396"/>
      <c r="BV23" s="394">
        <v>5110215</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7419</v>
      </c>
      <c r="R24" s="446"/>
      <c r="S24" s="446"/>
      <c r="T24" s="446"/>
      <c r="U24" s="446"/>
      <c r="V24" s="488"/>
      <c r="W24" s="540"/>
      <c r="X24" s="541"/>
      <c r="Y24" s="542"/>
      <c r="Z24" s="444" t="s">
        <v>162</v>
      </c>
      <c r="AA24" s="424"/>
      <c r="AB24" s="424"/>
      <c r="AC24" s="424"/>
      <c r="AD24" s="424"/>
      <c r="AE24" s="424"/>
      <c r="AF24" s="424"/>
      <c r="AG24" s="425"/>
      <c r="AH24" s="445">
        <v>87</v>
      </c>
      <c r="AI24" s="446"/>
      <c r="AJ24" s="446"/>
      <c r="AK24" s="446"/>
      <c r="AL24" s="488"/>
      <c r="AM24" s="445">
        <v>247254</v>
      </c>
      <c r="AN24" s="446"/>
      <c r="AO24" s="446"/>
      <c r="AP24" s="446"/>
      <c r="AQ24" s="446"/>
      <c r="AR24" s="488"/>
      <c r="AS24" s="445">
        <v>2842</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3960089</v>
      </c>
      <c r="BO24" s="395"/>
      <c r="BP24" s="395"/>
      <c r="BQ24" s="395"/>
      <c r="BR24" s="395"/>
      <c r="BS24" s="395"/>
      <c r="BT24" s="395"/>
      <c r="BU24" s="396"/>
      <c r="BV24" s="394">
        <v>3808286</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5804</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1031360</v>
      </c>
      <c r="BO25" s="358"/>
      <c r="BP25" s="358"/>
      <c r="BQ25" s="358"/>
      <c r="BR25" s="358"/>
      <c r="BS25" s="358"/>
      <c r="BT25" s="358"/>
      <c r="BU25" s="359"/>
      <c r="BV25" s="357">
        <v>355485</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5272</v>
      </c>
      <c r="R26" s="446"/>
      <c r="S26" s="446"/>
      <c r="T26" s="446"/>
      <c r="U26" s="446"/>
      <c r="V26" s="488"/>
      <c r="W26" s="540"/>
      <c r="X26" s="541"/>
      <c r="Y26" s="542"/>
      <c r="Z26" s="444" t="s">
        <v>168</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2967</v>
      </c>
      <c r="R27" s="446"/>
      <c r="S27" s="446"/>
      <c r="T27" s="446"/>
      <c r="U27" s="446"/>
      <c r="V27" s="488"/>
      <c r="W27" s="540"/>
      <c r="X27" s="541"/>
      <c r="Y27" s="542"/>
      <c r="Z27" s="444" t="s">
        <v>171</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2448</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2574526</v>
      </c>
      <c r="BO28" s="358"/>
      <c r="BP28" s="358"/>
      <c r="BQ28" s="358"/>
      <c r="BR28" s="358"/>
      <c r="BS28" s="358"/>
      <c r="BT28" s="358"/>
      <c r="BU28" s="359"/>
      <c r="BV28" s="357">
        <v>2393770</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8</v>
      </c>
      <c r="M29" s="446"/>
      <c r="N29" s="446"/>
      <c r="O29" s="446"/>
      <c r="P29" s="488"/>
      <c r="Q29" s="445">
        <v>2225</v>
      </c>
      <c r="R29" s="446"/>
      <c r="S29" s="446"/>
      <c r="T29" s="446"/>
      <c r="U29" s="446"/>
      <c r="V29" s="488"/>
      <c r="W29" s="543"/>
      <c r="X29" s="544"/>
      <c r="Y29" s="545"/>
      <c r="Z29" s="444" t="s">
        <v>177</v>
      </c>
      <c r="AA29" s="424"/>
      <c r="AB29" s="424"/>
      <c r="AC29" s="424"/>
      <c r="AD29" s="424"/>
      <c r="AE29" s="424"/>
      <c r="AF29" s="424"/>
      <c r="AG29" s="425"/>
      <c r="AH29" s="445">
        <v>87</v>
      </c>
      <c r="AI29" s="446"/>
      <c r="AJ29" s="446"/>
      <c r="AK29" s="446"/>
      <c r="AL29" s="488"/>
      <c r="AM29" s="445">
        <v>247254</v>
      </c>
      <c r="AN29" s="446"/>
      <c r="AO29" s="446"/>
      <c r="AP29" s="446"/>
      <c r="AQ29" s="446"/>
      <c r="AR29" s="488"/>
      <c r="AS29" s="445">
        <v>2842</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10158</v>
      </c>
      <c r="BO29" s="395"/>
      <c r="BP29" s="395"/>
      <c r="BQ29" s="395"/>
      <c r="BR29" s="395"/>
      <c r="BS29" s="395"/>
      <c r="BT29" s="395"/>
      <c r="BU29" s="396"/>
      <c r="BV29" s="394">
        <v>10158</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92.6</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3109535</v>
      </c>
      <c r="BO30" s="514"/>
      <c r="BP30" s="514"/>
      <c r="BQ30" s="514"/>
      <c r="BR30" s="514"/>
      <c r="BS30" s="514"/>
      <c r="BT30" s="514"/>
      <c r="BU30" s="515"/>
      <c r="BV30" s="513">
        <v>2444673</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4</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t="str">
        <f>IF(AO34="","",MAX(C34:D43,U34:V43)+1)</f>
        <v/>
      </c>
      <c r="AN34" s="584"/>
      <c r="AO34" s="585"/>
      <c r="AP34" s="585"/>
      <c r="AQ34" s="585"/>
      <c r="AR34" s="585"/>
      <c r="AS34" s="585"/>
      <c r="AT34" s="585"/>
      <c r="AU34" s="585"/>
      <c r="AV34" s="585"/>
      <c r="AW34" s="585"/>
      <c r="AX34" s="585"/>
      <c r="AY34" s="585"/>
      <c r="AZ34" s="585"/>
      <c r="BA34" s="585"/>
      <c r="BB34" s="585"/>
      <c r="BC34" s="585"/>
      <c r="BD34" s="163"/>
      <c r="BE34" s="584">
        <f>IF(BG34="","",MAX(C34:D43,U34:V43,AM34:AN43)+1)</f>
        <v>7</v>
      </c>
      <c r="BF34" s="584"/>
      <c r="BG34" s="585" t="str">
        <f>IF('各会計、関係団体の財政状況及び健全化判断比率'!B31="","",'各会計、関係団体の財政状況及び健全化判断比率'!B31)</f>
        <v>簡易水道事業特別会計</v>
      </c>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阿蘇広域行政事務組合(一般会計)</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農業用水供給事業特別会計</v>
      </c>
      <c r="F35" s="585"/>
      <c r="G35" s="585"/>
      <c r="H35" s="585"/>
      <c r="I35" s="585"/>
      <c r="J35" s="585"/>
      <c r="K35" s="585"/>
      <c r="L35" s="585"/>
      <c r="M35" s="585"/>
      <c r="N35" s="585"/>
      <c r="O35" s="585"/>
      <c r="P35" s="585"/>
      <c r="Q35" s="585"/>
      <c r="R35" s="585"/>
      <c r="S35" s="585"/>
      <c r="T35" s="163"/>
      <c r="U35" s="584">
        <f>IF(W35="","",U34+1)</f>
        <v>5</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阿蘇広域行政事務組合
（養護老人ホーム湯の里荘特別会計）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f>IF(E36="","",C35+1)</f>
        <v>3</v>
      </c>
      <c r="D36" s="584"/>
      <c r="E36" s="585" t="str">
        <f>IF('各会計、関係団体の財政状況及び健全化判断比率'!B9="","",'各会計、関係団体の財政状況及び健全化判断比率'!B9)</f>
        <v>鉄道経営対策事業基金特別会計</v>
      </c>
      <c r="F36" s="585"/>
      <c r="G36" s="585"/>
      <c r="H36" s="585"/>
      <c r="I36" s="585"/>
      <c r="J36" s="585"/>
      <c r="K36" s="585"/>
      <c r="L36" s="585"/>
      <c r="M36" s="585"/>
      <c r="N36" s="585"/>
      <c r="O36" s="585"/>
      <c r="P36" s="585"/>
      <c r="Q36" s="585"/>
      <c r="R36" s="585"/>
      <c r="S36" s="585"/>
      <c r="T36" s="163"/>
      <c r="U36" s="584">
        <f t="shared" ref="U36:U43" si="4">IF(W36="","",U35+1)</f>
        <v>6</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阿蘇広域行政事務組合
（特別養護老人ホーム阿蘇みやま荘特別会計）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t="str">
        <f t="shared" si="2"/>
        <v/>
      </c>
      <c r="BX37" s="584"/>
      <c r="BY37" s="585" t="str">
        <f>IF('各会計、関係団体の財政状況及び健全化判断比率'!B71="","",'各会計、関係団体の財政状況及び健全化判断比率'!B71)</f>
        <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t="str">
        <f t="shared" si="2"/>
        <v/>
      </c>
      <c r="BX38" s="584"/>
      <c r="BY38" s="585" t="str">
        <f>IF('各会計、関係団体の財政状況及び健全化判断比率'!B72="","",'各会計、関係団体の財政状況及び健全化判断比率'!B72)</f>
        <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UNG61WSbax2n2yhiqUpf1aoxDo7JzNKlSlQerO+rX00OBg+olzzq8WmdwJzuxjJsArWW6sL5sg40LeHBN1JIrQ==" saltValue="JhtfR19ezP73nVuymoI0w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788257</v>
      </c>
      <c r="S5" s="600"/>
      <c r="T5" s="600"/>
      <c r="U5" s="600"/>
      <c r="V5" s="600"/>
      <c r="W5" s="600"/>
      <c r="X5" s="600"/>
      <c r="Y5" s="601"/>
      <c r="Z5" s="602">
        <v>8.1999999999999993</v>
      </c>
      <c r="AA5" s="602"/>
      <c r="AB5" s="602"/>
      <c r="AC5" s="602"/>
      <c r="AD5" s="603">
        <v>788257</v>
      </c>
      <c r="AE5" s="603"/>
      <c r="AF5" s="603"/>
      <c r="AG5" s="603"/>
      <c r="AH5" s="603"/>
      <c r="AI5" s="603"/>
      <c r="AJ5" s="603"/>
      <c r="AK5" s="603"/>
      <c r="AL5" s="604">
        <v>23.5</v>
      </c>
      <c r="AM5" s="605"/>
      <c r="AN5" s="605"/>
      <c r="AO5" s="606"/>
      <c r="AP5" s="596" t="s">
        <v>216</v>
      </c>
      <c r="AQ5" s="597"/>
      <c r="AR5" s="597"/>
      <c r="AS5" s="597"/>
      <c r="AT5" s="597"/>
      <c r="AU5" s="597"/>
      <c r="AV5" s="597"/>
      <c r="AW5" s="597"/>
      <c r="AX5" s="597"/>
      <c r="AY5" s="597"/>
      <c r="AZ5" s="597"/>
      <c r="BA5" s="597"/>
      <c r="BB5" s="597"/>
      <c r="BC5" s="597"/>
      <c r="BD5" s="597"/>
      <c r="BE5" s="597"/>
      <c r="BF5" s="598"/>
      <c r="BG5" s="610">
        <v>782971</v>
      </c>
      <c r="BH5" s="611"/>
      <c r="BI5" s="611"/>
      <c r="BJ5" s="611"/>
      <c r="BK5" s="611"/>
      <c r="BL5" s="611"/>
      <c r="BM5" s="611"/>
      <c r="BN5" s="612"/>
      <c r="BO5" s="613">
        <v>99.3</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106255</v>
      </c>
      <c r="S6" s="611"/>
      <c r="T6" s="611"/>
      <c r="U6" s="611"/>
      <c r="V6" s="611"/>
      <c r="W6" s="611"/>
      <c r="X6" s="611"/>
      <c r="Y6" s="612"/>
      <c r="Z6" s="613">
        <v>1.1000000000000001</v>
      </c>
      <c r="AA6" s="613"/>
      <c r="AB6" s="613"/>
      <c r="AC6" s="613"/>
      <c r="AD6" s="614">
        <v>106255</v>
      </c>
      <c r="AE6" s="614"/>
      <c r="AF6" s="614"/>
      <c r="AG6" s="614"/>
      <c r="AH6" s="614"/>
      <c r="AI6" s="614"/>
      <c r="AJ6" s="614"/>
      <c r="AK6" s="614"/>
      <c r="AL6" s="615">
        <v>3.2</v>
      </c>
      <c r="AM6" s="616"/>
      <c r="AN6" s="616"/>
      <c r="AO6" s="617"/>
      <c r="AP6" s="607" t="s">
        <v>221</v>
      </c>
      <c r="AQ6" s="608"/>
      <c r="AR6" s="608"/>
      <c r="AS6" s="608"/>
      <c r="AT6" s="608"/>
      <c r="AU6" s="608"/>
      <c r="AV6" s="608"/>
      <c r="AW6" s="608"/>
      <c r="AX6" s="608"/>
      <c r="AY6" s="608"/>
      <c r="AZ6" s="608"/>
      <c r="BA6" s="608"/>
      <c r="BB6" s="608"/>
      <c r="BC6" s="608"/>
      <c r="BD6" s="608"/>
      <c r="BE6" s="608"/>
      <c r="BF6" s="609"/>
      <c r="BG6" s="610">
        <v>782971</v>
      </c>
      <c r="BH6" s="611"/>
      <c r="BI6" s="611"/>
      <c r="BJ6" s="611"/>
      <c r="BK6" s="611"/>
      <c r="BL6" s="611"/>
      <c r="BM6" s="611"/>
      <c r="BN6" s="612"/>
      <c r="BO6" s="613">
        <v>99.3</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66035</v>
      </c>
      <c r="CS6" s="611"/>
      <c r="CT6" s="611"/>
      <c r="CU6" s="611"/>
      <c r="CV6" s="611"/>
      <c r="CW6" s="611"/>
      <c r="CX6" s="611"/>
      <c r="CY6" s="612"/>
      <c r="CZ6" s="604">
        <v>0.7</v>
      </c>
      <c r="DA6" s="605"/>
      <c r="DB6" s="605"/>
      <c r="DC6" s="621"/>
      <c r="DD6" s="619" t="s">
        <v>122</v>
      </c>
      <c r="DE6" s="611"/>
      <c r="DF6" s="611"/>
      <c r="DG6" s="611"/>
      <c r="DH6" s="611"/>
      <c r="DI6" s="611"/>
      <c r="DJ6" s="611"/>
      <c r="DK6" s="611"/>
      <c r="DL6" s="611"/>
      <c r="DM6" s="611"/>
      <c r="DN6" s="611"/>
      <c r="DO6" s="611"/>
      <c r="DP6" s="612"/>
      <c r="DQ6" s="619">
        <v>66035</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178</v>
      </c>
      <c r="S7" s="611"/>
      <c r="T7" s="611"/>
      <c r="U7" s="611"/>
      <c r="V7" s="611"/>
      <c r="W7" s="611"/>
      <c r="X7" s="611"/>
      <c r="Y7" s="612"/>
      <c r="Z7" s="613">
        <v>0</v>
      </c>
      <c r="AA7" s="613"/>
      <c r="AB7" s="613"/>
      <c r="AC7" s="613"/>
      <c r="AD7" s="614">
        <v>178</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201047</v>
      </c>
      <c r="BH7" s="611"/>
      <c r="BI7" s="611"/>
      <c r="BJ7" s="611"/>
      <c r="BK7" s="611"/>
      <c r="BL7" s="611"/>
      <c r="BM7" s="611"/>
      <c r="BN7" s="612"/>
      <c r="BO7" s="613">
        <v>25.5</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4639414</v>
      </c>
      <c r="CS7" s="611"/>
      <c r="CT7" s="611"/>
      <c r="CU7" s="611"/>
      <c r="CV7" s="611"/>
      <c r="CW7" s="611"/>
      <c r="CX7" s="611"/>
      <c r="CY7" s="612"/>
      <c r="CZ7" s="613">
        <v>48.5</v>
      </c>
      <c r="DA7" s="613"/>
      <c r="DB7" s="613"/>
      <c r="DC7" s="613"/>
      <c r="DD7" s="619">
        <v>31656</v>
      </c>
      <c r="DE7" s="611"/>
      <c r="DF7" s="611"/>
      <c r="DG7" s="611"/>
      <c r="DH7" s="611"/>
      <c r="DI7" s="611"/>
      <c r="DJ7" s="611"/>
      <c r="DK7" s="611"/>
      <c r="DL7" s="611"/>
      <c r="DM7" s="611"/>
      <c r="DN7" s="611"/>
      <c r="DO7" s="611"/>
      <c r="DP7" s="612"/>
      <c r="DQ7" s="619">
        <v>1161140</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2130</v>
      </c>
      <c r="S8" s="611"/>
      <c r="T8" s="611"/>
      <c r="U8" s="611"/>
      <c r="V8" s="611"/>
      <c r="W8" s="611"/>
      <c r="X8" s="611"/>
      <c r="Y8" s="612"/>
      <c r="Z8" s="613">
        <v>0</v>
      </c>
      <c r="AA8" s="613"/>
      <c r="AB8" s="613"/>
      <c r="AC8" s="613"/>
      <c r="AD8" s="614">
        <v>2130</v>
      </c>
      <c r="AE8" s="614"/>
      <c r="AF8" s="614"/>
      <c r="AG8" s="614"/>
      <c r="AH8" s="614"/>
      <c r="AI8" s="614"/>
      <c r="AJ8" s="614"/>
      <c r="AK8" s="614"/>
      <c r="AL8" s="615">
        <v>0.1</v>
      </c>
      <c r="AM8" s="616"/>
      <c r="AN8" s="616"/>
      <c r="AO8" s="617"/>
      <c r="AP8" s="607" t="s">
        <v>227</v>
      </c>
      <c r="AQ8" s="608"/>
      <c r="AR8" s="608"/>
      <c r="AS8" s="608"/>
      <c r="AT8" s="608"/>
      <c r="AU8" s="608"/>
      <c r="AV8" s="608"/>
      <c r="AW8" s="608"/>
      <c r="AX8" s="608"/>
      <c r="AY8" s="608"/>
      <c r="AZ8" s="608"/>
      <c r="BA8" s="608"/>
      <c r="BB8" s="608"/>
      <c r="BC8" s="608"/>
      <c r="BD8" s="608"/>
      <c r="BE8" s="608"/>
      <c r="BF8" s="609"/>
      <c r="BG8" s="610">
        <v>8063</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1658030</v>
      </c>
      <c r="CS8" s="611"/>
      <c r="CT8" s="611"/>
      <c r="CU8" s="611"/>
      <c r="CV8" s="611"/>
      <c r="CW8" s="611"/>
      <c r="CX8" s="611"/>
      <c r="CY8" s="612"/>
      <c r="CZ8" s="613">
        <v>17.3</v>
      </c>
      <c r="DA8" s="613"/>
      <c r="DB8" s="613"/>
      <c r="DC8" s="613"/>
      <c r="DD8" s="619">
        <v>825</v>
      </c>
      <c r="DE8" s="611"/>
      <c r="DF8" s="611"/>
      <c r="DG8" s="611"/>
      <c r="DH8" s="611"/>
      <c r="DI8" s="611"/>
      <c r="DJ8" s="611"/>
      <c r="DK8" s="611"/>
      <c r="DL8" s="611"/>
      <c r="DM8" s="611"/>
      <c r="DN8" s="611"/>
      <c r="DO8" s="611"/>
      <c r="DP8" s="612"/>
      <c r="DQ8" s="619">
        <v>1033657</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3569</v>
      </c>
      <c r="S9" s="611"/>
      <c r="T9" s="611"/>
      <c r="U9" s="611"/>
      <c r="V9" s="611"/>
      <c r="W9" s="611"/>
      <c r="X9" s="611"/>
      <c r="Y9" s="612"/>
      <c r="Z9" s="613">
        <v>0</v>
      </c>
      <c r="AA9" s="613"/>
      <c r="AB9" s="613"/>
      <c r="AC9" s="613"/>
      <c r="AD9" s="614">
        <v>3569</v>
      </c>
      <c r="AE9" s="614"/>
      <c r="AF9" s="614"/>
      <c r="AG9" s="614"/>
      <c r="AH9" s="614"/>
      <c r="AI9" s="614"/>
      <c r="AJ9" s="614"/>
      <c r="AK9" s="614"/>
      <c r="AL9" s="615">
        <v>0.1</v>
      </c>
      <c r="AM9" s="616"/>
      <c r="AN9" s="616"/>
      <c r="AO9" s="617"/>
      <c r="AP9" s="607" t="s">
        <v>230</v>
      </c>
      <c r="AQ9" s="608"/>
      <c r="AR9" s="608"/>
      <c r="AS9" s="608"/>
      <c r="AT9" s="608"/>
      <c r="AU9" s="608"/>
      <c r="AV9" s="608"/>
      <c r="AW9" s="608"/>
      <c r="AX9" s="608"/>
      <c r="AY9" s="608"/>
      <c r="AZ9" s="608"/>
      <c r="BA9" s="608"/>
      <c r="BB9" s="608"/>
      <c r="BC9" s="608"/>
      <c r="BD9" s="608"/>
      <c r="BE9" s="608"/>
      <c r="BF9" s="609"/>
      <c r="BG9" s="610">
        <v>162594</v>
      </c>
      <c r="BH9" s="611"/>
      <c r="BI9" s="611"/>
      <c r="BJ9" s="611"/>
      <c r="BK9" s="611"/>
      <c r="BL9" s="611"/>
      <c r="BM9" s="611"/>
      <c r="BN9" s="612"/>
      <c r="BO9" s="613">
        <v>20.6</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254191</v>
      </c>
      <c r="CS9" s="611"/>
      <c r="CT9" s="611"/>
      <c r="CU9" s="611"/>
      <c r="CV9" s="611"/>
      <c r="CW9" s="611"/>
      <c r="CX9" s="611"/>
      <c r="CY9" s="612"/>
      <c r="CZ9" s="613">
        <v>2.7</v>
      </c>
      <c r="DA9" s="613"/>
      <c r="DB9" s="613"/>
      <c r="DC9" s="613"/>
      <c r="DD9" s="619">
        <v>5062</v>
      </c>
      <c r="DE9" s="611"/>
      <c r="DF9" s="611"/>
      <c r="DG9" s="611"/>
      <c r="DH9" s="611"/>
      <c r="DI9" s="611"/>
      <c r="DJ9" s="611"/>
      <c r="DK9" s="611"/>
      <c r="DL9" s="611"/>
      <c r="DM9" s="611"/>
      <c r="DN9" s="611"/>
      <c r="DO9" s="611"/>
      <c r="DP9" s="612"/>
      <c r="DQ9" s="619">
        <v>219766</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17812</v>
      </c>
      <c r="BH10" s="611"/>
      <c r="BI10" s="611"/>
      <c r="BJ10" s="611"/>
      <c r="BK10" s="611"/>
      <c r="BL10" s="611"/>
      <c r="BM10" s="611"/>
      <c r="BN10" s="612"/>
      <c r="BO10" s="613">
        <v>2.2999999999999998</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154007</v>
      </c>
      <c r="S11" s="611"/>
      <c r="T11" s="611"/>
      <c r="U11" s="611"/>
      <c r="V11" s="611"/>
      <c r="W11" s="611"/>
      <c r="X11" s="611"/>
      <c r="Y11" s="612"/>
      <c r="Z11" s="615">
        <v>1.6</v>
      </c>
      <c r="AA11" s="616"/>
      <c r="AB11" s="616"/>
      <c r="AC11" s="622"/>
      <c r="AD11" s="619">
        <v>154007</v>
      </c>
      <c r="AE11" s="611"/>
      <c r="AF11" s="611"/>
      <c r="AG11" s="611"/>
      <c r="AH11" s="611"/>
      <c r="AI11" s="611"/>
      <c r="AJ11" s="611"/>
      <c r="AK11" s="612"/>
      <c r="AL11" s="615">
        <v>4.5999999999999996</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12578</v>
      </c>
      <c r="BH11" s="611"/>
      <c r="BI11" s="611"/>
      <c r="BJ11" s="611"/>
      <c r="BK11" s="611"/>
      <c r="BL11" s="611"/>
      <c r="BM11" s="611"/>
      <c r="BN11" s="612"/>
      <c r="BO11" s="613">
        <v>1.6</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467006</v>
      </c>
      <c r="CS11" s="611"/>
      <c r="CT11" s="611"/>
      <c r="CU11" s="611"/>
      <c r="CV11" s="611"/>
      <c r="CW11" s="611"/>
      <c r="CX11" s="611"/>
      <c r="CY11" s="612"/>
      <c r="CZ11" s="613">
        <v>4.9000000000000004</v>
      </c>
      <c r="DA11" s="613"/>
      <c r="DB11" s="613"/>
      <c r="DC11" s="613"/>
      <c r="DD11" s="619">
        <v>31911</v>
      </c>
      <c r="DE11" s="611"/>
      <c r="DF11" s="611"/>
      <c r="DG11" s="611"/>
      <c r="DH11" s="611"/>
      <c r="DI11" s="611"/>
      <c r="DJ11" s="611"/>
      <c r="DK11" s="611"/>
      <c r="DL11" s="611"/>
      <c r="DM11" s="611"/>
      <c r="DN11" s="611"/>
      <c r="DO11" s="611"/>
      <c r="DP11" s="612"/>
      <c r="DQ11" s="619">
        <v>243201</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8000</v>
      </c>
      <c r="S12" s="611"/>
      <c r="T12" s="611"/>
      <c r="U12" s="611"/>
      <c r="V12" s="611"/>
      <c r="W12" s="611"/>
      <c r="X12" s="611"/>
      <c r="Y12" s="612"/>
      <c r="Z12" s="613">
        <v>0.1</v>
      </c>
      <c r="AA12" s="613"/>
      <c r="AB12" s="613"/>
      <c r="AC12" s="613"/>
      <c r="AD12" s="614">
        <v>8000</v>
      </c>
      <c r="AE12" s="614"/>
      <c r="AF12" s="614"/>
      <c r="AG12" s="614"/>
      <c r="AH12" s="614"/>
      <c r="AI12" s="614"/>
      <c r="AJ12" s="614"/>
      <c r="AK12" s="614"/>
      <c r="AL12" s="615">
        <v>0.2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498569</v>
      </c>
      <c r="BH12" s="611"/>
      <c r="BI12" s="611"/>
      <c r="BJ12" s="611"/>
      <c r="BK12" s="611"/>
      <c r="BL12" s="611"/>
      <c r="BM12" s="611"/>
      <c r="BN12" s="612"/>
      <c r="BO12" s="613">
        <v>63.2</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152641</v>
      </c>
      <c r="CS12" s="611"/>
      <c r="CT12" s="611"/>
      <c r="CU12" s="611"/>
      <c r="CV12" s="611"/>
      <c r="CW12" s="611"/>
      <c r="CX12" s="611"/>
      <c r="CY12" s="612"/>
      <c r="CZ12" s="613">
        <v>1.6</v>
      </c>
      <c r="DA12" s="613"/>
      <c r="DB12" s="613"/>
      <c r="DC12" s="613"/>
      <c r="DD12" s="619">
        <v>10422</v>
      </c>
      <c r="DE12" s="611"/>
      <c r="DF12" s="611"/>
      <c r="DG12" s="611"/>
      <c r="DH12" s="611"/>
      <c r="DI12" s="611"/>
      <c r="DJ12" s="611"/>
      <c r="DK12" s="611"/>
      <c r="DL12" s="611"/>
      <c r="DM12" s="611"/>
      <c r="DN12" s="611"/>
      <c r="DO12" s="611"/>
      <c r="DP12" s="612"/>
      <c r="DQ12" s="619">
        <v>66674</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497057</v>
      </c>
      <c r="BH13" s="611"/>
      <c r="BI13" s="611"/>
      <c r="BJ13" s="611"/>
      <c r="BK13" s="611"/>
      <c r="BL13" s="611"/>
      <c r="BM13" s="611"/>
      <c r="BN13" s="612"/>
      <c r="BO13" s="613">
        <v>63.1</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704010</v>
      </c>
      <c r="CS13" s="611"/>
      <c r="CT13" s="611"/>
      <c r="CU13" s="611"/>
      <c r="CV13" s="611"/>
      <c r="CW13" s="611"/>
      <c r="CX13" s="611"/>
      <c r="CY13" s="612"/>
      <c r="CZ13" s="613">
        <v>7.4</v>
      </c>
      <c r="DA13" s="613"/>
      <c r="DB13" s="613"/>
      <c r="DC13" s="613"/>
      <c r="DD13" s="619">
        <v>470734</v>
      </c>
      <c r="DE13" s="611"/>
      <c r="DF13" s="611"/>
      <c r="DG13" s="611"/>
      <c r="DH13" s="611"/>
      <c r="DI13" s="611"/>
      <c r="DJ13" s="611"/>
      <c r="DK13" s="611"/>
      <c r="DL13" s="611"/>
      <c r="DM13" s="611"/>
      <c r="DN13" s="611"/>
      <c r="DO13" s="611"/>
      <c r="DP13" s="612"/>
      <c r="DQ13" s="619">
        <v>158211</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28896</v>
      </c>
      <c r="BH14" s="611"/>
      <c r="BI14" s="611"/>
      <c r="BJ14" s="611"/>
      <c r="BK14" s="611"/>
      <c r="BL14" s="611"/>
      <c r="BM14" s="611"/>
      <c r="BN14" s="612"/>
      <c r="BO14" s="613">
        <v>3.7</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355776</v>
      </c>
      <c r="CS14" s="611"/>
      <c r="CT14" s="611"/>
      <c r="CU14" s="611"/>
      <c r="CV14" s="611"/>
      <c r="CW14" s="611"/>
      <c r="CX14" s="611"/>
      <c r="CY14" s="612"/>
      <c r="CZ14" s="613">
        <v>3.7</v>
      </c>
      <c r="DA14" s="613"/>
      <c r="DB14" s="613"/>
      <c r="DC14" s="613"/>
      <c r="DD14" s="619">
        <v>147207</v>
      </c>
      <c r="DE14" s="611"/>
      <c r="DF14" s="611"/>
      <c r="DG14" s="611"/>
      <c r="DH14" s="611"/>
      <c r="DI14" s="611"/>
      <c r="DJ14" s="611"/>
      <c r="DK14" s="611"/>
      <c r="DL14" s="611"/>
      <c r="DM14" s="611"/>
      <c r="DN14" s="611"/>
      <c r="DO14" s="611"/>
      <c r="DP14" s="612"/>
      <c r="DQ14" s="619">
        <v>199329</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7499</v>
      </c>
      <c r="S15" s="611"/>
      <c r="T15" s="611"/>
      <c r="U15" s="611"/>
      <c r="V15" s="611"/>
      <c r="W15" s="611"/>
      <c r="X15" s="611"/>
      <c r="Y15" s="612"/>
      <c r="Z15" s="613">
        <v>0.1</v>
      </c>
      <c r="AA15" s="613"/>
      <c r="AB15" s="613"/>
      <c r="AC15" s="613"/>
      <c r="AD15" s="614">
        <v>7499</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54459</v>
      </c>
      <c r="BH15" s="611"/>
      <c r="BI15" s="611"/>
      <c r="BJ15" s="611"/>
      <c r="BK15" s="611"/>
      <c r="BL15" s="611"/>
      <c r="BM15" s="611"/>
      <c r="BN15" s="612"/>
      <c r="BO15" s="613">
        <v>6.9</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717379</v>
      </c>
      <c r="CS15" s="611"/>
      <c r="CT15" s="611"/>
      <c r="CU15" s="611"/>
      <c r="CV15" s="611"/>
      <c r="CW15" s="611"/>
      <c r="CX15" s="611"/>
      <c r="CY15" s="612"/>
      <c r="CZ15" s="613">
        <v>7.5</v>
      </c>
      <c r="DA15" s="613"/>
      <c r="DB15" s="613"/>
      <c r="DC15" s="613"/>
      <c r="DD15" s="619">
        <v>42318</v>
      </c>
      <c r="DE15" s="611"/>
      <c r="DF15" s="611"/>
      <c r="DG15" s="611"/>
      <c r="DH15" s="611"/>
      <c r="DI15" s="611"/>
      <c r="DJ15" s="611"/>
      <c r="DK15" s="611"/>
      <c r="DL15" s="611"/>
      <c r="DM15" s="611"/>
      <c r="DN15" s="611"/>
      <c r="DO15" s="611"/>
      <c r="DP15" s="612"/>
      <c r="DQ15" s="619">
        <v>458696</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12314</v>
      </c>
      <c r="S16" s="611"/>
      <c r="T16" s="611"/>
      <c r="U16" s="611"/>
      <c r="V16" s="611"/>
      <c r="W16" s="611"/>
      <c r="X16" s="611"/>
      <c r="Y16" s="612"/>
      <c r="Z16" s="613">
        <v>0.1</v>
      </c>
      <c r="AA16" s="613"/>
      <c r="AB16" s="613"/>
      <c r="AC16" s="613"/>
      <c r="AD16" s="614">
        <v>12314</v>
      </c>
      <c r="AE16" s="614"/>
      <c r="AF16" s="614"/>
      <c r="AG16" s="614"/>
      <c r="AH16" s="614"/>
      <c r="AI16" s="614"/>
      <c r="AJ16" s="614"/>
      <c r="AK16" s="614"/>
      <c r="AL16" s="615">
        <v>0.4</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4266</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200</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22948</v>
      </c>
      <c r="S17" s="611"/>
      <c r="T17" s="611"/>
      <c r="U17" s="611"/>
      <c r="V17" s="611"/>
      <c r="W17" s="611"/>
      <c r="X17" s="611"/>
      <c r="Y17" s="612"/>
      <c r="Z17" s="613">
        <v>0.2</v>
      </c>
      <c r="AA17" s="613"/>
      <c r="AB17" s="613"/>
      <c r="AC17" s="613"/>
      <c r="AD17" s="614">
        <v>22948</v>
      </c>
      <c r="AE17" s="614"/>
      <c r="AF17" s="614"/>
      <c r="AG17" s="614"/>
      <c r="AH17" s="614"/>
      <c r="AI17" s="614"/>
      <c r="AJ17" s="614"/>
      <c r="AK17" s="614"/>
      <c r="AL17" s="615">
        <v>0.7</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537558</v>
      </c>
      <c r="CS17" s="611"/>
      <c r="CT17" s="611"/>
      <c r="CU17" s="611"/>
      <c r="CV17" s="611"/>
      <c r="CW17" s="611"/>
      <c r="CX17" s="611"/>
      <c r="CY17" s="612"/>
      <c r="CZ17" s="613">
        <v>5.6</v>
      </c>
      <c r="DA17" s="613"/>
      <c r="DB17" s="613"/>
      <c r="DC17" s="613"/>
      <c r="DD17" s="619" t="s">
        <v>122</v>
      </c>
      <c r="DE17" s="611"/>
      <c r="DF17" s="611"/>
      <c r="DG17" s="611"/>
      <c r="DH17" s="611"/>
      <c r="DI17" s="611"/>
      <c r="DJ17" s="611"/>
      <c r="DK17" s="611"/>
      <c r="DL17" s="611"/>
      <c r="DM17" s="611"/>
      <c r="DN17" s="611"/>
      <c r="DO17" s="611"/>
      <c r="DP17" s="612"/>
      <c r="DQ17" s="619">
        <v>509611</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3012</v>
      </c>
      <c r="S18" s="611"/>
      <c r="T18" s="611"/>
      <c r="U18" s="611"/>
      <c r="V18" s="611"/>
      <c r="W18" s="611"/>
      <c r="X18" s="611"/>
      <c r="Y18" s="612"/>
      <c r="Z18" s="613">
        <v>0</v>
      </c>
      <c r="AA18" s="613"/>
      <c r="AB18" s="613"/>
      <c r="AC18" s="613"/>
      <c r="AD18" s="614">
        <v>3012</v>
      </c>
      <c r="AE18" s="614"/>
      <c r="AF18" s="614"/>
      <c r="AG18" s="614"/>
      <c r="AH18" s="614"/>
      <c r="AI18" s="614"/>
      <c r="AJ18" s="614"/>
      <c r="AK18" s="614"/>
      <c r="AL18" s="615">
        <v>0.1</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v>241</v>
      </c>
      <c r="CS18" s="611"/>
      <c r="CT18" s="611"/>
      <c r="CU18" s="611"/>
      <c r="CV18" s="611"/>
      <c r="CW18" s="611"/>
      <c r="CX18" s="611"/>
      <c r="CY18" s="612"/>
      <c r="CZ18" s="613">
        <v>0</v>
      </c>
      <c r="DA18" s="613"/>
      <c r="DB18" s="613"/>
      <c r="DC18" s="613"/>
      <c r="DD18" s="619" t="s">
        <v>122</v>
      </c>
      <c r="DE18" s="611"/>
      <c r="DF18" s="611"/>
      <c r="DG18" s="611"/>
      <c r="DH18" s="611"/>
      <c r="DI18" s="611"/>
      <c r="DJ18" s="611"/>
      <c r="DK18" s="611"/>
      <c r="DL18" s="611"/>
      <c r="DM18" s="611"/>
      <c r="DN18" s="611"/>
      <c r="DO18" s="611"/>
      <c r="DP18" s="612"/>
      <c r="DQ18" s="619">
        <v>11</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19936</v>
      </c>
      <c r="S19" s="611"/>
      <c r="T19" s="611"/>
      <c r="U19" s="611"/>
      <c r="V19" s="611"/>
      <c r="W19" s="611"/>
      <c r="X19" s="611"/>
      <c r="Y19" s="612"/>
      <c r="Z19" s="613">
        <v>0.2</v>
      </c>
      <c r="AA19" s="613"/>
      <c r="AB19" s="613"/>
      <c r="AC19" s="613"/>
      <c r="AD19" s="614">
        <v>19936</v>
      </c>
      <c r="AE19" s="614"/>
      <c r="AF19" s="614"/>
      <c r="AG19" s="614"/>
      <c r="AH19" s="614"/>
      <c r="AI19" s="614"/>
      <c r="AJ19" s="614"/>
      <c r="AK19" s="614"/>
      <c r="AL19" s="615">
        <v>0.6</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5286</v>
      </c>
      <c r="BH19" s="611"/>
      <c r="BI19" s="611"/>
      <c r="BJ19" s="611"/>
      <c r="BK19" s="611"/>
      <c r="BL19" s="611"/>
      <c r="BM19" s="611"/>
      <c r="BN19" s="612"/>
      <c r="BO19" s="613">
        <v>0.7</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5286</v>
      </c>
      <c r="BH20" s="611"/>
      <c r="BI20" s="611"/>
      <c r="BJ20" s="611"/>
      <c r="BK20" s="611"/>
      <c r="BL20" s="611"/>
      <c r="BM20" s="611"/>
      <c r="BN20" s="612"/>
      <c r="BO20" s="613">
        <v>0.7</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9556547</v>
      </c>
      <c r="CS20" s="611"/>
      <c r="CT20" s="611"/>
      <c r="CU20" s="611"/>
      <c r="CV20" s="611"/>
      <c r="CW20" s="611"/>
      <c r="CX20" s="611"/>
      <c r="CY20" s="612"/>
      <c r="CZ20" s="613">
        <v>100</v>
      </c>
      <c r="DA20" s="613"/>
      <c r="DB20" s="613"/>
      <c r="DC20" s="613"/>
      <c r="DD20" s="619">
        <v>740135</v>
      </c>
      <c r="DE20" s="611"/>
      <c r="DF20" s="611"/>
      <c r="DG20" s="611"/>
      <c r="DH20" s="611"/>
      <c r="DI20" s="611"/>
      <c r="DJ20" s="611"/>
      <c r="DK20" s="611"/>
      <c r="DL20" s="611"/>
      <c r="DM20" s="611"/>
      <c r="DN20" s="611"/>
      <c r="DO20" s="611"/>
      <c r="DP20" s="612"/>
      <c r="DQ20" s="619">
        <v>4116531</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2678564</v>
      </c>
      <c r="S21" s="611"/>
      <c r="T21" s="611"/>
      <c r="U21" s="611"/>
      <c r="V21" s="611"/>
      <c r="W21" s="611"/>
      <c r="X21" s="611"/>
      <c r="Y21" s="612"/>
      <c r="Z21" s="613">
        <v>27.7</v>
      </c>
      <c r="AA21" s="613"/>
      <c r="AB21" s="613"/>
      <c r="AC21" s="613"/>
      <c r="AD21" s="614">
        <v>2251590</v>
      </c>
      <c r="AE21" s="614"/>
      <c r="AF21" s="614"/>
      <c r="AG21" s="614"/>
      <c r="AH21" s="614"/>
      <c r="AI21" s="614"/>
      <c r="AJ21" s="614"/>
      <c r="AK21" s="614"/>
      <c r="AL21" s="615">
        <v>67.099999999999994</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5286</v>
      </c>
      <c r="BH21" s="611"/>
      <c r="BI21" s="611"/>
      <c r="BJ21" s="611"/>
      <c r="BK21" s="611"/>
      <c r="BL21" s="611"/>
      <c r="BM21" s="611"/>
      <c r="BN21" s="612"/>
      <c r="BO21" s="613">
        <v>0.7</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2251590</v>
      </c>
      <c r="S22" s="611"/>
      <c r="T22" s="611"/>
      <c r="U22" s="611"/>
      <c r="V22" s="611"/>
      <c r="W22" s="611"/>
      <c r="X22" s="611"/>
      <c r="Y22" s="612"/>
      <c r="Z22" s="613">
        <v>23.3</v>
      </c>
      <c r="AA22" s="613"/>
      <c r="AB22" s="613"/>
      <c r="AC22" s="613"/>
      <c r="AD22" s="614">
        <v>2251590</v>
      </c>
      <c r="AE22" s="614"/>
      <c r="AF22" s="614"/>
      <c r="AG22" s="614"/>
      <c r="AH22" s="614"/>
      <c r="AI22" s="614"/>
      <c r="AJ22" s="614"/>
      <c r="AK22" s="614"/>
      <c r="AL22" s="615">
        <v>67.099999999999994</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426974</v>
      </c>
      <c r="S23" s="611"/>
      <c r="T23" s="611"/>
      <c r="U23" s="611"/>
      <c r="V23" s="611"/>
      <c r="W23" s="611"/>
      <c r="X23" s="611"/>
      <c r="Y23" s="612"/>
      <c r="Z23" s="613">
        <v>4.4000000000000004</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2359765</v>
      </c>
      <c r="CS24" s="600"/>
      <c r="CT24" s="600"/>
      <c r="CU24" s="600"/>
      <c r="CV24" s="600"/>
      <c r="CW24" s="600"/>
      <c r="CX24" s="600"/>
      <c r="CY24" s="601"/>
      <c r="CZ24" s="604">
        <v>24.7</v>
      </c>
      <c r="DA24" s="605"/>
      <c r="DB24" s="605"/>
      <c r="DC24" s="621"/>
      <c r="DD24" s="640">
        <v>1848499</v>
      </c>
      <c r="DE24" s="600"/>
      <c r="DF24" s="600"/>
      <c r="DG24" s="600"/>
      <c r="DH24" s="600"/>
      <c r="DI24" s="600"/>
      <c r="DJ24" s="600"/>
      <c r="DK24" s="601"/>
      <c r="DL24" s="640">
        <v>1373090</v>
      </c>
      <c r="DM24" s="600"/>
      <c r="DN24" s="600"/>
      <c r="DO24" s="600"/>
      <c r="DP24" s="600"/>
      <c r="DQ24" s="600"/>
      <c r="DR24" s="600"/>
      <c r="DS24" s="600"/>
      <c r="DT24" s="600"/>
      <c r="DU24" s="600"/>
      <c r="DV24" s="601"/>
      <c r="DW24" s="604">
        <v>40.799999999999997</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3783721</v>
      </c>
      <c r="S25" s="611"/>
      <c r="T25" s="611"/>
      <c r="U25" s="611"/>
      <c r="V25" s="611"/>
      <c r="W25" s="611"/>
      <c r="X25" s="611"/>
      <c r="Y25" s="612"/>
      <c r="Z25" s="613">
        <v>39.200000000000003</v>
      </c>
      <c r="AA25" s="613"/>
      <c r="AB25" s="613"/>
      <c r="AC25" s="613"/>
      <c r="AD25" s="614">
        <v>3356747</v>
      </c>
      <c r="AE25" s="614"/>
      <c r="AF25" s="614"/>
      <c r="AG25" s="614"/>
      <c r="AH25" s="614"/>
      <c r="AI25" s="614"/>
      <c r="AJ25" s="614"/>
      <c r="AK25" s="614"/>
      <c r="AL25" s="615">
        <v>100</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1087735</v>
      </c>
      <c r="CS25" s="643"/>
      <c r="CT25" s="643"/>
      <c r="CU25" s="643"/>
      <c r="CV25" s="643"/>
      <c r="CW25" s="643"/>
      <c r="CX25" s="643"/>
      <c r="CY25" s="644"/>
      <c r="CZ25" s="615">
        <v>11.4</v>
      </c>
      <c r="DA25" s="641"/>
      <c r="DB25" s="641"/>
      <c r="DC25" s="645"/>
      <c r="DD25" s="619">
        <v>1033814</v>
      </c>
      <c r="DE25" s="643"/>
      <c r="DF25" s="643"/>
      <c r="DG25" s="643"/>
      <c r="DH25" s="643"/>
      <c r="DI25" s="643"/>
      <c r="DJ25" s="643"/>
      <c r="DK25" s="644"/>
      <c r="DL25" s="619">
        <v>710126</v>
      </c>
      <c r="DM25" s="643"/>
      <c r="DN25" s="643"/>
      <c r="DO25" s="643"/>
      <c r="DP25" s="643"/>
      <c r="DQ25" s="643"/>
      <c r="DR25" s="643"/>
      <c r="DS25" s="643"/>
      <c r="DT25" s="643"/>
      <c r="DU25" s="643"/>
      <c r="DV25" s="644"/>
      <c r="DW25" s="615">
        <v>21.1</v>
      </c>
      <c r="DX25" s="641"/>
      <c r="DY25" s="641"/>
      <c r="DZ25" s="641"/>
      <c r="EA25" s="641"/>
      <c r="EB25" s="641"/>
      <c r="EC25" s="642"/>
    </row>
    <row r="26" spans="2:133" ht="11.25" customHeight="1" x14ac:dyDescent="0.2">
      <c r="B26" s="607" t="s">
        <v>283</v>
      </c>
      <c r="C26" s="608"/>
      <c r="D26" s="608"/>
      <c r="E26" s="608"/>
      <c r="F26" s="608"/>
      <c r="G26" s="608"/>
      <c r="H26" s="608"/>
      <c r="I26" s="608"/>
      <c r="J26" s="608"/>
      <c r="K26" s="608"/>
      <c r="L26" s="608"/>
      <c r="M26" s="608"/>
      <c r="N26" s="608"/>
      <c r="O26" s="608"/>
      <c r="P26" s="608"/>
      <c r="Q26" s="609"/>
      <c r="R26" s="610">
        <v>538</v>
      </c>
      <c r="S26" s="611"/>
      <c r="T26" s="611"/>
      <c r="U26" s="611"/>
      <c r="V26" s="611"/>
      <c r="W26" s="611"/>
      <c r="X26" s="611"/>
      <c r="Y26" s="612"/>
      <c r="Z26" s="613">
        <v>0</v>
      </c>
      <c r="AA26" s="613"/>
      <c r="AB26" s="613"/>
      <c r="AC26" s="613"/>
      <c r="AD26" s="614">
        <v>538</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534730</v>
      </c>
      <c r="CS26" s="611"/>
      <c r="CT26" s="611"/>
      <c r="CU26" s="611"/>
      <c r="CV26" s="611"/>
      <c r="CW26" s="611"/>
      <c r="CX26" s="611"/>
      <c r="CY26" s="612"/>
      <c r="CZ26" s="615">
        <v>5.6</v>
      </c>
      <c r="DA26" s="641"/>
      <c r="DB26" s="641"/>
      <c r="DC26" s="645"/>
      <c r="DD26" s="619">
        <v>498492</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1"/>
      <c r="DY26" s="641"/>
      <c r="DZ26" s="641"/>
      <c r="EA26" s="641"/>
      <c r="EB26" s="641"/>
      <c r="EC26" s="642"/>
    </row>
    <row r="27" spans="2:133" ht="11.25" customHeight="1" x14ac:dyDescent="0.2">
      <c r="B27" s="607" t="s">
        <v>286</v>
      </c>
      <c r="C27" s="608"/>
      <c r="D27" s="608"/>
      <c r="E27" s="608"/>
      <c r="F27" s="608"/>
      <c r="G27" s="608"/>
      <c r="H27" s="608"/>
      <c r="I27" s="608"/>
      <c r="J27" s="608"/>
      <c r="K27" s="608"/>
      <c r="L27" s="608"/>
      <c r="M27" s="608"/>
      <c r="N27" s="608"/>
      <c r="O27" s="608"/>
      <c r="P27" s="608"/>
      <c r="Q27" s="609"/>
      <c r="R27" s="610">
        <v>23512</v>
      </c>
      <c r="S27" s="611"/>
      <c r="T27" s="611"/>
      <c r="U27" s="611"/>
      <c r="V27" s="611"/>
      <c r="W27" s="611"/>
      <c r="X27" s="611"/>
      <c r="Y27" s="612"/>
      <c r="Z27" s="613">
        <v>0.2</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788257</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734472</v>
      </c>
      <c r="CS27" s="643"/>
      <c r="CT27" s="643"/>
      <c r="CU27" s="643"/>
      <c r="CV27" s="643"/>
      <c r="CW27" s="643"/>
      <c r="CX27" s="643"/>
      <c r="CY27" s="644"/>
      <c r="CZ27" s="615">
        <v>7.7</v>
      </c>
      <c r="DA27" s="641"/>
      <c r="DB27" s="641"/>
      <c r="DC27" s="645"/>
      <c r="DD27" s="619">
        <v>305074</v>
      </c>
      <c r="DE27" s="643"/>
      <c r="DF27" s="643"/>
      <c r="DG27" s="643"/>
      <c r="DH27" s="643"/>
      <c r="DI27" s="643"/>
      <c r="DJ27" s="643"/>
      <c r="DK27" s="644"/>
      <c r="DL27" s="619">
        <v>153353</v>
      </c>
      <c r="DM27" s="643"/>
      <c r="DN27" s="643"/>
      <c r="DO27" s="643"/>
      <c r="DP27" s="643"/>
      <c r="DQ27" s="643"/>
      <c r="DR27" s="643"/>
      <c r="DS27" s="643"/>
      <c r="DT27" s="643"/>
      <c r="DU27" s="643"/>
      <c r="DV27" s="644"/>
      <c r="DW27" s="615">
        <v>4.5999999999999996</v>
      </c>
      <c r="DX27" s="641"/>
      <c r="DY27" s="641"/>
      <c r="DZ27" s="641"/>
      <c r="EA27" s="641"/>
      <c r="EB27" s="641"/>
      <c r="EC27" s="642"/>
    </row>
    <row r="28" spans="2:133" ht="11.25" customHeight="1" x14ac:dyDescent="0.2">
      <c r="B28" s="607" t="s">
        <v>289</v>
      </c>
      <c r="C28" s="608"/>
      <c r="D28" s="608"/>
      <c r="E28" s="608"/>
      <c r="F28" s="608"/>
      <c r="G28" s="608"/>
      <c r="H28" s="608"/>
      <c r="I28" s="608"/>
      <c r="J28" s="608"/>
      <c r="K28" s="608"/>
      <c r="L28" s="608"/>
      <c r="M28" s="608"/>
      <c r="N28" s="608"/>
      <c r="O28" s="608"/>
      <c r="P28" s="608"/>
      <c r="Q28" s="609"/>
      <c r="R28" s="610">
        <v>104305</v>
      </c>
      <c r="S28" s="611"/>
      <c r="T28" s="611"/>
      <c r="U28" s="611"/>
      <c r="V28" s="611"/>
      <c r="W28" s="611"/>
      <c r="X28" s="611"/>
      <c r="Y28" s="612"/>
      <c r="Z28" s="613">
        <v>1.1000000000000001</v>
      </c>
      <c r="AA28" s="613"/>
      <c r="AB28" s="613"/>
      <c r="AC28" s="613"/>
      <c r="AD28" s="614" t="s">
        <v>122</v>
      </c>
      <c r="AE28" s="614"/>
      <c r="AF28" s="614"/>
      <c r="AG28" s="614"/>
      <c r="AH28" s="614"/>
      <c r="AI28" s="614"/>
      <c r="AJ28" s="614"/>
      <c r="AK28" s="614"/>
      <c r="AL28" s="615" t="s">
        <v>122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537558</v>
      </c>
      <c r="CS28" s="611"/>
      <c r="CT28" s="611"/>
      <c r="CU28" s="611"/>
      <c r="CV28" s="611"/>
      <c r="CW28" s="611"/>
      <c r="CX28" s="611"/>
      <c r="CY28" s="612"/>
      <c r="CZ28" s="615">
        <v>5.6</v>
      </c>
      <c r="DA28" s="641"/>
      <c r="DB28" s="641"/>
      <c r="DC28" s="645"/>
      <c r="DD28" s="619">
        <v>509611</v>
      </c>
      <c r="DE28" s="611"/>
      <c r="DF28" s="611"/>
      <c r="DG28" s="611"/>
      <c r="DH28" s="611"/>
      <c r="DI28" s="611"/>
      <c r="DJ28" s="611"/>
      <c r="DK28" s="612"/>
      <c r="DL28" s="619">
        <v>509611</v>
      </c>
      <c r="DM28" s="611"/>
      <c r="DN28" s="611"/>
      <c r="DO28" s="611"/>
      <c r="DP28" s="611"/>
      <c r="DQ28" s="611"/>
      <c r="DR28" s="611"/>
      <c r="DS28" s="611"/>
      <c r="DT28" s="611"/>
      <c r="DU28" s="611"/>
      <c r="DV28" s="612"/>
      <c r="DW28" s="615">
        <v>15.1</v>
      </c>
      <c r="DX28" s="641"/>
      <c r="DY28" s="641"/>
      <c r="DZ28" s="641"/>
      <c r="EA28" s="641"/>
      <c r="EB28" s="641"/>
      <c r="EC28" s="642"/>
    </row>
    <row r="29" spans="2:133" ht="11.25" customHeight="1" x14ac:dyDescent="0.2">
      <c r="B29" s="607" t="s">
        <v>291</v>
      </c>
      <c r="C29" s="608"/>
      <c r="D29" s="608"/>
      <c r="E29" s="608"/>
      <c r="F29" s="608"/>
      <c r="G29" s="608"/>
      <c r="H29" s="608"/>
      <c r="I29" s="608"/>
      <c r="J29" s="608"/>
      <c r="K29" s="608"/>
      <c r="L29" s="608"/>
      <c r="M29" s="608"/>
      <c r="N29" s="608"/>
      <c r="O29" s="608"/>
      <c r="P29" s="608"/>
      <c r="Q29" s="609"/>
      <c r="R29" s="610">
        <v>10233</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537558</v>
      </c>
      <c r="CS29" s="643"/>
      <c r="CT29" s="643"/>
      <c r="CU29" s="643"/>
      <c r="CV29" s="643"/>
      <c r="CW29" s="643"/>
      <c r="CX29" s="643"/>
      <c r="CY29" s="644"/>
      <c r="CZ29" s="615">
        <v>5.6</v>
      </c>
      <c r="DA29" s="641"/>
      <c r="DB29" s="641"/>
      <c r="DC29" s="645"/>
      <c r="DD29" s="619">
        <v>509611</v>
      </c>
      <c r="DE29" s="643"/>
      <c r="DF29" s="643"/>
      <c r="DG29" s="643"/>
      <c r="DH29" s="643"/>
      <c r="DI29" s="643"/>
      <c r="DJ29" s="643"/>
      <c r="DK29" s="644"/>
      <c r="DL29" s="619">
        <v>509611</v>
      </c>
      <c r="DM29" s="643"/>
      <c r="DN29" s="643"/>
      <c r="DO29" s="643"/>
      <c r="DP29" s="643"/>
      <c r="DQ29" s="643"/>
      <c r="DR29" s="643"/>
      <c r="DS29" s="643"/>
      <c r="DT29" s="643"/>
      <c r="DU29" s="643"/>
      <c r="DV29" s="644"/>
      <c r="DW29" s="615">
        <v>15.1</v>
      </c>
      <c r="DX29" s="641"/>
      <c r="DY29" s="641"/>
      <c r="DZ29" s="641"/>
      <c r="EA29" s="641"/>
      <c r="EB29" s="641"/>
      <c r="EC29" s="642"/>
    </row>
    <row r="30" spans="2:133" ht="11.25" customHeight="1" x14ac:dyDescent="0.2">
      <c r="B30" s="607" t="s">
        <v>293</v>
      </c>
      <c r="C30" s="608"/>
      <c r="D30" s="608"/>
      <c r="E30" s="608"/>
      <c r="F30" s="608"/>
      <c r="G30" s="608"/>
      <c r="H30" s="608"/>
      <c r="I30" s="608"/>
      <c r="J30" s="608"/>
      <c r="K30" s="608"/>
      <c r="L30" s="608"/>
      <c r="M30" s="608"/>
      <c r="N30" s="608"/>
      <c r="O30" s="608"/>
      <c r="P30" s="608"/>
      <c r="Q30" s="609"/>
      <c r="R30" s="610">
        <v>805785</v>
      </c>
      <c r="S30" s="611"/>
      <c r="T30" s="611"/>
      <c r="U30" s="611"/>
      <c r="V30" s="611"/>
      <c r="W30" s="611"/>
      <c r="X30" s="611"/>
      <c r="Y30" s="612"/>
      <c r="Z30" s="613">
        <v>8.3000000000000007</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526818</v>
      </c>
      <c r="CS30" s="611"/>
      <c r="CT30" s="611"/>
      <c r="CU30" s="611"/>
      <c r="CV30" s="611"/>
      <c r="CW30" s="611"/>
      <c r="CX30" s="611"/>
      <c r="CY30" s="612"/>
      <c r="CZ30" s="615">
        <v>5.5</v>
      </c>
      <c r="DA30" s="641"/>
      <c r="DB30" s="641"/>
      <c r="DC30" s="645"/>
      <c r="DD30" s="619">
        <v>498871</v>
      </c>
      <c r="DE30" s="611"/>
      <c r="DF30" s="611"/>
      <c r="DG30" s="611"/>
      <c r="DH30" s="611"/>
      <c r="DI30" s="611"/>
      <c r="DJ30" s="611"/>
      <c r="DK30" s="612"/>
      <c r="DL30" s="619">
        <v>498871</v>
      </c>
      <c r="DM30" s="611"/>
      <c r="DN30" s="611"/>
      <c r="DO30" s="611"/>
      <c r="DP30" s="611"/>
      <c r="DQ30" s="611"/>
      <c r="DR30" s="611"/>
      <c r="DS30" s="611"/>
      <c r="DT30" s="611"/>
      <c r="DU30" s="611"/>
      <c r="DV30" s="612"/>
      <c r="DW30" s="615">
        <v>14.8</v>
      </c>
      <c r="DX30" s="641"/>
      <c r="DY30" s="641"/>
      <c r="DZ30" s="641"/>
      <c r="EA30" s="641"/>
      <c r="EB30" s="641"/>
      <c r="EC30" s="642"/>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99.9</v>
      </c>
      <c r="BH31" s="654"/>
      <c r="BI31" s="654"/>
      <c r="BJ31" s="654"/>
      <c r="BK31" s="654"/>
      <c r="BL31" s="654"/>
      <c r="BM31" s="605">
        <v>98.1</v>
      </c>
      <c r="BN31" s="654"/>
      <c r="BO31" s="654"/>
      <c r="BP31" s="654"/>
      <c r="BQ31" s="655"/>
      <c r="BR31" s="666">
        <v>99.9</v>
      </c>
      <c r="BS31" s="654"/>
      <c r="BT31" s="654"/>
      <c r="BU31" s="654"/>
      <c r="BV31" s="654"/>
      <c r="BW31" s="654"/>
      <c r="BX31" s="605">
        <v>97.9</v>
      </c>
      <c r="BY31" s="654"/>
      <c r="BZ31" s="654"/>
      <c r="CA31" s="654"/>
      <c r="CB31" s="655"/>
      <c r="CD31" s="648"/>
      <c r="CE31" s="649"/>
      <c r="CF31" s="607" t="s">
        <v>300</v>
      </c>
      <c r="CG31" s="608"/>
      <c r="CH31" s="608"/>
      <c r="CI31" s="608"/>
      <c r="CJ31" s="608"/>
      <c r="CK31" s="608"/>
      <c r="CL31" s="608"/>
      <c r="CM31" s="608"/>
      <c r="CN31" s="608"/>
      <c r="CO31" s="608"/>
      <c r="CP31" s="608"/>
      <c r="CQ31" s="609"/>
      <c r="CR31" s="610">
        <v>10740</v>
      </c>
      <c r="CS31" s="643"/>
      <c r="CT31" s="643"/>
      <c r="CU31" s="643"/>
      <c r="CV31" s="643"/>
      <c r="CW31" s="643"/>
      <c r="CX31" s="643"/>
      <c r="CY31" s="644"/>
      <c r="CZ31" s="615">
        <v>0.1</v>
      </c>
      <c r="DA31" s="641"/>
      <c r="DB31" s="641"/>
      <c r="DC31" s="645"/>
      <c r="DD31" s="619">
        <v>10740</v>
      </c>
      <c r="DE31" s="643"/>
      <c r="DF31" s="643"/>
      <c r="DG31" s="643"/>
      <c r="DH31" s="643"/>
      <c r="DI31" s="643"/>
      <c r="DJ31" s="643"/>
      <c r="DK31" s="644"/>
      <c r="DL31" s="619">
        <v>10740</v>
      </c>
      <c r="DM31" s="643"/>
      <c r="DN31" s="643"/>
      <c r="DO31" s="643"/>
      <c r="DP31" s="643"/>
      <c r="DQ31" s="643"/>
      <c r="DR31" s="643"/>
      <c r="DS31" s="643"/>
      <c r="DT31" s="643"/>
      <c r="DU31" s="643"/>
      <c r="DV31" s="644"/>
      <c r="DW31" s="615">
        <v>0.3</v>
      </c>
      <c r="DX31" s="641"/>
      <c r="DY31" s="641"/>
      <c r="DZ31" s="641"/>
      <c r="EA31" s="641"/>
      <c r="EB31" s="641"/>
      <c r="EC31" s="642"/>
    </row>
    <row r="32" spans="2:133" ht="11.25" customHeight="1" x14ac:dyDescent="0.2">
      <c r="B32" s="607" t="s">
        <v>301</v>
      </c>
      <c r="C32" s="608"/>
      <c r="D32" s="608"/>
      <c r="E32" s="608"/>
      <c r="F32" s="608"/>
      <c r="G32" s="608"/>
      <c r="H32" s="608"/>
      <c r="I32" s="608"/>
      <c r="J32" s="608"/>
      <c r="K32" s="608"/>
      <c r="L32" s="608"/>
      <c r="M32" s="608"/>
      <c r="N32" s="608"/>
      <c r="O32" s="608"/>
      <c r="P32" s="608"/>
      <c r="Q32" s="609"/>
      <c r="R32" s="610">
        <v>508877</v>
      </c>
      <c r="S32" s="611"/>
      <c r="T32" s="611"/>
      <c r="U32" s="611"/>
      <c r="V32" s="611"/>
      <c r="W32" s="611"/>
      <c r="X32" s="611"/>
      <c r="Y32" s="612"/>
      <c r="Z32" s="613">
        <v>5.3</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100.1</v>
      </c>
      <c r="BH32" s="643"/>
      <c r="BI32" s="643"/>
      <c r="BJ32" s="643"/>
      <c r="BK32" s="643"/>
      <c r="BL32" s="643"/>
      <c r="BM32" s="616">
        <v>99.5</v>
      </c>
      <c r="BN32" s="643"/>
      <c r="BO32" s="643"/>
      <c r="BP32" s="643"/>
      <c r="BQ32" s="665"/>
      <c r="BR32" s="667">
        <v>99.9</v>
      </c>
      <c r="BS32" s="643"/>
      <c r="BT32" s="643"/>
      <c r="BU32" s="643"/>
      <c r="BV32" s="643"/>
      <c r="BW32" s="643"/>
      <c r="BX32" s="616">
        <v>99.1</v>
      </c>
      <c r="BY32" s="643"/>
      <c r="BZ32" s="643"/>
      <c r="CA32" s="643"/>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1"/>
      <c r="DB32" s="641"/>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1"/>
      <c r="DY32" s="641"/>
      <c r="DZ32" s="641"/>
      <c r="EA32" s="641"/>
      <c r="EB32" s="641"/>
      <c r="EC32" s="642"/>
    </row>
    <row r="33" spans="2:133" ht="11.25" customHeight="1" x14ac:dyDescent="0.2">
      <c r="B33" s="607" t="s">
        <v>305</v>
      </c>
      <c r="C33" s="608"/>
      <c r="D33" s="608"/>
      <c r="E33" s="608"/>
      <c r="F33" s="608"/>
      <c r="G33" s="608"/>
      <c r="H33" s="608"/>
      <c r="I33" s="608"/>
      <c r="J33" s="608"/>
      <c r="K33" s="608"/>
      <c r="L33" s="608"/>
      <c r="M33" s="608"/>
      <c r="N33" s="608"/>
      <c r="O33" s="608"/>
      <c r="P33" s="608"/>
      <c r="Q33" s="609"/>
      <c r="R33" s="610">
        <v>30633</v>
      </c>
      <c r="S33" s="611"/>
      <c r="T33" s="611"/>
      <c r="U33" s="611"/>
      <c r="V33" s="611"/>
      <c r="W33" s="611"/>
      <c r="X33" s="611"/>
      <c r="Y33" s="612"/>
      <c r="Z33" s="613">
        <v>0.3</v>
      </c>
      <c r="AA33" s="613"/>
      <c r="AB33" s="613"/>
      <c r="AC33" s="613"/>
      <c r="AD33" s="614" t="s">
        <v>122</v>
      </c>
      <c r="AE33" s="614"/>
      <c r="AF33" s="614"/>
      <c r="AG33" s="614"/>
      <c r="AH33" s="614"/>
      <c r="AI33" s="614"/>
      <c r="AJ33" s="614"/>
      <c r="AK33" s="614"/>
      <c r="AL33" s="615" t="s">
        <v>122</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99.9</v>
      </c>
      <c r="BH33" s="669"/>
      <c r="BI33" s="669"/>
      <c r="BJ33" s="669"/>
      <c r="BK33" s="669"/>
      <c r="BL33" s="669"/>
      <c r="BM33" s="670">
        <v>97.4</v>
      </c>
      <c r="BN33" s="669"/>
      <c r="BO33" s="669"/>
      <c r="BP33" s="669"/>
      <c r="BQ33" s="671"/>
      <c r="BR33" s="668">
        <v>99.9</v>
      </c>
      <c r="BS33" s="669"/>
      <c r="BT33" s="669"/>
      <c r="BU33" s="669"/>
      <c r="BV33" s="669"/>
      <c r="BW33" s="669"/>
      <c r="BX33" s="670">
        <v>97.3</v>
      </c>
      <c r="BY33" s="669"/>
      <c r="BZ33" s="669"/>
      <c r="CA33" s="669"/>
      <c r="CB33" s="671"/>
      <c r="CD33" s="607" t="s">
        <v>307</v>
      </c>
      <c r="CE33" s="608"/>
      <c r="CF33" s="608"/>
      <c r="CG33" s="608"/>
      <c r="CH33" s="608"/>
      <c r="CI33" s="608"/>
      <c r="CJ33" s="608"/>
      <c r="CK33" s="608"/>
      <c r="CL33" s="608"/>
      <c r="CM33" s="608"/>
      <c r="CN33" s="608"/>
      <c r="CO33" s="608"/>
      <c r="CP33" s="608"/>
      <c r="CQ33" s="609"/>
      <c r="CR33" s="610">
        <v>6452381</v>
      </c>
      <c r="CS33" s="643"/>
      <c r="CT33" s="643"/>
      <c r="CU33" s="643"/>
      <c r="CV33" s="643"/>
      <c r="CW33" s="643"/>
      <c r="CX33" s="643"/>
      <c r="CY33" s="644"/>
      <c r="CZ33" s="615">
        <v>67.5</v>
      </c>
      <c r="DA33" s="641"/>
      <c r="DB33" s="641"/>
      <c r="DC33" s="645"/>
      <c r="DD33" s="619">
        <v>2183477</v>
      </c>
      <c r="DE33" s="643"/>
      <c r="DF33" s="643"/>
      <c r="DG33" s="643"/>
      <c r="DH33" s="643"/>
      <c r="DI33" s="643"/>
      <c r="DJ33" s="643"/>
      <c r="DK33" s="644"/>
      <c r="DL33" s="619">
        <v>1286439</v>
      </c>
      <c r="DM33" s="643"/>
      <c r="DN33" s="643"/>
      <c r="DO33" s="643"/>
      <c r="DP33" s="643"/>
      <c r="DQ33" s="643"/>
      <c r="DR33" s="643"/>
      <c r="DS33" s="643"/>
      <c r="DT33" s="643"/>
      <c r="DU33" s="643"/>
      <c r="DV33" s="644"/>
      <c r="DW33" s="615">
        <v>38.200000000000003</v>
      </c>
      <c r="DX33" s="641"/>
      <c r="DY33" s="641"/>
      <c r="DZ33" s="641"/>
      <c r="EA33" s="641"/>
      <c r="EB33" s="641"/>
      <c r="EC33" s="642"/>
    </row>
    <row r="34" spans="2:133" ht="11.25" customHeight="1" x14ac:dyDescent="0.2">
      <c r="B34" s="607" t="s">
        <v>308</v>
      </c>
      <c r="C34" s="608"/>
      <c r="D34" s="608"/>
      <c r="E34" s="608"/>
      <c r="F34" s="608"/>
      <c r="G34" s="608"/>
      <c r="H34" s="608"/>
      <c r="I34" s="608"/>
      <c r="J34" s="608"/>
      <c r="K34" s="608"/>
      <c r="L34" s="608"/>
      <c r="M34" s="608"/>
      <c r="N34" s="608"/>
      <c r="O34" s="608"/>
      <c r="P34" s="608"/>
      <c r="Q34" s="609"/>
      <c r="R34" s="610">
        <v>2529865</v>
      </c>
      <c r="S34" s="611"/>
      <c r="T34" s="611"/>
      <c r="U34" s="611"/>
      <c r="V34" s="611"/>
      <c r="W34" s="611"/>
      <c r="X34" s="611"/>
      <c r="Y34" s="612"/>
      <c r="Z34" s="613">
        <v>26.2</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3016495</v>
      </c>
      <c r="CS34" s="611"/>
      <c r="CT34" s="611"/>
      <c r="CU34" s="611"/>
      <c r="CV34" s="611"/>
      <c r="CW34" s="611"/>
      <c r="CX34" s="611"/>
      <c r="CY34" s="612"/>
      <c r="CZ34" s="615">
        <v>31.6</v>
      </c>
      <c r="DA34" s="641"/>
      <c r="DB34" s="641"/>
      <c r="DC34" s="645"/>
      <c r="DD34" s="619">
        <v>844610</v>
      </c>
      <c r="DE34" s="611"/>
      <c r="DF34" s="611"/>
      <c r="DG34" s="611"/>
      <c r="DH34" s="611"/>
      <c r="DI34" s="611"/>
      <c r="DJ34" s="611"/>
      <c r="DK34" s="612"/>
      <c r="DL34" s="619">
        <v>421429</v>
      </c>
      <c r="DM34" s="611"/>
      <c r="DN34" s="611"/>
      <c r="DO34" s="611"/>
      <c r="DP34" s="611"/>
      <c r="DQ34" s="611"/>
      <c r="DR34" s="611"/>
      <c r="DS34" s="611"/>
      <c r="DT34" s="611"/>
      <c r="DU34" s="611"/>
      <c r="DV34" s="612"/>
      <c r="DW34" s="615">
        <v>12.5</v>
      </c>
      <c r="DX34" s="641"/>
      <c r="DY34" s="641"/>
      <c r="DZ34" s="641"/>
      <c r="EA34" s="641"/>
      <c r="EB34" s="641"/>
      <c r="EC34" s="642"/>
    </row>
    <row r="35" spans="2:133" ht="11.25" customHeight="1" x14ac:dyDescent="0.2">
      <c r="B35" s="607" t="s">
        <v>310</v>
      </c>
      <c r="C35" s="608"/>
      <c r="D35" s="608"/>
      <c r="E35" s="608"/>
      <c r="F35" s="608"/>
      <c r="G35" s="608"/>
      <c r="H35" s="608"/>
      <c r="I35" s="608"/>
      <c r="J35" s="608"/>
      <c r="K35" s="608"/>
      <c r="L35" s="608"/>
      <c r="M35" s="608"/>
      <c r="N35" s="608"/>
      <c r="O35" s="608"/>
      <c r="P35" s="608"/>
      <c r="Q35" s="609"/>
      <c r="R35" s="610">
        <v>979388</v>
      </c>
      <c r="S35" s="611"/>
      <c r="T35" s="611"/>
      <c r="U35" s="611"/>
      <c r="V35" s="611"/>
      <c r="W35" s="611"/>
      <c r="X35" s="611"/>
      <c r="Y35" s="612"/>
      <c r="Z35" s="613">
        <v>10.1</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102078</v>
      </c>
      <c r="CS35" s="643"/>
      <c r="CT35" s="643"/>
      <c r="CU35" s="643"/>
      <c r="CV35" s="643"/>
      <c r="CW35" s="643"/>
      <c r="CX35" s="643"/>
      <c r="CY35" s="644"/>
      <c r="CZ35" s="615">
        <v>1.1000000000000001</v>
      </c>
      <c r="DA35" s="641"/>
      <c r="DB35" s="641"/>
      <c r="DC35" s="645"/>
      <c r="DD35" s="619">
        <v>77422</v>
      </c>
      <c r="DE35" s="643"/>
      <c r="DF35" s="643"/>
      <c r="DG35" s="643"/>
      <c r="DH35" s="643"/>
      <c r="DI35" s="643"/>
      <c r="DJ35" s="643"/>
      <c r="DK35" s="644"/>
      <c r="DL35" s="619">
        <v>6640</v>
      </c>
      <c r="DM35" s="643"/>
      <c r="DN35" s="643"/>
      <c r="DO35" s="643"/>
      <c r="DP35" s="643"/>
      <c r="DQ35" s="643"/>
      <c r="DR35" s="643"/>
      <c r="DS35" s="643"/>
      <c r="DT35" s="643"/>
      <c r="DU35" s="643"/>
      <c r="DV35" s="644"/>
      <c r="DW35" s="615">
        <v>0.2</v>
      </c>
      <c r="DX35" s="641"/>
      <c r="DY35" s="641"/>
      <c r="DZ35" s="641"/>
      <c r="EA35" s="641"/>
      <c r="EB35" s="641"/>
      <c r="EC35" s="642"/>
    </row>
    <row r="36" spans="2:133" ht="11.25" customHeight="1" x14ac:dyDescent="0.2">
      <c r="B36" s="607" t="s">
        <v>314</v>
      </c>
      <c r="C36" s="608"/>
      <c r="D36" s="608"/>
      <c r="E36" s="608"/>
      <c r="F36" s="608"/>
      <c r="G36" s="608"/>
      <c r="H36" s="608"/>
      <c r="I36" s="608"/>
      <c r="J36" s="608"/>
      <c r="K36" s="608"/>
      <c r="L36" s="608"/>
      <c r="M36" s="608"/>
      <c r="N36" s="608"/>
      <c r="O36" s="608"/>
      <c r="P36" s="608"/>
      <c r="Q36" s="609"/>
      <c r="R36" s="610">
        <v>189441</v>
      </c>
      <c r="S36" s="611"/>
      <c r="T36" s="611"/>
      <c r="U36" s="611"/>
      <c r="V36" s="611"/>
      <c r="W36" s="611"/>
      <c r="X36" s="611"/>
      <c r="Y36" s="612"/>
      <c r="Z36" s="613">
        <v>2</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447842</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813</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1021088</v>
      </c>
      <c r="CS36" s="611"/>
      <c r="CT36" s="611"/>
      <c r="CU36" s="611"/>
      <c r="CV36" s="611"/>
      <c r="CW36" s="611"/>
      <c r="CX36" s="611"/>
      <c r="CY36" s="612"/>
      <c r="CZ36" s="615">
        <v>10.7</v>
      </c>
      <c r="DA36" s="641"/>
      <c r="DB36" s="641"/>
      <c r="DC36" s="645"/>
      <c r="DD36" s="619">
        <v>694107</v>
      </c>
      <c r="DE36" s="611"/>
      <c r="DF36" s="611"/>
      <c r="DG36" s="611"/>
      <c r="DH36" s="611"/>
      <c r="DI36" s="611"/>
      <c r="DJ36" s="611"/>
      <c r="DK36" s="612"/>
      <c r="DL36" s="619">
        <v>489033</v>
      </c>
      <c r="DM36" s="611"/>
      <c r="DN36" s="611"/>
      <c r="DO36" s="611"/>
      <c r="DP36" s="611"/>
      <c r="DQ36" s="611"/>
      <c r="DR36" s="611"/>
      <c r="DS36" s="611"/>
      <c r="DT36" s="611"/>
      <c r="DU36" s="611"/>
      <c r="DV36" s="612"/>
      <c r="DW36" s="615">
        <v>14.5</v>
      </c>
      <c r="DX36" s="641"/>
      <c r="DY36" s="641"/>
      <c r="DZ36" s="641"/>
      <c r="EA36" s="641"/>
      <c r="EB36" s="641"/>
      <c r="EC36" s="642"/>
    </row>
    <row r="37" spans="2:133" ht="11.25" customHeight="1" x14ac:dyDescent="0.2">
      <c r="B37" s="607" t="s">
        <v>318</v>
      </c>
      <c r="C37" s="608"/>
      <c r="D37" s="608"/>
      <c r="E37" s="608"/>
      <c r="F37" s="608"/>
      <c r="G37" s="608"/>
      <c r="H37" s="608"/>
      <c r="I37" s="608"/>
      <c r="J37" s="608"/>
      <c r="K37" s="608"/>
      <c r="L37" s="608"/>
      <c r="M37" s="608"/>
      <c r="N37" s="608"/>
      <c r="O37" s="608"/>
      <c r="P37" s="608"/>
      <c r="Q37" s="609"/>
      <c r="R37" s="610">
        <v>165969</v>
      </c>
      <c r="S37" s="611"/>
      <c r="T37" s="611"/>
      <c r="U37" s="611"/>
      <c r="V37" s="611"/>
      <c r="W37" s="611"/>
      <c r="X37" s="611"/>
      <c r="Y37" s="612"/>
      <c r="Z37" s="613">
        <v>1.7</v>
      </c>
      <c r="AA37" s="613"/>
      <c r="AB37" s="613"/>
      <c r="AC37" s="613"/>
      <c r="AD37" s="614">
        <v>578</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34538</v>
      </c>
      <c r="BA37" s="611"/>
      <c r="BB37" s="611"/>
      <c r="BC37" s="611"/>
      <c r="BD37" s="643"/>
      <c r="BE37" s="643"/>
      <c r="BF37" s="665"/>
      <c r="BG37" s="607" t="s">
        <v>320</v>
      </c>
      <c r="BH37" s="608"/>
      <c r="BI37" s="608"/>
      <c r="BJ37" s="608"/>
      <c r="BK37" s="608"/>
      <c r="BL37" s="608"/>
      <c r="BM37" s="608"/>
      <c r="BN37" s="608"/>
      <c r="BO37" s="608"/>
      <c r="BP37" s="608"/>
      <c r="BQ37" s="608"/>
      <c r="BR37" s="608"/>
      <c r="BS37" s="608"/>
      <c r="BT37" s="608"/>
      <c r="BU37" s="609"/>
      <c r="BV37" s="610">
        <v>813</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326430</v>
      </c>
      <c r="CS37" s="643"/>
      <c r="CT37" s="643"/>
      <c r="CU37" s="643"/>
      <c r="CV37" s="643"/>
      <c r="CW37" s="643"/>
      <c r="CX37" s="643"/>
      <c r="CY37" s="644"/>
      <c r="CZ37" s="615">
        <v>3.4</v>
      </c>
      <c r="DA37" s="641"/>
      <c r="DB37" s="641"/>
      <c r="DC37" s="645"/>
      <c r="DD37" s="619">
        <v>324770</v>
      </c>
      <c r="DE37" s="643"/>
      <c r="DF37" s="643"/>
      <c r="DG37" s="643"/>
      <c r="DH37" s="643"/>
      <c r="DI37" s="643"/>
      <c r="DJ37" s="643"/>
      <c r="DK37" s="644"/>
      <c r="DL37" s="619">
        <v>323991</v>
      </c>
      <c r="DM37" s="643"/>
      <c r="DN37" s="643"/>
      <c r="DO37" s="643"/>
      <c r="DP37" s="643"/>
      <c r="DQ37" s="643"/>
      <c r="DR37" s="643"/>
      <c r="DS37" s="643"/>
      <c r="DT37" s="643"/>
      <c r="DU37" s="643"/>
      <c r="DV37" s="644"/>
      <c r="DW37" s="615">
        <v>9.6</v>
      </c>
      <c r="DX37" s="641"/>
      <c r="DY37" s="641"/>
      <c r="DZ37" s="641"/>
      <c r="EA37" s="641"/>
      <c r="EB37" s="641"/>
      <c r="EC37" s="642"/>
    </row>
    <row r="38" spans="2:133" ht="11.25" customHeight="1" x14ac:dyDescent="0.2">
      <c r="B38" s="607" t="s">
        <v>322</v>
      </c>
      <c r="C38" s="608"/>
      <c r="D38" s="608"/>
      <c r="E38" s="608"/>
      <c r="F38" s="608"/>
      <c r="G38" s="608"/>
      <c r="H38" s="608"/>
      <c r="I38" s="608"/>
      <c r="J38" s="608"/>
      <c r="K38" s="608"/>
      <c r="L38" s="608"/>
      <c r="M38" s="608"/>
      <c r="N38" s="608"/>
      <c r="O38" s="608"/>
      <c r="P38" s="608"/>
      <c r="Q38" s="609"/>
      <c r="R38" s="610">
        <v>532374</v>
      </c>
      <c r="S38" s="611"/>
      <c r="T38" s="611"/>
      <c r="U38" s="611"/>
      <c r="V38" s="611"/>
      <c r="W38" s="611"/>
      <c r="X38" s="611"/>
      <c r="Y38" s="612"/>
      <c r="Z38" s="613">
        <v>5.5</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t="s">
        <v>122</v>
      </c>
      <c r="BA38" s="611"/>
      <c r="BB38" s="611"/>
      <c r="BC38" s="611"/>
      <c r="BD38" s="643"/>
      <c r="BE38" s="643"/>
      <c r="BF38" s="665"/>
      <c r="BG38" s="607" t="s">
        <v>324</v>
      </c>
      <c r="BH38" s="608"/>
      <c r="BI38" s="608"/>
      <c r="BJ38" s="608"/>
      <c r="BK38" s="608"/>
      <c r="BL38" s="608"/>
      <c r="BM38" s="608"/>
      <c r="BN38" s="608"/>
      <c r="BO38" s="608"/>
      <c r="BP38" s="608"/>
      <c r="BQ38" s="608"/>
      <c r="BR38" s="608"/>
      <c r="BS38" s="608"/>
      <c r="BT38" s="608"/>
      <c r="BU38" s="609"/>
      <c r="BV38" s="610">
        <v>964</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447842</v>
      </c>
      <c r="CS38" s="611"/>
      <c r="CT38" s="611"/>
      <c r="CU38" s="611"/>
      <c r="CV38" s="611"/>
      <c r="CW38" s="611"/>
      <c r="CX38" s="611"/>
      <c r="CY38" s="612"/>
      <c r="CZ38" s="615">
        <v>4.7</v>
      </c>
      <c r="DA38" s="641"/>
      <c r="DB38" s="641"/>
      <c r="DC38" s="645"/>
      <c r="DD38" s="619">
        <v>372248</v>
      </c>
      <c r="DE38" s="611"/>
      <c r="DF38" s="611"/>
      <c r="DG38" s="611"/>
      <c r="DH38" s="611"/>
      <c r="DI38" s="611"/>
      <c r="DJ38" s="611"/>
      <c r="DK38" s="612"/>
      <c r="DL38" s="619">
        <v>369337</v>
      </c>
      <c r="DM38" s="611"/>
      <c r="DN38" s="611"/>
      <c r="DO38" s="611"/>
      <c r="DP38" s="611"/>
      <c r="DQ38" s="611"/>
      <c r="DR38" s="611"/>
      <c r="DS38" s="611"/>
      <c r="DT38" s="611"/>
      <c r="DU38" s="611"/>
      <c r="DV38" s="612"/>
      <c r="DW38" s="615">
        <v>11</v>
      </c>
      <c r="DX38" s="641"/>
      <c r="DY38" s="641"/>
      <c r="DZ38" s="641"/>
      <c r="EA38" s="641"/>
      <c r="EB38" s="641"/>
      <c r="EC38" s="642"/>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3"/>
      <c r="BE39" s="643"/>
      <c r="BF39" s="665"/>
      <c r="BG39" s="607" t="s">
        <v>328</v>
      </c>
      <c r="BH39" s="608"/>
      <c r="BI39" s="608"/>
      <c r="BJ39" s="608"/>
      <c r="BK39" s="608"/>
      <c r="BL39" s="608"/>
      <c r="BM39" s="608"/>
      <c r="BN39" s="608"/>
      <c r="BO39" s="608"/>
      <c r="BP39" s="608"/>
      <c r="BQ39" s="608"/>
      <c r="BR39" s="608"/>
      <c r="BS39" s="608"/>
      <c r="BT39" s="608"/>
      <c r="BU39" s="609"/>
      <c r="BV39" s="610">
        <v>1481</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1823823</v>
      </c>
      <c r="CS39" s="643"/>
      <c r="CT39" s="643"/>
      <c r="CU39" s="643"/>
      <c r="CV39" s="643"/>
      <c r="CW39" s="643"/>
      <c r="CX39" s="643"/>
      <c r="CY39" s="644"/>
      <c r="CZ39" s="615">
        <v>19.100000000000001</v>
      </c>
      <c r="DA39" s="641"/>
      <c r="DB39" s="641"/>
      <c r="DC39" s="645"/>
      <c r="DD39" s="619">
        <v>195090</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1"/>
      <c r="DY39" s="641"/>
      <c r="DZ39" s="641"/>
      <c r="EA39" s="641"/>
      <c r="EB39" s="641"/>
      <c r="EC39" s="642"/>
    </row>
    <row r="40" spans="2:133" ht="11.25" customHeight="1" x14ac:dyDescent="0.2">
      <c r="B40" s="607" t="s">
        <v>330</v>
      </c>
      <c r="C40" s="608"/>
      <c r="D40" s="608"/>
      <c r="E40" s="608"/>
      <c r="F40" s="608"/>
      <c r="G40" s="608"/>
      <c r="H40" s="608"/>
      <c r="I40" s="608"/>
      <c r="J40" s="608"/>
      <c r="K40" s="608"/>
      <c r="L40" s="608"/>
      <c r="M40" s="608"/>
      <c r="N40" s="608"/>
      <c r="O40" s="608"/>
      <c r="P40" s="608"/>
      <c r="Q40" s="609"/>
      <c r="R40" s="610">
        <v>6274</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3"/>
      <c r="BE40" s="643"/>
      <c r="BF40" s="665"/>
      <c r="BG40" s="658" t="s">
        <v>332</v>
      </c>
      <c r="BH40" s="659"/>
      <c r="BI40" s="659"/>
      <c r="BJ40" s="659"/>
      <c r="BK40" s="659"/>
      <c r="BL40" s="205"/>
      <c r="BM40" s="608" t="s">
        <v>333</v>
      </c>
      <c r="BN40" s="608"/>
      <c r="BO40" s="608"/>
      <c r="BP40" s="608"/>
      <c r="BQ40" s="608"/>
      <c r="BR40" s="608"/>
      <c r="BS40" s="608"/>
      <c r="BT40" s="608"/>
      <c r="BU40" s="609"/>
      <c r="BV40" s="610">
        <v>97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41055</v>
      </c>
      <c r="CS40" s="611"/>
      <c r="CT40" s="611"/>
      <c r="CU40" s="611"/>
      <c r="CV40" s="611"/>
      <c r="CW40" s="611"/>
      <c r="CX40" s="611"/>
      <c r="CY40" s="612"/>
      <c r="CZ40" s="615">
        <v>0.4</v>
      </c>
      <c r="DA40" s="641"/>
      <c r="DB40" s="641"/>
      <c r="DC40" s="645"/>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1"/>
      <c r="DY40" s="641"/>
      <c r="DZ40" s="641"/>
      <c r="EA40" s="641"/>
      <c r="EB40" s="641"/>
      <c r="EC40" s="642"/>
    </row>
    <row r="41" spans="2:133" ht="11.25" customHeight="1" x14ac:dyDescent="0.2">
      <c r="B41" s="631" t="s">
        <v>335</v>
      </c>
      <c r="C41" s="632"/>
      <c r="D41" s="632"/>
      <c r="E41" s="632"/>
      <c r="F41" s="632"/>
      <c r="G41" s="632"/>
      <c r="H41" s="632"/>
      <c r="I41" s="632"/>
      <c r="J41" s="632"/>
      <c r="K41" s="632"/>
      <c r="L41" s="632"/>
      <c r="M41" s="632"/>
      <c r="N41" s="632"/>
      <c r="O41" s="632"/>
      <c r="P41" s="632"/>
      <c r="Q41" s="633"/>
      <c r="R41" s="682">
        <v>9664641</v>
      </c>
      <c r="S41" s="683"/>
      <c r="T41" s="683"/>
      <c r="U41" s="683"/>
      <c r="V41" s="683"/>
      <c r="W41" s="683"/>
      <c r="X41" s="683"/>
      <c r="Y41" s="687"/>
      <c r="Z41" s="688">
        <v>100</v>
      </c>
      <c r="AA41" s="688"/>
      <c r="AB41" s="688"/>
      <c r="AC41" s="688"/>
      <c r="AD41" s="689">
        <v>3357863</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78590</v>
      </c>
      <c r="BA41" s="611"/>
      <c r="BB41" s="611"/>
      <c r="BC41" s="611"/>
      <c r="BD41" s="643"/>
      <c r="BE41" s="643"/>
      <c r="BF41" s="665"/>
      <c r="BG41" s="658"/>
      <c r="BH41" s="659"/>
      <c r="BI41" s="659"/>
      <c r="BJ41" s="659"/>
      <c r="BK41" s="659"/>
      <c r="BL41" s="205"/>
      <c r="BM41" s="608" t="s">
        <v>337</v>
      </c>
      <c r="BN41" s="608"/>
      <c r="BO41" s="608"/>
      <c r="BP41" s="608"/>
      <c r="BQ41" s="608"/>
      <c r="BR41" s="608"/>
      <c r="BS41" s="608"/>
      <c r="BT41" s="608"/>
      <c r="BU41" s="609"/>
      <c r="BV41" s="610">
        <v>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1"/>
      <c r="DB41" s="641"/>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334714</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472</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744401</v>
      </c>
      <c r="CS42" s="643"/>
      <c r="CT42" s="643"/>
      <c r="CU42" s="643"/>
      <c r="CV42" s="643"/>
      <c r="CW42" s="643"/>
      <c r="CX42" s="643"/>
      <c r="CY42" s="644"/>
      <c r="CZ42" s="615">
        <v>7.8</v>
      </c>
      <c r="DA42" s="641"/>
      <c r="DB42" s="641"/>
      <c r="DC42" s="645"/>
      <c r="DD42" s="619">
        <v>84555</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t="s">
        <v>122</v>
      </c>
      <c r="CS43" s="643"/>
      <c r="CT43" s="643"/>
      <c r="CU43" s="643"/>
      <c r="CV43" s="643"/>
      <c r="CW43" s="643"/>
      <c r="CX43" s="643"/>
      <c r="CY43" s="644"/>
      <c r="CZ43" s="615" t="s">
        <v>122</v>
      </c>
      <c r="DA43" s="641"/>
      <c r="DB43" s="641"/>
      <c r="DC43" s="645"/>
      <c r="DD43" s="619" t="s">
        <v>122</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740135</v>
      </c>
      <c r="CS44" s="611"/>
      <c r="CT44" s="611"/>
      <c r="CU44" s="611"/>
      <c r="CV44" s="611"/>
      <c r="CW44" s="611"/>
      <c r="CX44" s="611"/>
      <c r="CY44" s="612"/>
      <c r="CZ44" s="615">
        <v>7.7</v>
      </c>
      <c r="DA44" s="616"/>
      <c r="DB44" s="616"/>
      <c r="DC44" s="622"/>
      <c r="DD44" s="619">
        <v>84355</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474092</v>
      </c>
      <c r="CS45" s="643"/>
      <c r="CT45" s="643"/>
      <c r="CU45" s="643"/>
      <c r="CV45" s="643"/>
      <c r="CW45" s="643"/>
      <c r="CX45" s="643"/>
      <c r="CY45" s="644"/>
      <c r="CZ45" s="615">
        <v>5</v>
      </c>
      <c r="DA45" s="641"/>
      <c r="DB45" s="641"/>
      <c r="DC45" s="645"/>
      <c r="DD45" s="619">
        <v>22155</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266043</v>
      </c>
      <c r="CS46" s="611"/>
      <c r="CT46" s="611"/>
      <c r="CU46" s="611"/>
      <c r="CV46" s="611"/>
      <c r="CW46" s="611"/>
      <c r="CX46" s="611"/>
      <c r="CY46" s="612"/>
      <c r="CZ46" s="615">
        <v>2.8</v>
      </c>
      <c r="DA46" s="616"/>
      <c r="DB46" s="616"/>
      <c r="DC46" s="622"/>
      <c r="DD46" s="619">
        <v>62200</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4266</v>
      </c>
      <c r="CS47" s="643"/>
      <c r="CT47" s="643"/>
      <c r="CU47" s="643"/>
      <c r="CV47" s="643"/>
      <c r="CW47" s="643"/>
      <c r="CX47" s="643"/>
      <c r="CY47" s="644"/>
      <c r="CZ47" s="615">
        <v>0</v>
      </c>
      <c r="DA47" s="641"/>
      <c r="DB47" s="641"/>
      <c r="DC47" s="645"/>
      <c r="DD47" s="619">
        <v>200</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9556547</v>
      </c>
      <c r="CS49" s="669"/>
      <c r="CT49" s="669"/>
      <c r="CU49" s="669"/>
      <c r="CV49" s="669"/>
      <c r="CW49" s="669"/>
      <c r="CX49" s="669"/>
      <c r="CY49" s="698"/>
      <c r="CZ49" s="690">
        <v>100</v>
      </c>
      <c r="DA49" s="699"/>
      <c r="DB49" s="699"/>
      <c r="DC49" s="700"/>
      <c r="DD49" s="701">
        <v>4116531</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D9NgA9pnJBnNBUZdj84uPYwRO7OpIQrWG9RLUZQiXharhOUFRNLGM0B7C8gBWbwuyCYTuf7PDdNOflNdJPw2kg==" saltValue="V3e3uoswKCpmo+QZU19iU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9651</v>
      </c>
      <c r="R7" s="740"/>
      <c r="S7" s="740"/>
      <c r="T7" s="740"/>
      <c r="U7" s="740"/>
      <c r="V7" s="740">
        <v>9545</v>
      </c>
      <c r="W7" s="740"/>
      <c r="X7" s="740"/>
      <c r="Y7" s="740"/>
      <c r="Z7" s="740"/>
      <c r="AA7" s="740">
        <v>106</v>
      </c>
      <c r="AB7" s="740"/>
      <c r="AC7" s="740"/>
      <c r="AD7" s="740"/>
      <c r="AE7" s="741"/>
      <c r="AF7" s="742">
        <v>66</v>
      </c>
      <c r="AG7" s="743"/>
      <c r="AH7" s="743"/>
      <c r="AI7" s="743"/>
      <c r="AJ7" s="744"/>
      <c r="AK7" s="745">
        <v>979</v>
      </c>
      <c r="AL7" s="746"/>
      <c r="AM7" s="746"/>
      <c r="AN7" s="746"/>
      <c r="AO7" s="746"/>
      <c r="AP7" s="746">
        <v>5145</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6"/>
    </row>
    <row r="8" spans="1:131" s="217" customFormat="1" ht="26.25" customHeight="1" x14ac:dyDescent="0.2">
      <c r="A8" s="220">
        <v>2</v>
      </c>
      <c r="B8" s="767" t="s">
        <v>375</v>
      </c>
      <c r="C8" s="768"/>
      <c r="D8" s="768"/>
      <c r="E8" s="768"/>
      <c r="F8" s="768"/>
      <c r="G8" s="768"/>
      <c r="H8" s="768"/>
      <c r="I8" s="768"/>
      <c r="J8" s="768"/>
      <c r="K8" s="768"/>
      <c r="L8" s="768"/>
      <c r="M8" s="768"/>
      <c r="N8" s="768"/>
      <c r="O8" s="768"/>
      <c r="P8" s="769"/>
      <c r="Q8" s="770">
        <v>19</v>
      </c>
      <c r="R8" s="771"/>
      <c r="S8" s="771"/>
      <c r="T8" s="771"/>
      <c r="U8" s="771"/>
      <c r="V8" s="771">
        <v>17</v>
      </c>
      <c r="W8" s="771"/>
      <c r="X8" s="771"/>
      <c r="Y8" s="771"/>
      <c r="Z8" s="771"/>
      <c r="AA8" s="771">
        <v>2</v>
      </c>
      <c r="AB8" s="771"/>
      <c r="AC8" s="771"/>
      <c r="AD8" s="771"/>
      <c r="AE8" s="772"/>
      <c r="AF8" s="773">
        <v>2</v>
      </c>
      <c r="AG8" s="774"/>
      <c r="AH8" s="774"/>
      <c r="AI8" s="774"/>
      <c r="AJ8" s="775"/>
      <c r="AK8" s="756" t="s">
        <v>551</v>
      </c>
      <c r="AL8" s="757"/>
      <c r="AM8" s="757"/>
      <c r="AN8" s="757"/>
      <c r="AO8" s="757"/>
      <c r="AP8" s="757" t="s">
        <v>551</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t="s">
        <v>376</v>
      </c>
      <c r="C9" s="768"/>
      <c r="D9" s="768"/>
      <c r="E9" s="768"/>
      <c r="F9" s="768"/>
      <c r="G9" s="768"/>
      <c r="H9" s="768"/>
      <c r="I9" s="768"/>
      <c r="J9" s="768"/>
      <c r="K9" s="768"/>
      <c r="L9" s="768"/>
      <c r="M9" s="768"/>
      <c r="N9" s="768"/>
      <c r="O9" s="768"/>
      <c r="P9" s="769"/>
      <c r="Q9" s="770">
        <v>1</v>
      </c>
      <c r="R9" s="771"/>
      <c r="S9" s="771"/>
      <c r="T9" s="771"/>
      <c r="U9" s="771"/>
      <c r="V9" s="771">
        <v>1</v>
      </c>
      <c r="W9" s="771"/>
      <c r="X9" s="771"/>
      <c r="Y9" s="771"/>
      <c r="Z9" s="771"/>
      <c r="AA9" s="771" t="s">
        <v>551</v>
      </c>
      <c r="AB9" s="771"/>
      <c r="AC9" s="771"/>
      <c r="AD9" s="771"/>
      <c r="AE9" s="772"/>
      <c r="AF9" s="773" t="s">
        <v>122</v>
      </c>
      <c r="AG9" s="774"/>
      <c r="AH9" s="774"/>
      <c r="AI9" s="774"/>
      <c r="AJ9" s="775"/>
      <c r="AK9" s="756">
        <v>1</v>
      </c>
      <c r="AL9" s="757"/>
      <c r="AM9" s="757"/>
      <c r="AN9" s="757"/>
      <c r="AO9" s="757"/>
      <c r="AP9" s="757" t="s">
        <v>551</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9"/>
      <c r="R22" s="790"/>
      <c r="S22" s="790"/>
      <c r="T22" s="790"/>
      <c r="U22" s="790"/>
      <c r="V22" s="790"/>
      <c r="W22" s="790"/>
      <c r="X22" s="790"/>
      <c r="Y22" s="790"/>
      <c r="Z22" s="790"/>
      <c r="AA22" s="790"/>
      <c r="AB22" s="790"/>
      <c r="AC22" s="790"/>
      <c r="AD22" s="790"/>
      <c r="AE22" s="791"/>
      <c r="AF22" s="773"/>
      <c r="AG22" s="774"/>
      <c r="AH22" s="774"/>
      <c r="AI22" s="774"/>
      <c r="AJ22" s="775"/>
      <c r="AK22" s="792"/>
      <c r="AL22" s="793"/>
      <c r="AM22" s="793"/>
      <c r="AN22" s="793"/>
      <c r="AO22" s="793"/>
      <c r="AP22" s="793"/>
      <c r="AQ22" s="793"/>
      <c r="AR22" s="793"/>
      <c r="AS22" s="793"/>
      <c r="AT22" s="793"/>
      <c r="AU22" s="794"/>
      <c r="AV22" s="794"/>
      <c r="AW22" s="794"/>
      <c r="AX22" s="794"/>
      <c r="AY22" s="795"/>
      <c r="AZ22" s="796" t="s">
        <v>377</v>
      </c>
      <c r="BA22" s="796"/>
      <c r="BB22" s="796"/>
      <c r="BC22" s="796"/>
      <c r="BD22" s="797"/>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378</v>
      </c>
      <c r="B23" s="776" t="s">
        <v>379</v>
      </c>
      <c r="C23" s="777"/>
      <c r="D23" s="777"/>
      <c r="E23" s="777"/>
      <c r="F23" s="777"/>
      <c r="G23" s="777"/>
      <c r="H23" s="777"/>
      <c r="I23" s="777"/>
      <c r="J23" s="777"/>
      <c r="K23" s="777"/>
      <c r="L23" s="777"/>
      <c r="M23" s="777"/>
      <c r="N23" s="777"/>
      <c r="O23" s="777"/>
      <c r="P23" s="778"/>
      <c r="Q23" s="779">
        <v>9671</v>
      </c>
      <c r="R23" s="780"/>
      <c r="S23" s="780"/>
      <c r="T23" s="780"/>
      <c r="U23" s="780"/>
      <c r="V23" s="781">
        <v>9563</v>
      </c>
      <c r="W23" s="782"/>
      <c r="X23" s="782"/>
      <c r="Y23" s="782"/>
      <c r="Z23" s="783"/>
      <c r="AA23" s="781">
        <v>108</v>
      </c>
      <c r="AB23" s="782"/>
      <c r="AC23" s="782"/>
      <c r="AD23" s="782"/>
      <c r="AE23" s="784"/>
      <c r="AF23" s="785">
        <v>68</v>
      </c>
      <c r="AG23" s="780"/>
      <c r="AH23" s="780"/>
      <c r="AI23" s="780"/>
      <c r="AJ23" s="786"/>
      <c r="AK23" s="787"/>
      <c r="AL23" s="788"/>
      <c r="AM23" s="788"/>
      <c r="AN23" s="788"/>
      <c r="AO23" s="788"/>
      <c r="AP23" s="780">
        <v>5145</v>
      </c>
      <c r="AQ23" s="780"/>
      <c r="AR23" s="780"/>
      <c r="AS23" s="780"/>
      <c r="AT23" s="780"/>
      <c r="AU23" s="799"/>
      <c r="AV23" s="799"/>
      <c r="AW23" s="799"/>
      <c r="AX23" s="799"/>
      <c r="AY23" s="800"/>
      <c r="AZ23" s="801" t="s">
        <v>122</v>
      </c>
      <c r="BA23" s="782"/>
      <c r="BB23" s="782"/>
      <c r="BC23" s="782"/>
      <c r="BD23" s="784"/>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8" t="s">
        <v>380</v>
      </c>
      <c r="B24" s="798"/>
      <c r="C24" s="798"/>
      <c r="D24" s="798"/>
      <c r="E24" s="798"/>
      <c r="F24" s="798"/>
      <c r="G24" s="798"/>
      <c r="H24" s="798"/>
      <c r="I24" s="798"/>
      <c r="J24" s="798"/>
      <c r="K24" s="798"/>
      <c r="L24" s="798"/>
      <c r="M24" s="798"/>
      <c r="N24" s="798"/>
      <c r="O24" s="798"/>
      <c r="P24" s="798"/>
      <c r="Q24" s="798"/>
      <c r="R24" s="798"/>
      <c r="S24" s="798"/>
      <c r="T24" s="798"/>
      <c r="U24" s="798"/>
      <c r="V24" s="798"/>
      <c r="W24" s="798"/>
      <c r="X24" s="798"/>
      <c r="Y24" s="798"/>
      <c r="Z24" s="798"/>
      <c r="AA24" s="798"/>
      <c r="AB24" s="798"/>
      <c r="AC24" s="798"/>
      <c r="AD24" s="798"/>
      <c r="AE24" s="798"/>
      <c r="AF24" s="798"/>
      <c r="AG24" s="798"/>
      <c r="AH24" s="798"/>
      <c r="AI24" s="798"/>
      <c r="AJ24" s="798"/>
      <c r="AK24" s="798"/>
      <c r="AL24" s="798"/>
      <c r="AM24" s="798"/>
      <c r="AN24" s="798"/>
      <c r="AO24" s="798"/>
      <c r="AP24" s="798"/>
      <c r="AQ24" s="798"/>
      <c r="AR24" s="798"/>
      <c r="AS24" s="798"/>
      <c r="AT24" s="798"/>
      <c r="AU24" s="798"/>
      <c r="AV24" s="798"/>
      <c r="AW24" s="798"/>
      <c r="AX24" s="798"/>
      <c r="AY24" s="798"/>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2" t="s">
        <v>385</v>
      </c>
      <c r="AG26" s="803"/>
      <c r="AH26" s="803"/>
      <c r="AI26" s="803"/>
      <c r="AJ26" s="804"/>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5"/>
      <c r="AG27" s="806"/>
      <c r="AH27" s="806"/>
      <c r="AI27" s="806"/>
      <c r="AJ27" s="807"/>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390</v>
      </c>
      <c r="C28" s="737"/>
      <c r="D28" s="737"/>
      <c r="E28" s="737"/>
      <c r="F28" s="737"/>
      <c r="G28" s="737"/>
      <c r="H28" s="737"/>
      <c r="I28" s="737"/>
      <c r="J28" s="737"/>
      <c r="K28" s="737"/>
      <c r="L28" s="737"/>
      <c r="M28" s="737"/>
      <c r="N28" s="737"/>
      <c r="O28" s="737"/>
      <c r="P28" s="738"/>
      <c r="Q28" s="810">
        <v>990</v>
      </c>
      <c r="R28" s="811"/>
      <c r="S28" s="811"/>
      <c r="T28" s="811"/>
      <c r="U28" s="811"/>
      <c r="V28" s="811">
        <v>989</v>
      </c>
      <c r="W28" s="811"/>
      <c r="X28" s="811"/>
      <c r="Y28" s="811"/>
      <c r="Z28" s="811"/>
      <c r="AA28" s="811">
        <v>1</v>
      </c>
      <c r="AB28" s="811"/>
      <c r="AC28" s="811"/>
      <c r="AD28" s="811"/>
      <c r="AE28" s="812"/>
      <c r="AF28" s="813">
        <v>1</v>
      </c>
      <c r="AG28" s="811"/>
      <c r="AH28" s="811"/>
      <c r="AI28" s="811"/>
      <c r="AJ28" s="814"/>
      <c r="AK28" s="815">
        <v>83</v>
      </c>
      <c r="AL28" s="816"/>
      <c r="AM28" s="816"/>
      <c r="AN28" s="816"/>
      <c r="AO28" s="816"/>
      <c r="AP28" s="816" t="s">
        <v>551</v>
      </c>
      <c r="AQ28" s="816"/>
      <c r="AR28" s="816"/>
      <c r="AS28" s="816"/>
      <c r="AT28" s="816"/>
      <c r="AU28" s="816" t="s">
        <v>551</v>
      </c>
      <c r="AV28" s="816"/>
      <c r="AW28" s="816"/>
      <c r="AX28" s="816"/>
      <c r="AY28" s="816"/>
      <c r="AZ28" s="817" t="s">
        <v>551</v>
      </c>
      <c r="BA28" s="817"/>
      <c r="BB28" s="817"/>
      <c r="BC28" s="817"/>
      <c r="BD28" s="817"/>
      <c r="BE28" s="808"/>
      <c r="BF28" s="808"/>
      <c r="BG28" s="808"/>
      <c r="BH28" s="808"/>
      <c r="BI28" s="809"/>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391</v>
      </c>
      <c r="C29" s="768"/>
      <c r="D29" s="768"/>
      <c r="E29" s="768"/>
      <c r="F29" s="768"/>
      <c r="G29" s="768"/>
      <c r="H29" s="768"/>
      <c r="I29" s="768"/>
      <c r="J29" s="768"/>
      <c r="K29" s="768"/>
      <c r="L29" s="768"/>
      <c r="M29" s="768"/>
      <c r="N29" s="768"/>
      <c r="O29" s="768"/>
      <c r="P29" s="769"/>
      <c r="Q29" s="770">
        <v>1028</v>
      </c>
      <c r="R29" s="771"/>
      <c r="S29" s="771"/>
      <c r="T29" s="771"/>
      <c r="U29" s="771"/>
      <c r="V29" s="771">
        <v>980</v>
      </c>
      <c r="W29" s="771"/>
      <c r="X29" s="771"/>
      <c r="Y29" s="771"/>
      <c r="Z29" s="771"/>
      <c r="AA29" s="771">
        <v>48</v>
      </c>
      <c r="AB29" s="771"/>
      <c r="AC29" s="771"/>
      <c r="AD29" s="771"/>
      <c r="AE29" s="772"/>
      <c r="AF29" s="773">
        <v>48</v>
      </c>
      <c r="AG29" s="774"/>
      <c r="AH29" s="774"/>
      <c r="AI29" s="774"/>
      <c r="AJ29" s="775"/>
      <c r="AK29" s="822">
        <v>169</v>
      </c>
      <c r="AL29" s="818"/>
      <c r="AM29" s="818"/>
      <c r="AN29" s="818"/>
      <c r="AO29" s="818"/>
      <c r="AP29" s="818" t="s">
        <v>551</v>
      </c>
      <c r="AQ29" s="818"/>
      <c r="AR29" s="818"/>
      <c r="AS29" s="818"/>
      <c r="AT29" s="818"/>
      <c r="AU29" s="818" t="s">
        <v>551</v>
      </c>
      <c r="AV29" s="818"/>
      <c r="AW29" s="818"/>
      <c r="AX29" s="818"/>
      <c r="AY29" s="818"/>
      <c r="AZ29" s="819" t="s">
        <v>551</v>
      </c>
      <c r="BA29" s="819"/>
      <c r="BB29" s="819"/>
      <c r="BC29" s="819"/>
      <c r="BD29" s="819"/>
      <c r="BE29" s="820"/>
      <c r="BF29" s="820"/>
      <c r="BG29" s="820"/>
      <c r="BH29" s="820"/>
      <c r="BI29" s="821"/>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392</v>
      </c>
      <c r="C30" s="768"/>
      <c r="D30" s="768"/>
      <c r="E30" s="768"/>
      <c r="F30" s="768"/>
      <c r="G30" s="768"/>
      <c r="H30" s="768"/>
      <c r="I30" s="768"/>
      <c r="J30" s="768"/>
      <c r="K30" s="768"/>
      <c r="L30" s="768"/>
      <c r="M30" s="768"/>
      <c r="N30" s="768"/>
      <c r="O30" s="768"/>
      <c r="P30" s="769"/>
      <c r="Q30" s="770">
        <v>131</v>
      </c>
      <c r="R30" s="771"/>
      <c r="S30" s="771"/>
      <c r="T30" s="771"/>
      <c r="U30" s="771"/>
      <c r="V30" s="771">
        <v>123</v>
      </c>
      <c r="W30" s="771"/>
      <c r="X30" s="771"/>
      <c r="Y30" s="771"/>
      <c r="Z30" s="771"/>
      <c r="AA30" s="771">
        <v>8</v>
      </c>
      <c r="AB30" s="771"/>
      <c r="AC30" s="771"/>
      <c r="AD30" s="771"/>
      <c r="AE30" s="772"/>
      <c r="AF30" s="773">
        <v>8</v>
      </c>
      <c r="AG30" s="774"/>
      <c r="AH30" s="774"/>
      <c r="AI30" s="774"/>
      <c r="AJ30" s="775"/>
      <c r="AK30" s="822">
        <v>42</v>
      </c>
      <c r="AL30" s="818"/>
      <c r="AM30" s="818"/>
      <c r="AN30" s="818"/>
      <c r="AO30" s="818"/>
      <c r="AP30" s="818" t="s">
        <v>551</v>
      </c>
      <c r="AQ30" s="818"/>
      <c r="AR30" s="818"/>
      <c r="AS30" s="818"/>
      <c r="AT30" s="818"/>
      <c r="AU30" s="818" t="s">
        <v>551</v>
      </c>
      <c r="AV30" s="818"/>
      <c r="AW30" s="818"/>
      <c r="AX30" s="818"/>
      <c r="AY30" s="818"/>
      <c r="AZ30" s="819" t="s">
        <v>551</v>
      </c>
      <c r="BA30" s="819"/>
      <c r="BB30" s="819"/>
      <c r="BC30" s="819"/>
      <c r="BD30" s="819"/>
      <c r="BE30" s="820"/>
      <c r="BF30" s="820"/>
      <c r="BG30" s="820"/>
      <c r="BH30" s="820"/>
      <c r="BI30" s="821"/>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393</v>
      </c>
      <c r="C31" s="768"/>
      <c r="D31" s="768"/>
      <c r="E31" s="768"/>
      <c r="F31" s="768"/>
      <c r="G31" s="768"/>
      <c r="H31" s="768"/>
      <c r="I31" s="768"/>
      <c r="J31" s="768"/>
      <c r="K31" s="768"/>
      <c r="L31" s="768"/>
      <c r="M31" s="768"/>
      <c r="N31" s="768"/>
      <c r="O31" s="768"/>
      <c r="P31" s="769"/>
      <c r="Q31" s="770">
        <v>153</v>
      </c>
      <c r="R31" s="771"/>
      <c r="S31" s="771"/>
      <c r="T31" s="771"/>
      <c r="U31" s="771"/>
      <c r="V31" s="771">
        <v>135</v>
      </c>
      <c r="W31" s="771"/>
      <c r="X31" s="771"/>
      <c r="Y31" s="771"/>
      <c r="Z31" s="771"/>
      <c r="AA31" s="771">
        <v>18</v>
      </c>
      <c r="AB31" s="771"/>
      <c r="AC31" s="771"/>
      <c r="AD31" s="771"/>
      <c r="AE31" s="772"/>
      <c r="AF31" s="773">
        <v>24</v>
      </c>
      <c r="AG31" s="774"/>
      <c r="AH31" s="774"/>
      <c r="AI31" s="774"/>
      <c r="AJ31" s="775"/>
      <c r="AK31" s="822">
        <v>25</v>
      </c>
      <c r="AL31" s="818"/>
      <c r="AM31" s="818"/>
      <c r="AN31" s="818"/>
      <c r="AO31" s="818"/>
      <c r="AP31" s="818">
        <v>454</v>
      </c>
      <c r="AQ31" s="818"/>
      <c r="AR31" s="818"/>
      <c r="AS31" s="818"/>
      <c r="AT31" s="818"/>
      <c r="AU31" s="818">
        <v>282</v>
      </c>
      <c r="AV31" s="818"/>
      <c r="AW31" s="818"/>
      <c r="AX31" s="818"/>
      <c r="AY31" s="818"/>
      <c r="AZ31" s="819" t="s">
        <v>555</v>
      </c>
      <c r="BA31" s="819"/>
      <c r="BB31" s="819"/>
      <c r="BC31" s="819"/>
      <c r="BD31" s="819"/>
      <c r="BE31" s="820" t="s">
        <v>394</v>
      </c>
      <c r="BF31" s="820"/>
      <c r="BG31" s="820"/>
      <c r="BH31" s="820"/>
      <c r="BI31" s="821"/>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2"/>
      <c r="AL32" s="818"/>
      <c r="AM32" s="818"/>
      <c r="AN32" s="818"/>
      <c r="AO32" s="818"/>
      <c r="AP32" s="818"/>
      <c r="AQ32" s="818"/>
      <c r="AR32" s="818"/>
      <c r="AS32" s="818"/>
      <c r="AT32" s="818"/>
      <c r="AU32" s="818"/>
      <c r="AV32" s="818"/>
      <c r="AW32" s="818"/>
      <c r="AX32" s="818"/>
      <c r="AY32" s="818"/>
      <c r="AZ32" s="819"/>
      <c r="BA32" s="819"/>
      <c r="BB32" s="819"/>
      <c r="BC32" s="819"/>
      <c r="BD32" s="819"/>
      <c r="BE32" s="820"/>
      <c r="BF32" s="820"/>
      <c r="BG32" s="820"/>
      <c r="BH32" s="820"/>
      <c r="BI32" s="821"/>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2"/>
      <c r="AL33" s="818"/>
      <c r="AM33" s="818"/>
      <c r="AN33" s="818"/>
      <c r="AO33" s="818"/>
      <c r="AP33" s="818"/>
      <c r="AQ33" s="818"/>
      <c r="AR33" s="818"/>
      <c r="AS33" s="818"/>
      <c r="AT33" s="818"/>
      <c r="AU33" s="818"/>
      <c r="AV33" s="818"/>
      <c r="AW33" s="818"/>
      <c r="AX33" s="818"/>
      <c r="AY33" s="818"/>
      <c r="AZ33" s="819"/>
      <c r="BA33" s="819"/>
      <c r="BB33" s="819"/>
      <c r="BC33" s="819"/>
      <c r="BD33" s="819"/>
      <c r="BE33" s="820"/>
      <c r="BF33" s="820"/>
      <c r="BG33" s="820"/>
      <c r="BH33" s="820"/>
      <c r="BI33" s="821"/>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2"/>
      <c r="AL34" s="818"/>
      <c r="AM34" s="818"/>
      <c r="AN34" s="818"/>
      <c r="AO34" s="818"/>
      <c r="AP34" s="818"/>
      <c r="AQ34" s="818"/>
      <c r="AR34" s="818"/>
      <c r="AS34" s="818"/>
      <c r="AT34" s="818"/>
      <c r="AU34" s="818"/>
      <c r="AV34" s="818"/>
      <c r="AW34" s="818"/>
      <c r="AX34" s="818"/>
      <c r="AY34" s="818"/>
      <c r="AZ34" s="819"/>
      <c r="BA34" s="819"/>
      <c r="BB34" s="819"/>
      <c r="BC34" s="819"/>
      <c r="BD34" s="819"/>
      <c r="BE34" s="820"/>
      <c r="BF34" s="820"/>
      <c r="BG34" s="820"/>
      <c r="BH34" s="820"/>
      <c r="BI34" s="821"/>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2"/>
      <c r="AL35" s="818"/>
      <c r="AM35" s="818"/>
      <c r="AN35" s="818"/>
      <c r="AO35" s="818"/>
      <c r="AP35" s="818"/>
      <c r="AQ35" s="818"/>
      <c r="AR35" s="818"/>
      <c r="AS35" s="818"/>
      <c r="AT35" s="818"/>
      <c r="AU35" s="818"/>
      <c r="AV35" s="818"/>
      <c r="AW35" s="818"/>
      <c r="AX35" s="818"/>
      <c r="AY35" s="818"/>
      <c r="AZ35" s="819"/>
      <c r="BA35" s="819"/>
      <c r="BB35" s="819"/>
      <c r="BC35" s="819"/>
      <c r="BD35" s="819"/>
      <c r="BE35" s="820"/>
      <c r="BF35" s="820"/>
      <c r="BG35" s="820"/>
      <c r="BH35" s="820"/>
      <c r="BI35" s="821"/>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2"/>
      <c r="AL36" s="818"/>
      <c r="AM36" s="818"/>
      <c r="AN36" s="818"/>
      <c r="AO36" s="818"/>
      <c r="AP36" s="818"/>
      <c r="AQ36" s="818"/>
      <c r="AR36" s="818"/>
      <c r="AS36" s="818"/>
      <c r="AT36" s="818"/>
      <c r="AU36" s="818"/>
      <c r="AV36" s="818"/>
      <c r="AW36" s="818"/>
      <c r="AX36" s="818"/>
      <c r="AY36" s="818"/>
      <c r="AZ36" s="819"/>
      <c r="BA36" s="819"/>
      <c r="BB36" s="819"/>
      <c r="BC36" s="819"/>
      <c r="BD36" s="819"/>
      <c r="BE36" s="820"/>
      <c r="BF36" s="820"/>
      <c r="BG36" s="820"/>
      <c r="BH36" s="820"/>
      <c r="BI36" s="821"/>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2"/>
      <c r="AL37" s="818"/>
      <c r="AM37" s="818"/>
      <c r="AN37" s="818"/>
      <c r="AO37" s="818"/>
      <c r="AP37" s="818"/>
      <c r="AQ37" s="818"/>
      <c r="AR37" s="818"/>
      <c r="AS37" s="818"/>
      <c r="AT37" s="818"/>
      <c r="AU37" s="818"/>
      <c r="AV37" s="818"/>
      <c r="AW37" s="818"/>
      <c r="AX37" s="818"/>
      <c r="AY37" s="818"/>
      <c r="AZ37" s="819"/>
      <c r="BA37" s="819"/>
      <c r="BB37" s="819"/>
      <c r="BC37" s="819"/>
      <c r="BD37" s="819"/>
      <c r="BE37" s="820"/>
      <c r="BF37" s="820"/>
      <c r="BG37" s="820"/>
      <c r="BH37" s="820"/>
      <c r="BI37" s="821"/>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2"/>
      <c r="AL38" s="818"/>
      <c r="AM38" s="818"/>
      <c r="AN38" s="818"/>
      <c r="AO38" s="818"/>
      <c r="AP38" s="818"/>
      <c r="AQ38" s="818"/>
      <c r="AR38" s="818"/>
      <c r="AS38" s="818"/>
      <c r="AT38" s="818"/>
      <c r="AU38" s="818"/>
      <c r="AV38" s="818"/>
      <c r="AW38" s="818"/>
      <c r="AX38" s="818"/>
      <c r="AY38" s="818"/>
      <c r="AZ38" s="819"/>
      <c r="BA38" s="819"/>
      <c r="BB38" s="819"/>
      <c r="BC38" s="819"/>
      <c r="BD38" s="819"/>
      <c r="BE38" s="820"/>
      <c r="BF38" s="820"/>
      <c r="BG38" s="820"/>
      <c r="BH38" s="820"/>
      <c r="BI38" s="821"/>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2"/>
      <c r="AL39" s="818"/>
      <c r="AM39" s="818"/>
      <c r="AN39" s="818"/>
      <c r="AO39" s="818"/>
      <c r="AP39" s="818"/>
      <c r="AQ39" s="818"/>
      <c r="AR39" s="818"/>
      <c r="AS39" s="818"/>
      <c r="AT39" s="818"/>
      <c r="AU39" s="818"/>
      <c r="AV39" s="818"/>
      <c r="AW39" s="818"/>
      <c r="AX39" s="818"/>
      <c r="AY39" s="818"/>
      <c r="AZ39" s="819"/>
      <c r="BA39" s="819"/>
      <c r="BB39" s="819"/>
      <c r="BC39" s="819"/>
      <c r="BD39" s="819"/>
      <c r="BE39" s="820"/>
      <c r="BF39" s="820"/>
      <c r="BG39" s="820"/>
      <c r="BH39" s="820"/>
      <c r="BI39" s="821"/>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2"/>
      <c r="AL40" s="818"/>
      <c r="AM40" s="818"/>
      <c r="AN40" s="818"/>
      <c r="AO40" s="818"/>
      <c r="AP40" s="818"/>
      <c r="AQ40" s="818"/>
      <c r="AR40" s="818"/>
      <c r="AS40" s="818"/>
      <c r="AT40" s="818"/>
      <c r="AU40" s="818"/>
      <c r="AV40" s="818"/>
      <c r="AW40" s="818"/>
      <c r="AX40" s="818"/>
      <c r="AY40" s="818"/>
      <c r="AZ40" s="819"/>
      <c r="BA40" s="819"/>
      <c r="BB40" s="819"/>
      <c r="BC40" s="819"/>
      <c r="BD40" s="819"/>
      <c r="BE40" s="820"/>
      <c r="BF40" s="820"/>
      <c r="BG40" s="820"/>
      <c r="BH40" s="820"/>
      <c r="BI40" s="821"/>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2"/>
      <c r="AL41" s="818"/>
      <c r="AM41" s="818"/>
      <c r="AN41" s="818"/>
      <c r="AO41" s="818"/>
      <c r="AP41" s="818"/>
      <c r="AQ41" s="818"/>
      <c r="AR41" s="818"/>
      <c r="AS41" s="818"/>
      <c r="AT41" s="818"/>
      <c r="AU41" s="818"/>
      <c r="AV41" s="818"/>
      <c r="AW41" s="818"/>
      <c r="AX41" s="818"/>
      <c r="AY41" s="818"/>
      <c r="AZ41" s="819"/>
      <c r="BA41" s="819"/>
      <c r="BB41" s="819"/>
      <c r="BC41" s="819"/>
      <c r="BD41" s="819"/>
      <c r="BE41" s="820"/>
      <c r="BF41" s="820"/>
      <c r="BG41" s="820"/>
      <c r="BH41" s="820"/>
      <c r="BI41" s="821"/>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2"/>
      <c r="AL42" s="818"/>
      <c r="AM42" s="818"/>
      <c r="AN42" s="818"/>
      <c r="AO42" s="818"/>
      <c r="AP42" s="818"/>
      <c r="AQ42" s="818"/>
      <c r="AR42" s="818"/>
      <c r="AS42" s="818"/>
      <c r="AT42" s="818"/>
      <c r="AU42" s="818"/>
      <c r="AV42" s="818"/>
      <c r="AW42" s="818"/>
      <c r="AX42" s="818"/>
      <c r="AY42" s="818"/>
      <c r="AZ42" s="819"/>
      <c r="BA42" s="819"/>
      <c r="BB42" s="819"/>
      <c r="BC42" s="819"/>
      <c r="BD42" s="819"/>
      <c r="BE42" s="820"/>
      <c r="BF42" s="820"/>
      <c r="BG42" s="820"/>
      <c r="BH42" s="820"/>
      <c r="BI42" s="821"/>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2"/>
      <c r="AL43" s="818"/>
      <c r="AM43" s="818"/>
      <c r="AN43" s="818"/>
      <c r="AO43" s="818"/>
      <c r="AP43" s="818"/>
      <c r="AQ43" s="818"/>
      <c r="AR43" s="818"/>
      <c r="AS43" s="818"/>
      <c r="AT43" s="818"/>
      <c r="AU43" s="818"/>
      <c r="AV43" s="818"/>
      <c r="AW43" s="818"/>
      <c r="AX43" s="818"/>
      <c r="AY43" s="818"/>
      <c r="AZ43" s="819"/>
      <c r="BA43" s="819"/>
      <c r="BB43" s="819"/>
      <c r="BC43" s="819"/>
      <c r="BD43" s="819"/>
      <c r="BE43" s="820"/>
      <c r="BF43" s="820"/>
      <c r="BG43" s="820"/>
      <c r="BH43" s="820"/>
      <c r="BI43" s="821"/>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2"/>
      <c r="AL44" s="818"/>
      <c r="AM44" s="818"/>
      <c r="AN44" s="818"/>
      <c r="AO44" s="818"/>
      <c r="AP44" s="818"/>
      <c r="AQ44" s="818"/>
      <c r="AR44" s="818"/>
      <c r="AS44" s="818"/>
      <c r="AT44" s="818"/>
      <c r="AU44" s="818"/>
      <c r="AV44" s="818"/>
      <c r="AW44" s="818"/>
      <c r="AX44" s="818"/>
      <c r="AY44" s="818"/>
      <c r="AZ44" s="819"/>
      <c r="BA44" s="819"/>
      <c r="BB44" s="819"/>
      <c r="BC44" s="819"/>
      <c r="BD44" s="819"/>
      <c r="BE44" s="820"/>
      <c r="BF44" s="820"/>
      <c r="BG44" s="820"/>
      <c r="BH44" s="820"/>
      <c r="BI44" s="821"/>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2"/>
      <c r="AL45" s="818"/>
      <c r="AM45" s="818"/>
      <c r="AN45" s="818"/>
      <c r="AO45" s="818"/>
      <c r="AP45" s="818"/>
      <c r="AQ45" s="818"/>
      <c r="AR45" s="818"/>
      <c r="AS45" s="818"/>
      <c r="AT45" s="818"/>
      <c r="AU45" s="818"/>
      <c r="AV45" s="818"/>
      <c r="AW45" s="818"/>
      <c r="AX45" s="818"/>
      <c r="AY45" s="818"/>
      <c r="AZ45" s="819"/>
      <c r="BA45" s="819"/>
      <c r="BB45" s="819"/>
      <c r="BC45" s="819"/>
      <c r="BD45" s="819"/>
      <c r="BE45" s="820"/>
      <c r="BF45" s="820"/>
      <c r="BG45" s="820"/>
      <c r="BH45" s="820"/>
      <c r="BI45" s="821"/>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2"/>
      <c r="AL46" s="818"/>
      <c r="AM46" s="818"/>
      <c r="AN46" s="818"/>
      <c r="AO46" s="818"/>
      <c r="AP46" s="818"/>
      <c r="AQ46" s="818"/>
      <c r="AR46" s="818"/>
      <c r="AS46" s="818"/>
      <c r="AT46" s="818"/>
      <c r="AU46" s="818"/>
      <c r="AV46" s="818"/>
      <c r="AW46" s="818"/>
      <c r="AX46" s="818"/>
      <c r="AY46" s="818"/>
      <c r="AZ46" s="819"/>
      <c r="BA46" s="819"/>
      <c r="BB46" s="819"/>
      <c r="BC46" s="819"/>
      <c r="BD46" s="819"/>
      <c r="BE46" s="820"/>
      <c r="BF46" s="820"/>
      <c r="BG46" s="820"/>
      <c r="BH46" s="820"/>
      <c r="BI46" s="821"/>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2"/>
      <c r="AL47" s="818"/>
      <c r="AM47" s="818"/>
      <c r="AN47" s="818"/>
      <c r="AO47" s="818"/>
      <c r="AP47" s="818"/>
      <c r="AQ47" s="818"/>
      <c r="AR47" s="818"/>
      <c r="AS47" s="818"/>
      <c r="AT47" s="818"/>
      <c r="AU47" s="818"/>
      <c r="AV47" s="818"/>
      <c r="AW47" s="818"/>
      <c r="AX47" s="818"/>
      <c r="AY47" s="818"/>
      <c r="AZ47" s="819"/>
      <c r="BA47" s="819"/>
      <c r="BB47" s="819"/>
      <c r="BC47" s="819"/>
      <c r="BD47" s="819"/>
      <c r="BE47" s="820"/>
      <c r="BF47" s="820"/>
      <c r="BG47" s="820"/>
      <c r="BH47" s="820"/>
      <c r="BI47" s="821"/>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2"/>
      <c r="AL48" s="818"/>
      <c r="AM48" s="818"/>
      <c r="AN48" s="818"/>
      <c r="AO48" s="818"/>
      <c r="AP48" s="818"/>
      <c r="AQ48" s="818"/>
      <c r="AR48" s="818"/>
      <c r="AS48" s="818"/>
      <c r="AT48" s="818"/>
      <c r="AU48" s="818"/>
      <c r="AV48" s="818"/>
      <c r="AW48" s="818"/>
      <c r="AX48" s="818"/>
      <c r="AY48" s="818"/>
      <c r="AZ48" s="819"/>
      <c r="BA48" s="819"/>
      <c r="BB48" s="819"/>
      <c r="BC48" s="819"/>
      <c r="BD48" s="819"/>
      <c r="BE48" s="820"/>
      <c r="BF48" s="820"/>
      <c r="BG48" s="820"/>
      <c r="BH48" s="820"/>
      <c r="BI48" s="821"/>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2"/>
      <c r="AL49" s="818"/>
      <c r="AM49" s="818"/>
      <c r="AN49" s="818"/>
      <c r="AO49" s="818"/>
      <c r="AP49" s="818"/>
      <c r="AQ49" s="818"/>
      <c r="AR49" s="818"/>
      <c r="AS49" s="818"/>
      <c r="AT49" s="818"/>
      <c r="AU49" s="818"/>
      <c r="AV49" s="818"/>
      <c r="AW49" s="818"/>
      <c r="AX49" s="818"/>
      <c r="AY49" s="818"/>
      <c r="AZ49" s="819"/>
      <c r="BA49" s="819"/>
      <c r="BB49" s="819"/>
      <c r="BC49" s="819"/>
      <c r="BD49" s="819"/>
      <c r="BE49" s="820"/>
      <c r="BF49" s="820"/>
      <c r="BG49" s="820"/>
      <c r="BH49" s="820"/>
      <c r="BI49" s="821"/>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3"/>
      <c r="R50" s="824"/>
      <c r="S50" s="824"/>
      <c r="T50" s="824"/>
      <c r="U50" s="824"/>
      <c r="V50" s="824"/>
      <c r="W50" s="824"/>
      <c r="X50" s="824"/>
      <c r="Y50" s="824"/>
      <c r="Z50" s="824"/>
      <c r="AA50" s="824"/>
      <c r="AB50" s="824"/>
      <c r="AC50" s="824"/>
      <c r="AD50" s="824"/>
      <c r="AE50" s="825"/>
      <c r="AF50" s="773"/>
      <c r="AG50" s="774"/>
      <c r="AH50" s="774"/>
      <c r="AI50" s="774"/>
      <c r="AJ50" s="775"/>
      <c r="AK50" s="827"/>
      <c r="AL50" s="824"/>
      <c r="AM50" s="824"/>
      <c r="AN50" s="824"/>
      <c r="AO50" s="824"/>
      <c r="AP50" s="824"/>
      <c r="AQ50" s="824"/>
      <c r="AR50" s="824"/>
      <c r="AS50" s="824"/>
      <c r="AT50" s="824"/>
      <c r="AU50" s="824"/>
      <c r="AV50" s="824"/>
      <c r="AW50" s="824"/>
      <c r="AX50" s="824"/>
      <c r="AY50" s="824"/>
      <c r="AZ50" s="826"/>
      <c r="BA50" s="826"/>
      <c r="BB50" s="826"/>
      <c r="BC50" s="826"/>
      <c r="BD50" s="826"/>
      <c r="BE50" s="820"/>
      <c r="BF50" s="820"/>
      <c r="BG50" s="820"/>
      <c r="BH50" s="820"/>
      <c r="BI50" s="821"/>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3"/>
      <c r="R51" s="824"/>
      <c r="S51" s="824"/>
      <c r="T51" s="824"/>
      <c r="U51" s="824"/>
      <c r="V51" s="824"/>
      <c r="W51" s="824"/>
      <c r="X51" s="824"/>
      <c r="Y51" s="824"/>
      <c r="Z51" s="824"/>
      <c r="AA51" s="824"/>
      <c r="AB51" s="824"/>
      <c r="AC51" s="824"/>
      <c r="AD51" s="824"/>
      <c r="AE51" s="825"/>
      <c r="AF51" s="773"/>
      <c r="AG51" s="774"/>
      <c r="AH51" s="774"/>
      <c r="AI51" s="774"/>
      <c r="AJ51" s="775"/>
      <c r="AK51" s="827"/>
      <c r="AL51" s="824"/>
      <c r="AM51" s="824"/>
      <c r="AN51" s="824"/>
      <c r="AO51" s="824"/>
      <c r="AP51" s="824"/>
      <c r="AQ51" s="824"/>
      <c r="AR51" s="824"/>
      <c r="AS51" s="824"/>
      <c r="AT51" s="824"/>
      <c r="AU51" s="824"/>
      <c r="AV51" s="824"/>
      <c r="AW51" s="824"/>
      <c r="AX51" s="824"/>
      <c r="AY51" s="824"/>
      <c r="AZ51" s="826"/>
      <c r="BA51" s="826"/>
      <c r="BB51" s="826"/>
      <c r="BC51" s="826"/>
      <c r="BD51" s="826"/>
      <c r="BE51" s="820"/>
      <c r="BF51" s="820"/>
      <c r="BG51" s="820"/>
      <c r="BH51" s="820"/>
      <c r="BI51" s="821"/>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3"/>
      <c r="R52" s="824"/>
      <c r="S52" s="824"/>
      <c r="T52" s="824"/>
      <c r="U52" s="824"/>
      <c r="V52" s="824"/>
      <c r="W52" s="824"/>
      <c r="X52" s="824"/>
      <c r="Y52" s="824"/>
      <c r="Z52" s="824"/>
      <c r="AA52" s="824"/>
      <c r="AB52" s="824"/>
      <c r="AC52" s="824"/>
      <c r="AD52" s="824"/>
      <c r="AE52" s="825"/>
      <c r="AF52" s="773"/>
      <c r="AG52" s="774"/>
      <c r="AH52" s="774"/>
      <c r="AI52" s="774"/>
      <c r="AJ52" s="775"/>
      <c r="AK52" s="827"/>
      <c r="AL52" s="824"/>
      <c r="AM52" s="824"/>
      <c r="AN52" s="824"/>
      <c r="AO52" s="824"/>
      <c r="AP52" s="824"/>
      <c r="AQ52" s="824"/>
      <c r="AR52" s="824"/>
      <c r="AS52" s="824"/>
      <c r="AT52" s="824"/>
      <c r="AU52" s="824"/>
      <c r="AV52" s="824"/>
      <c r="AW52" s="824"/>
      <c r="AX52" s="824"/>
      <c r="AY52" s="824"/>
      <c r="AZ52" s="826"/>
      <c r="BA52" s="826"/>
      <c r="BB52" s="826"/>
      <c r="BC52" s="826"/>
      <c r="BD52" s="826"/>
      <c r="BE52" s="820"/>
      <c r="BF52" s="820"/>
      <c r="BG52" s="820"/>
      <c r="BH52" s="820"/>
      <c r="BI52" s="821"/>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3"/>
      <c r="R53" s="824"/>
      <c r="S53" s="824"/>
      <c r="T53" s="824"/>
      <c r="U53" s="824"/>
      <c r="V53" s="824"/>
      <c r="W53" s="824"/>
      <c r="X53" s="824"/>
      <c r="Y53" s="824"/>
      <c r="Z53" s="824"/>
      <c r="AA53" s="824"/>
      <c r="AB53" s="824"/>
      <c r="AC53" s="824"/>
      <c r="AD53" s="824"/>
      <c r="AE53" s="825"/>
      <c r="AF53" s="773"/>
      <c r="AG53" s="774"/>
      <c r="AH53" s="774"/>
      <c r="AI53" s="774"/>
      <c r="AJ53" s="775"/>
      <c r="AK53" s="827"/>
      <c r="AL53" s="824"/>
      <c r="AM53" s="824"/>
      <c r="AN53" s="824"/>
      <c r="AO53" s="824"/>
      <c r="AP53" s="824"/>
      <c r="AQ53" s="824"/>
      <c r="AR53" s="824"/>
      <c r="AS53" s="824"/>
      <c r="AT53" s="824"/>
      <c r="AU53" s="824"/>
      <c r="AV53" s="824"/>
      <c r="AW53" s="824"/>
      <c r="AX53" s="824"/>
      <c r="AY53" s="824"/>
      <c r="AZ53" s="826"/>
      <c r="BA53" s="826"/>
      <c r="BB53" s="826"/>
      <c r="BC53" s="826"/>
      <c r="BD53" s="826"/>
      <c r="BE53" s="820"/>
      <c r="BF53" s="820"/>
      <c r="BG53" s="820"/>
      <c r="BH53" s="820"/>
      <c r="BI53" s="821"/>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3"/>
      <c r="R54" s="824"/>
      <c r="S54" s="824"/>
      <c r="T54" s="824"/>
      <c r="U54" s="824"/>
      <c r="V54" s="824"/>
      <c r="W54" s="824"/>
      <c r="X54" s="824"/>
      <c r="Y54" s="824"/>
      <c r="Z54" s="824"/>
      <c r="AA54" s="824"/>
      <c r="AB54" s="824"/>
      <c r="AC54" s="824"/>
      <c r="AD54" s="824"/>
      <c r="AE54" s="825"/>
      <c r="AF54" s="773"/>
      <c r="AG54" s="774"/>
      <c r="AH54" s="774"/>
      <c r="AI54" s="774"/>
      <c r="AJ54" s="775"/>
      <c r="AK54" s="827"/>
      <c r="AL54" s="824"/>
      <c r="AM54" s="824"/>
      <c r="AN54" s="824"/>
      <c r="AO54" s="824"/>
      <c r="AP54" s="824"/>
      <c r="AQ54" s="824"/>
      <c r="AR54" s="824"/>
      <c r="AS54" s="824"/>
      <c r="AT54" s="824"/>
      <c r="AU54" s="824"/>
      <c r="AV54" s="824"/>
      <c r="AW54" s="824"/>
      <c r="AX54" s="824"/>
      <c r="AY54" s="824"/>
      <c r="AZ54" s="826"/>
      <c r="BA54" s="826"/>
      <c r="BB54" s="826"/>
      <c r="BC54" s="826"/>
      <c r="BD54" s="826"/>
      <c r="BE54" s="820"/>
      <c r="BF54" s="820"/>
      <c r="BG54" s="820"/>
      <c r="BH54" s="820"/>
      <c r="BI54" s="821"/>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3"/>
      <c r="R55" s="824"/>
      <c r="S55" s="824"/>
      <c r="T55" s="824"/>
      <c r="U55" s="824"/>
      <c r="V55" s="824"/>
      <c r="W55" s="824"/>
      <c r="X55" s="824"/>
      <c r="Y55" s="824"/>
      <c r="Z55" s="824"/>
      <c r="AA55" s="824"/>
      <c r="AB55" s="824"/>
      <c r="AC55" s="824"/>
      <c r="AD55" s="824"/>
      <c r="AE55" s="825"/>
      <c r="AF55" s="773"/>
      <c r="AG55" s="774"/>
      <c r="AH55" s="774"/>
      <c r="AI55" s="774"/>
      <c r="AJ55" s="775"/>
      <c r="AK55" s="827"/>
      <c r="AL55" s="824"/>
      <c r="AM55" s="824"/>
      <c r="AN55" s="824"/>
      <c r="AO55" s="824"/>
      <c r="AP55" s="824"/>
      <c r="AQ55" s="824"/>
      <c r="AR55" s="824"/>
      <c r="AS55" s="824"/>
      <c r="AT55" s="824"/>
      <c r="AU55" s="824"/>
      <c r="AV55" s="824"/>
      <c r="AW55" s="824"/>
      <c r="AX55" s="824"/>
      <c r="AY55" s="824"/>
      <c r="AZ55" s="826"/>
      <c r="BA55" s="826"/>
      <c r="BB55" s="826"/>
      <c r="BC55" s="826"/>
      <c r="BD55" s="826"/>
      <c r="BE55" s="820"/>
      <c r="BF55" s="820"/>
      <c r="BG55" s="820"/>
      <c r="BH55" s="820"/>
      <c r="BI55" s="821"/>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3"/>
      <c r="R56" s="824"/>
      <c r="S56" s="824"/>
      <c r="T56" s="824"/>
      <c r="U56" s="824"/>
      <c r="V56" s="824"/>
      <c r="W56" s="824"/>
      <c r="X56" s="824"/>
      <c r="Y56" s="824"/>
      <c r="Z56" s="824"/>
      <c r="AA56" s="824"/>
      <c r="AB56" s="824"/>
      <c r="AC56" s="824"/>
      <c r="AD56" s="824"/>
      <c r="AE56" s="825"/>
      <c r="AF56" s="773"/>
      <c r="AG56" s="774"/>
      <c r="AH56" s="774"/>
      <c r="AI56" s="774"/>
      <c r="AJ56" s="775"/>
      <c r="AK56" s="827"/>
      <c r="AL56" s="824"/>
      <c r="AM56" s="824"/>
      <c r="AN56" s="824"/>
      <c r="AO56" s="824"/>
      <c r="AP56" s="824"/>
      <c r="AQ56" s="824"/>
      <c r="AR56" s="824"/>
      <c r="AS56" s="824"/>
      <c r="AT56" s="824"/>
      <c r="AU56" s="824"/>
      <c r="AV56" s="824"/>
      <c r="AW56" s="824"/>
      <c r="AX56" s="824"/>
      <c r="AY56" s="824"/>
      <c r="AZ56" s="826"/>
      <c r="BA56" s="826"/>
      <c r="BB56" s="826"/>
      <c r="BC56" s="826"/>
      <c r="BD56" s="826"/>
      <c r="BE56" s="820"/>
      <c r="BF56" s="820"/>
      <c r="BG56" s="820"/>
      <c r="BH56" s="820"/>
      <c r="BI56" s="821"/>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3"/>
      <c r="R57" s="824"/>
      <c r="S57" s="824"/>
      <c r="T57" s="824"/>
      <c r="U57" s="824"/>
      <c r="V57" s="824"/>
      <c r="W57" s="824"/>
      <c r="X57" s="824"/>
      <c r="Y57" s="824"/>
      <c r="Z57" s="824"/>
      <c r="AA57" s="824"/>
      <c r="AB57" s="824"/>
      <c r="AC57" s="824"/>
      <c r="AD57" s="824"/>
      <c r="AE57" s="825"/>
      <c r="AF57" s="773"/>
      <c r="AG57" s="774"/>
      <c r="AH57" s="774"/>
      <c r="AI57" s="774"/>
      <c r="AJ57" s="775"/>
      <c r="AK57" s="827"/>
      <c r="AL57" s="824"/>
      <c r="AM57" s="824"/>
      <c r="AN57" s="824"/>
      <c r="AO57" s="824"/>
      <c r="AP57" s="824"/>
      <c r="AQ57" s="824"/>
      <c r="AR57" s="824"/>
      <c r="AS57" s="824"/>
      <c r="AT57" s="824"/>
      <c r="AU57" s="824"/>
      <c r="AV57" s="824"/>
      <c r="AW57" s="824"/>
      <c r="AX57" s="824"/>
      <c r="AY57" s="824"/>
      <c r="AZ57" s="826"/>
      <c r="BA57" s="826"/>
      <c r="BB57" s="826"/>
      <c r="BC57" s="826"/>
      <c r="BD57" s="826"/>
      <c r="BE57" s="820"/>
      <c r="BF57" s="820"/>
      <c r="BG57" s="820"/>
      <c r="BH57" s="820"/>
      <c r="BI57" s="821"/>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3"/>
      <c r="R58" s="824"/>
      <c r="S58" s="824"/>
      <c r="T58" s="824"/>
      <c r="U58" s="824"/>
      <c r="V58" s="824"/>
      <c r="W58" s="824"/>
      <c r="X58" s="824"/>
      <c r="Y58" s="824"/>
      <c r="Z58" s="824"/>
      <c r="AA58" s="824"/>
      <c r="AB58" s="824"/>
      <c r="AC58" s="824"/>
      <c r="AD58" s="824"/>
      <c r="AE58" s="825"/>
      <c r="AF58" s="773"/>
      <c r="AG58" s="774"/>
      <c r="AH58" s="774"/>
      <c r="AI58" s="774"/>
      <c r="AJ58" s="775"/>
      <c r="AK58" s="827"/>
      <c r="AL58" s="824"/>
      <c r="AM58" s="824"/>
      <c r="AN58" s="824"/>
      <c r="AO58" s="824"/>
      <c r="AP58" s="824"/>
      <c r="AQ58" s="824"/>
      <c r="AR58" s="824"/>
      <c r="AS58" s="824"/>
      <c r="AT58" s="824"/>
      <c r="AU58" s="824"/>
      <c r="AV58" s="824"/>
      <c r="AW58" s="824"/>
      <c r="AX58" s="824"/>
      <c r="AY58" s="824"/>
      <c r="AZ58" s="826"/>
      <c r="BA58" s="826"/>
      <c r="BB58" s="826"/>
      <c r="BC58" s="826"/>
      <c r="BD58" s="826"/>
      <c r="BE58" s="820"/>
      <c r="BF58" s="820"/>
      <c r="BG58" s="820"/>
      <c r="BH58" s="820"/>
      <c r="BI58" s="821"/>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3"/>
      <c r="R59" s="824"/>
      <c r="S59" s="824"/>
      <c r="T59" s="824"/>
      <c r="U59" s="824"/>
      <c r="V59" s="824"/>
      <c r="W59" s="824"/>
      <c r="X59" s="824"/>
      <c r="Y59" s="824"/>
      <c r="Z59" s="824"/>
      <c r="AA59" s="824"/>
      <c r="AB59" s="824"/>
      <c r="AC59" s="824"/>
      <c r="AD59" s="824"/>
      <c r="AE59" s="825"/>
      <c r="AF59" s="773"/>
      <c r="AG59" s="774"/>
      <c r="AH59" s="774"/>
      <c r="AI59" s="774"/>
      <c r="AJ59" s="775"/>
      <c r="AK59" s="827"/>
      <c r="AL59" s="824"/>
      <c r="AM59" s="824"/>
      <c r="AN59" s="824"/>
      <c r="AO59" s="824"/>
      <c r="AP59" s="824"/>
      <c r="AQ59" s="824"/>
      <c r="AR59" s="824"/>
      <c r="AS59" s="824"/>
      <c r="AT59" s="824"/>
      <c r="AU59" s="824"/>
      <c r="AV59" s="824"/>
      <c r="AW59" s="824"/>
      <c r="AX59" s="824"/>
      <c r="AY59" s="824"/>
      <c r="AZ59" s="826"/>
      <c r="BA59" s="826"/>
      <c r="BB59" s="826"/>
      <c r="BC59" s="826"/>
      <c r="BD59" s="826"/>
      <c r="BE59" s="820"/>
      <c r="BF59" s="820"/>
      <c r="BG59" s="820"/>
      <c r="BH59" s="820"/>
      <c r="BI59" s="821"/>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3"/>
      <c r="R60" s="824"/>
      <c r="S60" s="824"/>
      <c r="T60" s="824"/>
      <c r="U60" s="824"/>
      <c r="V60" s="824"/>
      <c r="W60" s="824"/>
      <c r="X60" s="824"/>
      <c r="Y60" s="824"/>
      <c r="Z60" s="824"/>
      <c r="AA60" s="824"/>
      <c r="AB60" s="824"/>
      <c r="AC60" s="824"/>
      <c r="AD60" s="824"/>
      <c r="AE60" s="825"/>
      <c r="AF60" s="773"/>
      <c r="AG60" s="774"/>
      <c r="AH60" s="774"/>
      <c r="AI60" s="774"/>
      <c r="AJ60" s="775"/>
      <c r="AK60" s="827"/>
      <c r="AL60" s="824"/>
      <c r="AM60" s="824"/>
      <c r="AN60" s="824"/>
      <c r="AO60" s="824"/>
      <c r="AP60" s="824"/>
      <c r="AQ60" s="824"/>
      <c r="AR60" s="824"/>
      <c r="AS60" s="824"/>
      <c r="AT60" s="824"/>
      <c r="AU60" s="824"/>
      <c r="AV60" s="824"/>
      <c r="AW60" s="824"/>
      <c r="AX60" s="824"/>
      <c r="AY60" s="824"/>
      <c r="AZ60" s="826"/>
      <c r="BA60" s="826"/>
      <c r="BB60" s="826"/>
      <c r="BC60" s="826"/>
      <c r="BD60" s="826"/>
      <c r="BE60" s="820"/>
      <c r="BF60" s="820"/>
      <c r="BG60" s="820"/>
      <c r="BH60" s="820"/>
      <c r="BI60" s="821"/>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3"/>
      <c r="R61" s="824"/>
      <c r="S61" s="824"/>
      <c r="T61" s="824"/>
      <c r="U61" s="824"/>
      <c r="V61" s="824"/>
      <c r="W61" s="824"/>
      <c r="X61" s="824"/>
      <c r="Y61" s="824"/>
      <c r="Z61" s="824"/>
      <c r="AA61" s="824"/>
      <c r="AB61" s="824"/>
      <c r="AC61" s="824"/>
      <c r="AD61" s="824"/>
      <c r="AE61" s="825"/>
      <c r="AF61" s="773"/>
      <c r="AG61" s="774"/>
      <c r="AH61" s="774"/>
      <c r="AI61" s="774"/>
      <c r="AJ61" s="775"/>
      <c r="AK61" s="827"/>
      <c r="AL61" s="824"/>
      <c r="AM61" s="824"/>
      <c r="AN61" s="824"/>
      <c r="AO61" s="824"/>
      <c r="AP61" s="824"/>
      <c r="AQ61" s="824"/>
      <c r="AR61" s="824"/>
      <c r="AS61" s="824"/>
      <c r="AT61" s="824"/>
      <c r="AU61" s="824"/>
      <c r="AV61" s="824"/>
      <c r="AW61" s="824"/>
      <c r="AX61" s="824"/>
      <c r="AY61" s="824"/>
      <c r="AZ61" s="826"/>
      <c r="BA61" s="826"/>
      <c r="BB61" s="826"/>
      <c r="BC61" s="826"/>
      <c r="BD61" s="826"/>
      <c r="BE61" s="820"/>
      <c r="BF61" s="820"/>
      <c r="BG61" s="820"/>
      <c r="BH61" s="820"/>
      <c r="BI61" s="821"/>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3"/>
      <c r="R62" s="824"/>
      <c r="S62" s="824"/>
      <c r="T62" s="824"/>
      <c r="U62" s="824"/>
      <c r="V62" s="824"/>
      <c r="W62" s="824"/>
      <c r="X62" s="824"/>
      <c r="Y62" s="824"/>
      <c r="Z62" s="824"/>
      <c r="AA62" s="824"/>
      <c r="AB62" s="824"/>
      <c r="AC62" s="824"/>
      <c r="AD62" s="824"/>
      <c r="AE62" s="825"/>
      <c r="AF62" s="773"/>
      <c r="AG62" s="774"/>
      <c r="AH62" s="774"/>
      <c r="AI62" s="774"/>
      <c r="AJ62" s="775"/>
      <c r="AK62" s="827"/>
      <c r="AL62" s="824"/>
      <c r="AM62" s="824"/>
      <c r="AN62" s="824"/>
      <c r="AO62" s="824"/>
      <c r="AP62" s="824"/>
      <c r="AQ62" s="824"/>
      <c r="AR62" s="824"/>
      <c r="AS62" s="824"/>
      <c r="AT62" s="824"/>
      <c r="AU62" s="824"/>
      <c r="AV62" s="824"/>
      <c r="AW62" s="824"/>
      <c r="AX62" s="824"/>
      <c r="AY62" s="824"/>
      <c r="AZ62" s="826"/>
      <c r="BA62" s="826"/>
      <c r="BB62" s="826"/>
      <c r="BC62" s="826"/>
      <c r="BD62" s="826"/>
      <c r="BE62" s="820"/>
      <c r="BF62" s="820"/>
      <c r="BG62" s="820"/>
      <c r="BH62" s="820"/>
      <c r="BI62" s="821"/>
      <c r="BJ62" s="835" t="s">
        <v>395</v>
      </c>
      <c r="BK62" s="796"/>
      <c r="BL62" s="796"/>
      <c r="BM62" s="796"/>
      <c r="BN62" s="797"/>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378</v>
      </c>
      <c r="B63" s="776" t="s">
        <v>396</v>
      </c>
      <c r="C63" s="777"/>
      <c r="D63" s="777"/>
      <c r="E63" s="777"/>
      <c r="F63" s="777"/>
      <c r="G63" s="777"/>
      <c r="H63" s="777"/>
      <c r="I63" s="777"/>
      <c r="J63" s="777"/>
      <c r="K63" s="777"/>
      <c r="L63" s="777"/>
      <c r="M63" s="777"/>
      <c r="N63" s="777"/>
      <c r="O63" s="777"/>
      <c r="P63" s="778"/>
      <c r="Q63" s="828"/>
      <c r="R63" s="829"/>
      <c r="S63" s="829"/>
      <c r="T63" s="829"/>
      <c r="U63" s="829"/>
      <c r="V63" s="829"/>
      <c r="W63" s="829"/>
      <c r="X63" s="829"/>
      <c r="Y63" s="829"/>
      <c r="Z63" s="829"/>
      <c r="AA63" s="829"/>
      <c r="AB63" s="829"/>
      <c r="AC63" s="829"/>
      <c r="AD63" s="829"/>
      <c r="AE63" s="830"/>
      <c r="AF63" s="831">
        <v>81</v>
      </c>
      <c r="AG63" s="832"/>
      <c r="AH63" s="832"/>
      <c r="AI63" s="832"/>
      <c r="AJ63" s="833"/>
      <c r="AK63" s="834"/>
      <c r="AL63" s="829"/>
      <c r="AM63" s="829"/>
      <c r="AN63" s="829"/>
      <c r="AO63" s="829"/>
      <c r="AP63" s="832">
        <v>454</v>
      </c>
      <c r="AQ63" s="832"/>
      <c r="AR63" s="832"/>
      <c r="AS63" s="832"/>
      <c r="AT63" s="832"/>
      <c r="AU63" s="832">
        <v>282</v>
      </c>
      <c r="AV63" s="832"/>
      <c r="AW63" s="832"/>
      <c r="AX63" s="832"/>
      <c r="AY63" s="832"/>
      <c r="AZ63" s="836"/>
      <c r="BA63" s="836"/>
      <c r="BB63" s="836"/>
      <c r="BC63" s="836"/>
      <c r="BD63" s="836"/>
      <c r="BE63" s="837"/>
      <c r="BF63" s="837"/>
      <c r="BG63" s="837"/>
      <c r="BH63" s="837"/>
      <c r="BI63" s="838"/>
      <c r="BJ63" s="839" t="s">
        <v>122</v>
      </c>
      <c r="BK63" s="840"/>
      <c r="BL63" s="840"/>
      <c r="BM63" s="840"/>
      <c r="BN63" s="841"/>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2" t="s">
        <v>385</v>
      </c>
      <c r="AG66" s="803"/>
      <c r="AH66" s="803"/>
      <c r="AI66" s="803"/>
      <c r="AJ66" s="843"/>
      <c r="AK66" s="720" t="s">
        <v>386</v>
      </c>
      <c r="AL66" s="715"/>
      <c r="AM66" s="715"/>
      <c r="AN66" s="715"/>
      <c r="AO66" s="716"/>
      <c r="AP66" s="720" t="s">
        <v>387</v>
      </c>
      <c r="AQ66" s="721"/>
      <c r="AR66" s="721"/>
      <c r="AS66" s="721"/>
      <c r="AT66" s="722"/>
      <c r="AU66" s="720" t="s">
        <v>399</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7"/>
      <c r="BT66" s="848"/>
      <c r="BU66" s="848"/>
      <c r="BV66" s="848"/>
      <c r="BW66" s="848"/>
      <c r="BX66" s="848"/>
      <c r="BY66" s="848"/>
      <c r="BZ66" s="848"/>
      <c r="CA66" s="848"/>
      <c r="CB66" s="848"/>
      <c r="CC66" s="848"/>
      <c r="CD66" s="848"/>
      <c r="CE66" s="848"/>
      <c r="CF66" s="848"/>
      <c r="CG66" s="853"/>
      <c r="CH66" s="850"/>
      <c r="CI66" s="851"/>
      <c r="CJ66" s="851"/>
      <c r="CK66" s="851"/>
      <c r="CL66" s="852"/>
      <c r="CM66" s="850"/>
      <c r="CN66" s="851"/>
      <c r="CO66" s="851"/>
      <c r="CP66" s="851"/>
      <c r="CQ66" s="852"/>
      <c r="CR66" s="850"/>
      <c r="CS66" s="851"/>
      <c r="CT66" s="851"/>
      <c r="CU66" s="851"/>
      <c r="CV66" s="852"/>
      <c r="CW66" s="850"/>
      <c r="CX66" s="851"/>
      <c r="CY66" s="851"/>
      <c r="CZ66" s="851"/>
      <c r="DA66" s="852"/>
      <c r="DB66" s="850"/>
      <c r="DC66" s="851"/>
      <c r="DD66" s="851"/>
      <c r="DE66" s="851"/>
      <c r="DF66" s="852"/>
      <c r="DG66" s="850"/>
      <c r="DH66" s="851"/>
      <c r="DI66" s="851"/>
      <c r="DJ66" s="851"/>
      <c r="DK66" s="852"/>
      <c r="DL66" s="850"/>
      <c r="DM66" s="851"/>
      <c r="DN66" s="851"/>
      <c r="DO66" s="851"/>
      <c r="DP66" s="852"/>
      <c r="DQ66" s="850"/>
      <c r="DR66" s="851"/>
      <c r="DS66" s="851"/>
      <c r="DT66" s="851"/>
      <c r="DU66" s="852"/>
      <c r="DV66" s="847"/>
      <c r="DW66" s="848"/>
      <c r="DX66" s="848"/>
      <c r="DY66" s="848"/>
      <c r="DZ66" s="849"/>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4"/>
      <c r="AG67" s="806"/>
      <c r="AH67" s="806"/>
      <c r="AI67" s="806"/>
      <c r="AJ67" s="845"/>
      <c r="AK67" s="846"/>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7"/>
      <c r="BT67" s="848"/>
      <c r="BU67" s="848"/>
      <c r="BV67" s="848"/>
      <c r="BW67" s="848"/>
      <c r="BX67" s="848"/>
      <c r="BY67" s="848"/>
      <c r="BZ67" s="848"/>
      <c r="CA67" s="848"/>
      <c r="CB67" s="848"/>
      <c r="CC67" s="848"/>
      <c r="CD67" s="848"/>
      <c r="CE67" s="848"/>
      <c r="CF67" s="848"/>
      <c r="CG67" s="853"/>
      <c r="CH67" s="850"/>
      <c r="CI67" s="851"/>
      <c r="CJ67" s="851"/>
      <c r="CK67" s="851"/>
      <c r="CL67" s="852"/>
      <c r="CM67" s="850"/>
      <c r="CN67" s="851"/>
      <c r="CO67" s="851"/>
      <c r="CP67" s="851"/>
      <c r="CQ67" s="852"/>
      <c r="CR67" s="850"/>
      <c r="CS67" s="851"/>
      <c r="CT67" s="851"/>
      <c r="CU67" s="851"/>
      <c r="CV67" s="852"/>
      <c r="CW67" s="850"/>
      <c r="CX67" s="851"/>
      <c r="CY67" s="851"/>
      <c r="CZ67" s="851"/>
      <c r="DA67" s="852"/>
      <c r="DB67" s="850"/>
      <c r="DC67" s="851"/>
      <c r="DD67" s="851"/>
      <c r="DE67" s="851"/>
      <c r="DF67" s="852"/>
      <c r="DG67" s="850"/>
      <c r="DH67" s="851"/>
      <c r="DI67" s="851"/>
      <c r="DJ67" s="851"/>
      <c r="DK67" s="852"/>
      <c r="DL67" s="850"/>
      <c r="DM67" s="851"/>
      <c r="DN67" s="851"/>
      <c r="DO67" s="851"/>
      <c r="DP67" s="852"/>
      <c r="DQ67" s="850"/>
      <c r="DR67" s="851"/>
      <c r="DS67" s="851"/>
      <c r="DT67" s="851"/>
      <c r="DU67" s="852"/>
      <c r="DV67" s="847"/>
      <c r="DW67" s="848"/>
      <c r="DX67" s="848"/>
      <c r="DY67" s="848"/>
      <c r="DZ67" s="849"/>
      <c r="EA67" s="212"/>
    </row>
    <row r="68" spans="1:131" ht="26.25" customHeight="1" thickTop="1" x14ac:dyDescent="0.2">
      <c r="A68" s="218">
        <v>1</v>
      </c>
      <c r="B68" s="857" t="s">
        <v>552</v>
      </c>
      <c r="C68" s="858"/>
      <c r="D68" s="858"/>
      <c r="E68" s="858"/>
      <c r="F68" s="858"/>
      <c r="G68" s="858"/>
      <c r="H68" s="858"/>
      <c r="I68" s="858"/>
      <c r="J68" s="858"/>
      <c r="K68" s="858"/>
      <c r="L68" s="858"/>
      <c r="M68" s="858"/>
      <c r="N68" s="858"/>
      <c r="O68" s="858"/>
      <c r="P68" s="859"/>
      <c r="Q68" s="860">
        <v>3019</v>
      </c>
      <c r="R68" s="854"/>
      <c r="S68" s="854"/>
      <c r="T68" s="854"/>
      <c r="U68" s="854"/>
      <c r="V68" s="854">
        <v>2907</v>
      </c>
      <c r="W68" s="854"/>
      <c r="X68" s="854"/>
      <c r="Y68" s="854"/>
      <c r="Z68" s="854"/>
      <c r="AA68" s="854">
        <v>112</v>
      </c>
      <c r="AB68" s="854"/>
      <c r="AC68" s="854"/>
      <c r="AD68" s="854"/>
      <c r="AE68" s="854"/>
      <c r="AF68" s="854">
        <v>112</v>
      </c>
      <c r="AG68" s="854"/>
      <c r="AH68" s="854"/>
      <c r="AI68" s="854"/>
      <c r="AJ68" s="854"/>
      <c r="AK68" s="854">
        <v>31</v>
      </c>
      <c r="AL68" s="854"/>
      <c r="AM68" s="854"/>
      <c r="AN68" s="854"/>
      <c r="AO68" s="854"/>
      <c r="AP68" s="854">
        <v>2029</v>
      </c>
      <c r="AQ68" s="854"/>
      <c r="AR68" s="854"/>
      <c r="AS68" s="854"/>
      <c r="AT68" s="854"/>
      <c r="AU68" s="854" t="s">
        <v>551</v>
      </c>
      <c r="AV68" s="854"/>
      <c r="AW68" s="854"/>
      <c r="AX68" s="854"/>
      <c r="AY68" s="854"/>
      <c r="AZ68" s="855"/>
      <c r="BA68" s="855"/>
      <c r="BB68" s="855"/>
      <c r="BC68" s="855"/>
      <c r="BD68" s="856"/>
      <c r="BE68" s="223"/>
      <c r="BF68" s="223"/>
      <c r="BG68" s="223"/>
      <c r="BH68" s="223"/>
      <c r="BI68" s="223"/>
      <c r="BJ68" s="223"/>
      <c r="BK68" s="223"/>
      <c r="BL68" s="223"/>
      <c r="BM68" s="223"/>
      <c r="BN68" s="223"/>
      <c r="BO68" s="223"/>
      <c r="BP68" s="223"/>
      <c r="BQ68" s="220">
        <v>62</v>
      </c>
      <c r="BR68" s="225"/>
      <c r="BS68" s="847"/>
      <c r="BT68" s="848"/>
      <c r="BU68" s="848"/>
      <c r="BV68" s="848"/>
      <c r="BW68" s="848"/>
      <c r="BX68" s="848"/>
      <c r="BY68" s="848"/>
      <c r="BZ68" s="848"/>
      <c r="CA68" s="848"/>
      <c r="CB68" s="848"/>
      <c r="CC68" s="848"/>
      <c r="CD68" s="848"/>
      <c r="CE68" s="848"/>
      <c r="CF68" s="848"/>
      <c r="CG68" s="853"/>
      <c r="CH68" s="850"/>
      <c r="CI68" s="851"/>
      <c r="CJ68" s="851"/>
      <c r="CK68" s="851"/>
      <c r="CL68" s="852"/>
      <c r="CM68" s="850"/>
      <c r="CN68" s="851"/>
      <c r="CO68" s="851"/>
      <c r="CP68" s="851"/>
      <c r="CQ68" s="852"/>
      <c r="CR68" s="850"/>
      <c r="CS68" s="851"/>
      <c r="CT68" s="851"/>
      <c r="CU68" s="851"/>
      <c r="CV68" s="852"/>
      <c r="CW68" s="850"/>
      <c r="CX68" s="851"/>
      <c r="CY68" s="851"/>
      <c r="CZ68" s="851"/>
      <c r="DA68" s="852"/>
      <c r="DB68" s="850"/>
      <c r="DC68" s="851"/>
      <c r="DD68" s="851"/>
      <c r="DE68" s="851"/>
      <c r="DF68" s="852"/>
      <c r="DG68" s="850"/>
      <c r="DH68" s="851"/>
      <c r="DI68" s="851"/>
      <c r="DJ68" s="851"/>
      <c r="DK68" s="852"/>
      <c r="DL68" s="850"/>
      <c r="DM68" s="851"/>
      <c r="DN68" s="851"/>
      <c r="DO68" s="851"/>
      <c r="DP68" s="852"/>
      <c r="DQ68" s="850"/>
      <c r="DR68" s="851"/>
      <c r="DS68" s="851"/>
      <c r="DT68" s="851"/>
      <c r="DU68" s="852"/>
      <c r="DV68" s="847"/>
      <c r="DW68" s="848"/>
      <c r="DX68" s="848"/>
      <c r="DY68" s="848"/>
      <c r="DZ68" s="849"/>
      <c r="EA68" s="212"/>
    </row>
    <row r="69" spans="1:131" ht="26.25" customHeight="1" x14ac:dyDescent="0.2">
      <c r="A69" s="220">
        <v>2</v>
      </c>
      <c r="B69" s="861" t="s">
        <v>553</v>
      </c>
      <c r="C69" s="862"/>
      <c r="D69" s="862"/>
      <c r="E69" s="862"/>
      <c r="F69" s="862"/>
      <c r="G69" s="862"/>
      <c r="H69" s="862"/>
      <c r="I69" s="862"/>
      <c r="J69" s="862"/>
      <c r="K69" s="862"/>
      <c r="L69" s="862"/>
      <c r="M69" s="862"/>
      <c r="N69" s="862"/>
      <c r="O69" s="862"/>
      <c r="P69" s="863"/>
      <c r="Q69" s="864">
        <v>182</v>
      </c>
      <c r="R69" s="818"/>
      <c r="S69" s="818"/>
      <c r="T69" s="818"/>
      <c r="U69" s="818"/>
      <c r="V69" s="818">
        <v>174</v>
      </c>
      <c r="W69" s="818"/>
      <c r="X69" s="818"/>
      <c r="Y69" s="818"/>
      <c r="Z69" s="818"/>
      <c r="AA69" s="818">
        <v>8</v>
      </c>
      <c r="AB69" s="818"/>
      <c r="AC69" s="818"/>
      <c r="AD69" s="818"/>
      <c r="AE69" s="818"/>
      <c r="AF69" s="818">
        <v>8</v>
      </c>
      <c r="AG69" s="818"/>
      <c r="AH69" s="818"/>
      <c r="AI69" s="818"/>
      <c r="AJ69" s="818"/>
      <c r="AK69" s="818" t="s">
        <v>550</v>
      </c>
      <c r="AL69" s="818"/>
      <c r="AM69" s="818"/>
      <c r="AN69" s="818"/>
      <c r="AO69" s="818"/>
      <c r="AP69" s="818">
        <v>75</v>
      </c>
      <c r="AQ69" s="818"/>
      <c r="AR69" s="818"/>
      <c r="AS69" s="818"/>
      <c r="AT69" s="818"/>
      <c r="AU69" s="818" t="s">
        <v>551</v>
      </c>
      <c r="AV69" s="818"/>
      <c r="AW69" s="818"/>
      <c r="AX69" s="818"/>
      <c r="AY69" s="818"/>
      <c r="AZ69" s="820"/>
      <c r="BA69" s="820"/>
      <c r="BB69" s="820"/>
      <c r="BC69" s="820"/>
      <c r="BD69" s="821"/>
      <c r="BE69" s="223"/>
      <c r="BF69" s="223"/>
      <c r="BG69" s="223"/>
      <c r="BH69" s="223"/>
      <c r="BI69" s="223"/>
      <c r="BJ69" s="223"/>
      <c r="BK69" s="223"/>
      <c r="BL69" s="223"/>
      <c r="BM69" s="223"/>
      <c r="BN69" s="223"/>
      <c r="BO69" s="223"/>
      <c r="BP69" s="223"/>
      <c r="BQ69" s="220">
        <v>63</v>
      </c>
      <c r="BR69" s="225"/>
      <c r="BS69" s="847"/>
      <c r="BT69" s="848"/>
      <c r="BU69" s="848"/>
      <c r="BV69" s="848"/>
      <c r="BW69" s="848"/>
      <c r="BX69" s="848"/>
      <c r="BY69" s="848"/>
      <c r="BZ69" s="848"/>
      <c r="CA69" s="848"/>
      <c r="CB69" s="848"/>
      <c r="CC69" s="848"/>
      <c r="CD69" s="848"/>
      <c r="CE69" s="848"/>
      <c r="CF69" s="848"/>
      <c r="CG69" s="853"/>
      <c r="CH69" s="850"/>
      <c r="CI69" s="851"/>
      <c r="CJ69" s="851"/>
      <c r="CK69" s="851"/>
      <c r="CL69" s="852"/>
      <c r="CM69" s="850"/>
      <c r="CN69" s="851"/>
      <c r="CO69" s="851"/>
      <c r="CP69" s="851"/>
      <c r="CQ69" s="852"/>
      <c r="CR69" s="850"/>
      <c r="CS69" s="851"/>
      <c r="CT69" s="851"/>
      <c r="CU69" s="851"/>
      <c r="CV69" s="852"/>
      <c r="CW69" s="850"/>
      <c r="CX69" s="851"/>
      <c r="CY69" s="851"/>
      <c r="CZ69" s="851"/>
      <c r="DA69" s="852"/>
      <c r="DB69" s="850"/>
      <c r="DC69" s="851"/>
      <c r="DD69" s="851"/>
      <c r="DE69" s="851"/>
      <c r="DF69" s="852"/>
      <c r="DG69" s="850"/>
      <c r="DH69" s="851"/>
      <c r="DI69" s="851"/>
      <c r="DJ69" s="851"/>
      <c r="DK69" s="852"/>
      <c r="DL69" s="850"/>
      <c r="DM69" s="851"/>
      <c r="DN69" s="851"/>
      <c r="DO69" s="851"/>
      <c r="DP69" s="852"/>
      <c r="DQ69" s="850"/>
      <c r="DR69" s="851"/>
      <c r="DS69" s="851"/>
      <c r="DT69" s="851"/>
      <c r="DU69" s="852"/>
      <c r="DV69" s="847"/>
      <c r="DW69" s="848"/>
      <c r="DX69" s="848"/>
      <c r="DY69" s="848"/>
      <c r="DZ69" s="849"/>
      <c r="EA69" s="212"/>
    </row>
    <row r="70" spans="1:131" ht="26.25" customHeight="1" x14ac:dyDescent="0.2">
      <c r="A70" s="220">
        <v>3</v>
      </c>
      <c r="B70" s="861" t="s">
        <v>554</v>
      </c>
      <c r="C70" s="862"/>
      <c r="D70" s="862"/>
      <c r="E70" s="862"/>
      <c r="F70" s="862"/>
      <c r="G70" s="862"/>
      <c r="H70" s="862"/>
      <c r="I70" s="862"/>
      <c r="J70" s="862"/>
      <c r="K70" s="862"/>
      <c r="L70" s="862"/>
      <c r="M70" s="862"/>
      <c r="N70" s="862"/>
      <c r="O70" s="862"/>
      <c r="P70" s="863"/>
      <c r="Q70" s="864">
        <v>309</v>
      </c>
      <c r="R70" s="818"/>
      <c r="S70" s="818"/>
      <c r="T70" s="818"/>
      <c r="U70" s="818"/>
      <c r="V70" s="818">
        <v>308</v>
      </c>
      <c r="W70" s="818"/>
      <c r="X70" s="818"/>
      <c r="Y70" s="818"/>
      <c r="Z70" s="818"/>
      <c r="AA70" s="818">
        <v>1</v>
      </c>
      <c r="AB70" s="818"/>
      <c r="AC70" s="818"/>
      <c r="AD70" s="818"/>
      <c r="AE70" s="818"/>
      <c r="AF70" s="818">
        <v>1</v>
      </c>
      <c r="AG70" s="818"/>
      <c r="AH70" s="818"/>
      <c r="AI70" s="818"/>
      <c r="AJ70" s="818"/>
      <c r="AK70" s="818">
        <v>8</v>
      </c>
      <c r="AL70" s="818"/>
      <c r="AM70" s="818"/>
      <c r="AN70" s="818"/>
      <c r="AO70" s="818"/>
      <c r="AP70" s="818" t="s">
        <v>550</v>
      </c>
      <c r="AQ70" s="818"/>
      <c r="AR70" s="818"/>
      <c r="AS70" s="818"/>
      <c r="AT70" s="818"/>
      <c r="AU70" s="818" t="s">
        <v>551</v>
      </c>
      <c r="AV70" s="818"/>
      <c r="AW70" s="818"/>
      <c r="AX70" s="818"/>
      <c r="AY70" s="818"/>
      <c r="AZ70" s="820"/>
      <c r="BA70" s="820"/>
      <c r="BB70" s="820"/>
      <c r="BC70" s="820"/>
      <c r="BD70" s="821"/>
      <c r="BE70" s="223"/>
      <c r="BF70" s="223"/>
      <c r="BG70" s="223"/>
      <c r="BH70" s="223"/>
      <c r="BI70" s="223"/>
      <c r="BJ70" s="223"/>
      <c r="BK70" s="223"/>
      <c r="BL70" s="223"/>
      <c r="BM70" s="223"/>
      <c r="BN70" s="223"/>
      <c r="BO70" s="223"/>
      <c r="BP70" s="223"/>
      <c r="BQ70" s="220">
        <v>64</v>
      </c>
      <c r="BR70" s="225"/>
      <c r="BS70" s="847"/>
      <c r="BT70" s="848"/>
      <c r="BU70" s="848"/>
      <c r="BV70" s="848"/>
      <c r="BW70" s="848"/>
      <c r="BX70" s="848"/>
      <c r="BY70" s="848"/>
      <c r="BZ70" s="848"/>
      <c r="CA70" s="848"/>
      <c r="CB70" s="848"/>
      <c r="CC70" s="848"/>
      <c r="CD70" s="848"/>
      <c r="CE70" s="848"/>
      <c r="CF70" s="848"/>
      <c r="CG70" s="853"/>
      <c r="CH70" s="850"/>
      <c r="CI70" s="851"/>
      <c r="CJ70" s="851"/>
      <c r="CK70" s="851"/>
      <c r="CL70" s="852"/>
      <c r="CM70" s="850"/>
      <c r="CN70" s="851"/>
      <c r="CO70" s="851"/>
      <c r="CP70" s="851"/>
      <c r="CQ70" s="852"/>
      <c r="CR70" s="850"/>
      <c r="CS70" s="851"/>
      <c r="CT70" s="851"/>
      <c r="CU70" s="851"/>
      <c r="CV70" s="852"/>
      <c r="CW70" s="850"/>
      <c r="CX70" s="851"/>
      <c r="CY70" s="851"/>
      <c r="CZ70" s="851"/>
      <c r="DA70" s="852"/>
      <c r="DB70" s="850"/>
      <c r="DC70" s="851"/>
      <c r="DD70" s="851"/>
      <c r="DE70" s="851"/>
      <c r="DF70" s="852"/>
      <c r="DG70" s="850"/>
      <c r="DH70" s="851"/>
      <c r="DI70" s="851"/>
      <c r="DJ70" s="851"/>
      <c r="DK70" s="852"/>
      <c r="DL70" s="850"/>
      <c r="DM70" s="851"/>
      <c r="DN70" s="851"/>
      <c r="DO70" s="851"/>
      <c r="DP70" s="852"/>
      <c r="DQ70" s="850"/>
      <c r="DR70" s="851"/>
      <c r="DS70" s="851"/>
      <c r="DT70" s="851"/>
      <c r="DU70" s="852"/>
      <c r="DV70" s="847"/>
      <c r="DW70" s="848"/>
      <c r="DX70" s="848"/>
      <c r="DY70" s="848"/>
      <c r="DZ70" s="849"/>
      <c r="EA70" s="212"/>
    </row>
    <row r="71" spans="1:131" ht="26.25" customHeight="1" x14ac:dyDescent="0.2">
      <c r="A71" s="220">
        <v>4</v>
      </c>
      <c r="B71" s="865"/>
      <c r="C71" s="862"/>
      <c r="D71" s="862"/>
      <c r="E71" s="862"/>
      <c r="F71" s="862"/>
      <c r="G71" s="862"/>
      <c r="H71" s="862"/>
      <c r="I71" s="862"/>
      <c r="J71" s="862"/>
      <c r="K71" s="862"/>
      <c r="L71" s="862"/>
      <c r="M71" s="862"/>
      <c r="N71" s="862"/>
      <c r="O71" s="862"/>
      <c r="P71" s="863"/>
      <c r="Q71" s="864"/>
      <c r="R71" s="818"/>
      <c r="S71" s="818"/>
      <c r="T71" s="818"/>
      <c r="U71" s="818"/>
      <c r="V71" s="818"/>
      <c r="W71" s="818"/>
      <c r="X71" s="818"/>
      <c r="Y71" s="818"/>
      <c r="Z71" s="818"/>
      <c r="AA71" s="818"/>
      <c r="AB71" s="818"/>
      <c r="AC71" s="818"/>
      <c r="AD71" s="818"/>
      <c r="AE71" s="818"/>
      <c r="AF71" s="818"/>
      <c r="AG71" s="818"/>
      <c r="AH71" s="818"/>
      <c r="AI71" s="818"/>
      <c r="AJ71" s="818"/>
      <c r="AK71" s="818"/>
      <c r="AL71" s="818"/>
      <c r="AM71" s="818"/>
      <c r="AN71" s="818"/>
      <c r="AO71" s="818"/>
      <c r="AP71" s="818"/>
      <c r="AQ71" s="818"/>
      <c r="AR71" s="818"/>
      <c r="AS71" s="818"/>
      <c r="AT71" s="818"/>
      <c r="AU71" s="818"/>
      <c r="AV71" s="818"/>
      <c r="AW71" s="818"/>
      <c r="AX71" s="818"/>
      <c r="AY71" s="818"/>
      <c r="AZ71" s="820"/>
      <c r="BA71" s="820"/>
      <c r="BB71" s="820"/>
      <c r="BC71" s="820"/>
      <c r="BD71" s="821"/>
      <c r="BE71" s="223"/>
      <c r="BF71" s="223"/>
      <c r="BG71" s="223"/>
      <c r="BH71" s="223"/>
      <c r="BI71" s="223"/>
      <c r="BJ71" s="223"/>
      <c r="BK71" s="223"/>
      <c r="BL71" s="223"/>
      <c r="BM71" s="223"/>
      <c r="BN71" s="223"/>
      <c r="BO71" s="223"/>
      <c r="BP71" s="223"/>
      <c r="BQ71" s="220">
        <v>65</v>
      </c>
      <c r="BR71" s="225"/>
      <c r="BS71" s="847"/>
      <c r="BT71" s="848"/>
      <c r="BU71" s="848"/>
      <c r="BV71" s="848"/>
      <c r="BW71" s="848"/>
      <c r="BX71" s="848"/>
      <c r="BY71" s="848"/>
      <c r="BZ71" s="848"/>
      <c r="CA71" s="848"/>
      <c r="CB71" s="848"/>
      <c r="CC71" s="848"/>
      <c r="CD71" s="848"/>
      <c r="CE71" s="848"/>
      <c r="CF71" s="848"/>
      <c r="CG71" s="853"/>
      <c r="CH71" s="850"/>
      <c r="CI71" s="851"/>
      <c r="CJ71" s="851"/>
      <c r="CK71" s="851"/>
      <c r="CL71" s="852"/>
      <c r="CM71" s="850"/>
      <c r="CN71" s="851"/>
      <c r="CO71" s="851"/>
      <c r="CP71" s="851"/>
      <c r="CQ71" s="852"/>
      <c r="CR71" s="850"/>
      <c r="CS71" s="851"/>
      <c r="CT71" s="851"/>
      <c r="CU71" s="851"/>
      <c r="CV71" s="852"/>
      <c r="CW71" s="850"/>
      <c r="CX71" s="851"/>
      <c r="CY71" s="851"/>
      <c r="CZ71" s="851"/>
      <c r="DA71" s="852"/>
      <c r="DB71" s="850"/>
      <c r="DC71" s="851"/>
      <c r="DD71" s="851"/>
      <c r="DE71" s="851"/>
      <c r="DF71" s="852"/>
      <c r="DG71" s="850"/>
      <c r="DH71" s="851"/>
      <c r="DI71" s="851"/>
      <c r="DJ71" s="851"/>
      <c r="DK71" s="852"/>
      <c r="DL71" s="850"/>
      <c r="DM71" s="851"/>
      <c r="DN71" s="851"/>
      <c r="DO71" s="851"/>
      <c r="DP71" s="852"/>
      <c r="DQ71" s="850"/>
      <c r="DR71" s="851"/>
      <c r="DS71" s="851"/>
      <c r="DT71" s="851"/>
      <c r="DU71" s="852"/>
      <c r="DV71" s="847"/>
      <c r="DW71" s="848"/>
      <c r="DX71" s="848"/>
      <c r="DY71" s="848"/>
      <c r="DZ71" s="849"/>
      <c r="EA71" s="212"/>
    </row>
    <row r="72" spans="1:131" ht="26.25" customHeight="1" x14ac:dyDescent="0.2">
      <c r="A72" s="220">
        <v>5</v>
      </c>
      <c r="B72" s="865"/>
      <c r="C72" s="862"/>
      <c r="D72" s="862"/>
      <c r="E72" s="862"/>
      <c r="F72" s="862"/>
      <c r="G72" s="862"/>
      <c r="H72" s="862"/>
      <c r="I72" s="862"/>
      <c r="J72" s="862"/>
      <c r="K72" s="862"/>
      <c r="L72" s="862"/>
      <c r="M72" s="862"/>
      <c r="N72" s="862"/>
      <c r="O72" s="862"/>
      <c r="P72" s="863"/>
      <c r="Q72" s="864"/>
      <c r="R72" s="818"/>
      <c r="S72" s="818"/>
      <c r="T72" s="818"/>
      <c r="U72" s="818"/>
      <c r="V72" s="818"/>
      <c r="W72" s="818"/>
      <c r="X72" s="818"/>
      <c r="Y72" s="818"/>
      <c r="Z72" s="818"/>
      <c r="AA72" s="818"/>
      <c r="AB72" s="818"/>
      <c r="AC72" s="818"/>
      <c r="AD72" s="818"/>
      <c r="AE72" s="818"/>
      <c r="AF72" s="818"/>
      <c r="AG72" s="818"/>
      <c r="AH72" s="818"/>
      <c r="AI72" s="818"/>
      <c r="AJ72" s="818"/>
      <c r="AK72" s="818"/>
      <c r="AL72" s="818"/>
      <c r="AM72" s="818"/>
      <c r="AN72" s="818"/>
      <c r="AO72" s="818"/>
      <c r="AP72" s="818"/>
      <c r="AQ72" s="818"/>
      <c r="AR72" s="818"/>
      <c r="AS72" s="818"/>
      <c r="AT72" s="818"/>
      <c r="AU72" s="818"/>
      <c r="AV72" s="818"/>
      <c r="AW72" s="818"/>
      <c r="AX72" s="818"/>
      <c r="AY72" s="818"/>
      <c r="AZ72" s="820"/>
      <c r="BA72" s="820"/>
      <c r="BB72" s="820"/>
      <c r="BC72" s="820"/>
      <c r="BD72" s="821"/>
      <c r="BE72" s="223"/>
      <c r="BF72" s="223"/>
      <c r="BG72" s="223"/>
      <c r="BH72" s="223"/>
      <c r="BI72" s="223"/>
      <c r="BJ72" s="223"/>
      <c r="BK72" s="223"/>
      <c r="BL72" s="223"/>
      <c r="BM72" s="223"/>
      <c r="BN72" s="223"/>
      <c r="BO72" s="223"/>
      <c r="BP72" s="223"/>
      <c r="BQ72" s="220">
        <v>66</v>
      </c>
      <c r="BR72" s="225"/>
      <c r="BS72" s="847"/>
      <c r="BT72" s="848"/>
      <c r="BU72" s="848"/>
      <c r="BV72" s="848"/>
      <c r="BW72" s="848"/>
      <c r="BX72" s="848"/>
      <c r="BY72" s="848"/>
      <c r="BZ72" s="848"/>
      <c r="CA72" s="848"/>
      <c r="CB72" s="848"/>
      <c r="CC72" s="848"/>
      <c r="CD72" s="848"/>
      <c r="CE72" s="848"/>
      <c r="CF72" s="848"/>
      <c r="CG72" s="853"/>
      <c r="CH72" s="850"/>
      <c r="CI72" s="851"/>
      <c r="CJ72" s="851"/>
      <c r="CK72" s="851"/>
      <c r="CL72" s="852"/>
      <c r="CM72" s="850"/>
      <c r="CN72" s="851"/>
      <c r="CO72" s="851"/>
      <c r="CP72" s="851"/>
      <c r="CQ72" s="852"/>
      <c r="CR72" s="850"/>
      <c r="CS72" s="851"/>
      <c r="CT72" s="851"/>
      <c r="CU72" s="851"/>
      <c r="CV72" s="852"/>
      <c r="CW72" s="850"/>
      <c r="CX72" s="851"/>
      <c r="CY72" s="851"/>
      <c r="CZ72" s="851"/>
      <c r="DA72" s="852"/>
      <c r="DB72" s="850"/>
      <c r="DC72" s="851"/>
      <c r="DD72" s="851"/>
      <c r="DE72" s="851"/>
      <c r="DF72" s="852"/>
      <c r="DG72" s="850"/>
      <c r="DH72" s="851"/>
      <c r="DI72" s="851"/>
      <c r="DJ72" s="851"/>
      <c r="DK72" s="852"/>
      <c r="DL72" s="850"/>
      <c r="DM72" s="851"/>
      <c r="DN72" s="851"/>
      <c r="DO72" s="851"/>
      <c r="DP72" s="852"/>
      <c r="DQ72" s="850"/>
      <c r="DR72" s="851"/>
      <c r="DS72" s="851"/>
      <c r="DT72" s="851"/>
      <c r="DU72" s="852"/>
      <c r="DV72" s="847"/>
      <c r="DW72" s="848"/>
      <c r="DX72" s="848"/>
      <c r="DY72" s="848"/>
      <c r="DZ72" s="849"/>
      <c r="EA72" s="212"/>
    </row>
    <row r="73" spans="1:131" ht="26.25" customHeight="1" x14ac:dyDescent="0.2">
      <c r="A73" s="220">
        <v>6</v>
      </c>
      <c r="B73" s="865"/>
      <c r="C73" s="862"/>
      <c r="D73" s="862"/>
      <c r="E73" s="862"/>
      <c r="F73" s="862"/>
      <c r="G73" s="862"/>
      <c r="H73" s="862"/>
      <c r="I73" s="862"/>
      <c r="J73" s="862"/>
      <c r="K73" s="862"/>
      <c r="L73" s="862"/>
      <c r="M73" s="862"/>
      <c r="N73" s="862"/>
      <c r="O73" s="862"/>
      <c r="P73" s="863"/>
      <c r="Q73" s="864"/>
      <c r="R73" s="818"/>
      <c r="S73" s="818"/>
      <c r="T73" s="818"/>
      <c r="U73" s="818"/>
      <c r="V73" s="818"/>
      <c r="W73" s="818"/>
      <c r="X73" s="818"/>
      <c r="Y73" s="818"/>
      <c r="Z73" s="818"/>
      <c r="AA73" s="818"/>
      <c r="AB73" s="818"/>
      <c r="AC73" s="818"/>
      <c r="AD73" s="818"/>
      <c r="AE73" s="818"/>
      <c r="AF73" s="818"/>
      <c r="AG73" s="818"/>
      <c r="AH73" s="818"/>
      <c r="AI73" s="818"/>
      <c r="AJ73" s="818"/>
      <c r="AK73" s="818"/>
      <c r="AL73" s="818"/>
      <c r="AM73" s="818"/>
      <c r="AN73" s="818"/>
      <c r="AO73" s="818"/>
      <c r="AP73" s="818"/>
      <c r="AQ73" s="818"/>
      <c r="AR73" s="818"/>
      <c r="AS73" s="818"/>
      <c r="AT73" s="818"/>
      <c r="AU73" s="818"/>
      <c r="AV73" s="818"/>
      <c r="AW73" s="818"/>
      <c r="AX73" s="818"/>
      <c r="AY73" s="818"/>
      <c r="AZ73" s="820"/>
      <c r="BA73" s="820"/>
      <c r="BB73" s="820"/>
      <c r="BC73" s="820"/>
      <c r="BD73" s="821"/>
      <c r="BE73" s="223"/>
      <c r="BF73" s="223"/>
      <c r="BG73" s="223"/>
      <c r="BH73" s="223"/>
      <c r="BI73" s="223"/>
      <c r="BJ73" s="223"/>
      <c r="BK73" s="223"/>
      <c r="BL73" s="223"/>
      <c r="BM73" s="223"/>
      <c r="BN73" s="223"/>
      <c r="BO73" s="223"/>
      <c r="BP73" s="223"/>
      <c r="BQ73" s="220">
        <v>67</v>
      </c>
      <c r="BR73" s="225"/>
      <c r="BS73" s="847"/>
      <c r="BT73" s="848"/>
      <c r="BU73" s="848"/>
      <c r="BV73" s="848"/>
      <c r="BW73" s="848"/>
      <c r="BX73" s="848"/>
      <c r="BY73" s="848"/>
      <c r="BZ73" s="848"/>
      <c r="CA73" s="848"/>
      <c r="CB73" s="848"/>
      <c r="CC73" s="848"/>
      <c r="CD73" s="848"/>
      <c r="CE73" s="848"/>
      <c r="CF73" s="848"/>
      <c r="CG73" s="853"/>
      <c r="CH73" s="850"/>
      <c r="CI73" s="851"/>
      <c r="CJ73" s="851"/>
      <c r="CK73" s="851"/>
      <c r="CL73" s="852"/>
      <c r="CM73" s="850"/>
      <c r="CN73" s="851"/>
      <c r="CO73" s="851"/>
      <c r="CP73" s="851"/>
      <c r="CQ73" s="852"/>
      <c r="CR73" s="850"/>
      <c r="CS73" s="851"/>
      <c r="CT73" s="851"/>
      <c r="CU73" s="851"/>
      <c r="CV73" s="852"/>
      <c r="CW73" s="850"/>
      <c r="CX73" s="851"/>
      <c r="CY73" s="851"/>
      <c r="CZ73" s="851"/>
      <c r="DA73" s="852"/>
      <c r="DB73" s="850"/>
      <c r="DC73" s="851"/>
      <c r="DD73" s="851"/>
      <c r="DE73" s="851"/>
      <c r="DF73" s="852"/>
      <c r="DG73" s="850"/>
      <c r="DH73" s="851"/>
      <c r="DI73" s="851"/>
      <c r="DJ73" s="851"/>
      <c r="DK73" s="852"/>
      <c r="DL73" s="850"/>
      <c r="DM73" s="851"/>
      <c r="DN73" s="851"/>
      <c r="DO73" s="851"/>
      <c r="DP73" s="852"/>
      <c r="DQ73" s="850"/>
      <c r="DR73" s="851"/>
      <c r="DS73" s="851"/>
      <c r="DT73" s="851"/>
      <c r="DU73" s="852"/>
      <c r="DV73" s="847"/>
      <c r="DW73" s="848"/>
      <c r="DX73" s="848"/>
      <c r="DY73" s="848"/>
      <c r="DZ73" s="849"/>
      <c r="EA73" s="212"/>
    </row>
    <row r="74" spans="1:131" ht="26.25" customHeight="1" x14ac:dyDescent="0.2">
      <c r="A74" s="220">
        <v>7</v>
      </c>
      <c r="B74" s="865"/>
      <c r="C74" s="862"/>
      <c r="D74" s="862"/>
      <c r="E74" s="862"/>
      <c r="F74" s="862"/>
      <c r="G74" s="862"/>
      <c r="H74" s="862"/>
      <c r="I74" s="862"/>
      <c r="J74" s="862"/>
      <c r="K74" s="862"/>
      <c r="L74" s="862"/>
      <c r="M74" s="862"/>
      <c r="N74" s="862"/>
      <c r="O74" s="862"/>
      <c r="P74" s="863"/>
      <c r="Q74" s="864"/>
      <c r="R74" s="818"/>
      <c r="S74" s="818"/>
      <c r="T74" s="818"/>
      <c r="U74" s="818"/>
      <c r="V74" s="818"/>
      <c r="W74" s="818"/>
      <c r="X74" s="818"/>
      <c r="Y74" s="818"/>
      <c r="Z74" s="818"/>
      <c r="AA74" s="818"/>
      <c r="AB74" s="818"/>
      <c r="AC74" s="818"/>
      <c r="AD74" s="818"/>
      <c r="AE74" s="818"/>
      <c r="AF74" s="818"/>
      <c r="AG74" s="818"/>
      <c r="AH74" s="818"/>
      <c r="AI74" s="818"/>
      <c r="AJ74" s="818"/>
      <c r="AK74" s="818"/>
      <c r="AL74" s="818"/>
      <c r="AM74" s="818"/>
      <c r="AN74" s="818"/>
      <c r="AO74" s="818"/>
      <c r="AP74" s="818"/>
      <c r="AQ74" s="818"/>
      <c r="AR74" s="818"/>
      <c r="AS74" s="818"/>
      <c r="AT74" s="818"/>
      <c r="AU74" s="818"/>
      <c r="AV74" s="818"/>
      <c r="AW74" s="818"/>
      <c r="AX74" s="818"/>
      <c r="AY74" s="818"/>
      <c r="AZ74" s="820"/>
      <c r="BA74" s="820"/>
      <c r="BB74" s="820"/>
      <c r="BC74" s="820"/>
      <c r="BD74" s="821"/>
      <c r="BE74" s="223"/>
      <c r="BF74" s="223"/>
      <c r="BG74" s="223"/>
      <c r="BH74" s="223"/>
      <c r="BI74" s="223"/>
      <c r="BJ74" s="223"/>
      <c r="BK74" s="223"/>
      <c r="BL74" s="223"/>
      <c r="BM74" s="223"/>
      <c r="BN74" s="223"/>
      <c r="BO74" s="223"/>
      <c r="BP74" s="223"/>
      <c r="BQ74" s="220">
        <v>68</v>
      </c>
      <c r="BR74" s="225"/>
      <c r="BS74" s="847"/>
      <c r="BT74" s="848"/>
      <c r="BU74" s="848"/>
      <c r="BV74" s="848"/>
      <c r="BW74" s="848"/>
      <c r="BX74" s="848"/>
      <c r="BY74" s="848"/>
      <c r="BZ74" s="848"/>
      <c r="CA74" s="848"/>
      <c r="CB74" s="848"/>
      <c r="CC74" s="848"/>
      <c r="CD74" s="848"/>
      <c r="CE74" s="848"/>
      <c r="CF74" s="848"/>
      <c r="CG74" s="853"/>
      <c r="CH74" s="850"/>
      <c r="CI74" s="851"/>
      <c r="CJ74" s="851"/>
      <c r="CK74" s="851"/>
      <c r="CL74" s="852"/>
      <c r="CM74" s="850"/>
      <c r="CN74" s="851"/>
      <c r="CO74" s="851"/>
      <c r="CP74" s="851"/>
      <c r="CQ74" s="852"/>
      <c r="CR74" s="850"/>
      <c r="CS74" s="851"/>
      <c r="CT74" s="851"/>
      <c r="CU74" s="851"/>
      <c r="CV74" s="852"/>
      <c r="CW74" s="850"/>
      <c r="CX74" s="851"/>
      <c r="CY74" s="851"/>
      <c r="CZ74" s="851"/>
      <c r="DA74" s="852"/>
      <c r="DB74" s="850"/>
      <c r="DC74" s="851"/>
      <c r="DD74" s="851"/>
      <c r="DE74" s="851"/>
      <c r="DF74" s="852"/>
      <c r="DG74" s="850"/>
      <c r="DH74" s="851"/>
      <c r="DI74" s="851"/>
      <c r="DJ74" s="851"/>
      <c r="DK74" s="852"/>
      <c r="DL74" s="850"/>
      <c r="DM74" s="851"/>
      <c r="DN74" s="851"/>
      <c r="DO74" s="851"/>
      <c r="DP74" s="852"/>
      <c r="DQ74" s="850"/>
      <c r="DR74" s="851"/>
      <c r="DS74" s="851"/>
      <c r="DT74" s="851"/>
      <c r="DU74" s="852"/>
      <c r="DV74" s="847"/>
      <c r="DW74" s="848"/>
      <c r="DX74" s="848"/>
      <c r="DY74" s="848"/>
      <c r="DZ74" s="849"/>
      <c r="EA74" s="212"/>
    </row>
    <row r="75" spans="1:131" ht="26.25" customHeight="1" x14ac:dyDescent="0.2">
      <c r="A75" s="220">
        <v>8</v>
      </c>
      <c r="B75" s="865"/>
      <c r="C75" s="862"/>
      <c r="D75" s="862"/>
      <c r="E75" s="862"/>
      <c r="F75" s="862"/>
      <c r="G75" s="862"/>
      <c r="H75" s="862"/>
      <c r="I75" s="862"/>
      <c r="J75" s="862"/>
      <c r="K75" s="862"/>
      <c r="L75" s="862"/>
      <c r="M75" s="862"/>
      <c r="N75" s="862"/>
      <c r="O75" s="862"/>
      <c r="P75" s="863"/>
      <c r="Q75" s="866"/>
      <c r="R75" s="867"/>
      <c r="S75" s="867"/>
      <c r="T75" s="867"/>
      <c r="U75" s="822"/>
      <c r="V75" s="868"/>
      <c r="W75" s="867"/>
      <c r="X75" s="867"/>
      <c r="Y75" s="867"/>
      <c r="Z75" s="822"/>
      <c r="AA75" s="868"/>
      <c r="AB75" s="867"/>
      <c r="AC75" s="867"/>
      <c r="AD75" s="867"/>
      <c r="AE75" s="822"/>
      <c r="AF75" s="868"/>
      <c r="AG75" s="867"/>
      <c r="AH75" s="867"/>
      <c r="AI75" s="867"/>
      <c r="AJ75" s="822"/>
      <c r="AK75" s="868"/>
      <c r="AL75" s="867"/>
      <c r="AM75" s="867"/>
      <c r="AN75" s="867"/>
      <c r="AO75" s="822"/>
      <c r="AP75" s="868"/>
      <c r="AQ75" s="867"/>
      <c r="AR75" s="867"/>
      <c r="AS75" s="867"/>
      <c r="AT75" s="822"/>
      <c r="AU75" s="868"/>
      <c r="AV75" s="867"/>
      <c r="AW75" s="867"/>
      <c r="AX75" s="867"/>
      <c r="AY75" s="822"/>
      <c r="AZ75" s="820"/>
      <c r="BA75" s="820"/>
      <c r="BB75" s="820"/>
      <c r="BC75" s="820"/>
      <c r="BD75" s="821"/>
      <c r="BE75" s="223"/>
      <c r="BF75" s="223"/>
      <c r="BG75" s="223"/>
      <c r="BH75" s="223"/>
      <c r="BI75" s="223"/>
      <c r="BJ75" s="223"/>
      <c r="BK75" s="223"/>
      <c r="BL75" s="223"/>
      <c r="BM75" s="223"/>
      <c r="BN75" s="223"/>
      <c r="BO75" s="223"/>
      <c r="BP75" s="223"/>
      <c r="BQ75" s="220">
        <v>69</v>
      </c>
      <c r="BR75" s="225"/>
      <c r="BS75" s="847"/>
      <c r="BT75" s="848"/>
      <c r="BU75" s="848"/>
      <c r="BV75" s="848"/>
      <c r="BW75" s="848"/>
      <c r="BX75" s="848"/>
      <c r="BY75" s="848"/>
      <c r="BZ75" s="848"/>
      <c r="CA75" s="848"/>
      <c r="CB75" s="848"/>
      <c r="CC75" s="848"/>
      <c r="CD75" s="848"/>
      <c r="CE75" s="848"/>
      <c r="CF75" s="848"/>
      <c r="CG75" s="853"/>
      <c r="CH75" s="850"/>
      <c r="CI75" s="851"/>
      <c r="CJ75" s="851"/>
      <c r="CK75" s="851"/>
      <c r="CL75" s="852"/>
      <c r="CM75" s="850"/>
      <c r="CN75" s="851"/>
      <c r="CO75" s="851"/>
      <c r="CP75" s="851"/>
      <c r="CQ75" s="852"/>
      <c r="CR75" s="850"/>
      <c r="CS75" s="851"/>
      <c r="CT75" s="851"/>
      <c r="CU75" s="851"/>
      <c r="CV75" s="852"/>
      <c r="CW75" s="850"/>
      <c r="CX75" s="851"/>
      <c r="CY75" s="851"/>
      <c r="CZ75" s="851"/>
      <c r="DA75" s="852"/>
      <c r="DB75" s="850"/>
      <c r="DC75" s="851"/>
      <c r="DD75" s="851"/>
      <c r="DE75" s="851"/>
      <c r="DF75" s="852"/>
      <c r="DG75" s="850"/>
      <c r="DH75" s="851"/>
      <c r="DI75" s="851"/>
      <c r="DJ75" s="851"/>
      <c r="DK75" s="852"/>
      <c r="DL75" s="850"/>
      <c r="DM75" s="851"/>
      <c r="DN75" s="851"/>
      <c r="DO75" s="851"/>
      <c r="DP75" s="852"/>
      <c r="DQ75" s="850"/>
      <c r="DR75" s="851"/>
      <c r="DS75" s="851"/>
      <c r="DT75" s="851"/>
      <c r="DU75" s="852"/>
      <c r="DV75" s="847"/>
      <c r="DW75" s="848"/>
      <c r="DX75" s="848"/>
      <c r="DY75" s="848"/>
      <c r="DZ75" s="849"/>
      <c r="EA75" s="212"/>
    </row>
    <row r="76" spans="1:131" ht="26.25" customHeight="1" x14ac:dyDescent="0.2">
      <c r="A76" s="220">
        <v>9</v>
      </c>
      <c r="B76" s="865"/>
      <c r="C76" s="862"/>
      <c r="D76" s="862"/>
      <c r="E76" s="862"/>
      <c r="F76" s="862"/>
      <c r="G76" s="862"/>
      <c r="H76" s="862"/>
      <c r="I76" s="862"/>
      <c r="J76" s="862"/>
      <c r="K76" s="862"/>
      <c r="L76" s="862"/>
      <c r="M76" s="862"/>
      <c r="N76" s="862"/>
      <c r="O76" s="862"/>
      <c r="P76" s="863"/>
      <c r="Q76" s="866"/>
      <c r="R76" s="867"/>
      <c r="S76" s="867"/>
      <c r="T76" s="867"/>
      <c r="U76" s="822"/>
      <c r="V76" s="868"/>
      <c r="W76" s="867"/>
      <c r="X76" s="867"/>
      <c r="Y76" s="867"/>
      <c r="Z76" s="822"/>
      <c r="AA76" s="868"/>
      <c r="AB76" s="867"/>
      <c r="AC76" s="867"/>
      <c r="AD76" s="867"/>
      <c r="AE76" s="822"/>
      <c r="AF76" s="868"/>
      <c r="AG76" s="867"/>
      <c r="AH76" s="867"/>
      <c r="AI76" s="867"/>
      <c r="AJ76" s="822"/>
      <c r="AK76" s="868"/>
      <c r="AL76" s="867"/>
      <c r="AM76" s="867"/>
      <c r="AN76" s="867"/>
      <c r="AO76" s="822"/>
      <c r="AP76" s="868"/>
      <c r="AQ76" s="867"/>
      <c r="AR76" s="867"/>
      <c r="AS76" s="867"/>
      <c r="AT76" s="822"/>
      <c r="AU76" s="868"/>
      <c r="AV76" s="867"/>
      <c r="AW76" s="867"/>
      <c r="AX76" s="867"/>
      <c r="AY76" s="822"/>
      <c r="AZ76" s="820"/>
      <c r="BA76" s="820"/>
      <c r="BB76" s="820"/>
      <c r="BC76" s="820"/>
      <c r="BD76" s="821"/>
      <c r="BE76" s="223"/>
      <c r="BF76" s="223"/>
      <c r="BG76" s="223"/>
      <c r="BH76" s="223"/>
      <c r="BI76" s="223"/>
      <c r="BJ76" s="223"/>
      <c r="BK76" s="223"/>
      <c r="BL76" s="223"/>
      <c r="BM76" s="223"/>
      <c r="BN76" s="223"/>
      <c r="BO76" s="223"/>
      <c r="BP76" s="223"/>
      <c r="BQ76" s="220">
        <v>70</v>
      </c>
      <c r="BR76" s="225"/>
      <c r="BS76" s="847"/>
      <c r="BT76" s="848"/>
      <c r="BU76" s="848"/>
      <c r="BV76" s="848"/>
      <c r="BW76" s="848"/>
      <c r="BX76" s="848"/>
      <c r="BY76" s="848"/>
      <c r="BZ76" s="848"/>
      <c r="CA76" s="848"/>
      <c r="CB76" s="848"/>
      <c r="CC76" s="848"/>
      <c r="CD76" s="848"/>
      <c r="CE76" s="848"/>
      <c r="CF76" s="848"/>
      <c r="CG76" s="853"/>
      <c r="CH76" s="850"/>
      <c r="CI76" s="851"/>
      <c r="CJ76" s="851"/>
      <c r="CK76" s="851"/>
      <c r="CL76" s="852"/>
      <c r="CM76" s="850"/>
      <c r="CN76" s="851"/>
      <c r="CO76" s="851"/>
      <c r="CP76" s="851"/>
      <c r="CQ76" s="852"/>
      <c r="CR76" s="850"/>
      <c r="CS76" s="851"/>
      <c r="CT76" s="851"/>
      <c r="CU76" s="851"/>
      <c r="CV76" s="852"/>
      <c r="CW76" s="850"/>
      <c r="CX76" s="851"/>
      <c r="CY76" s="851"/>
      <c r="CZ76" s="851"/>
      <c r="DA76" s="852"/>
      <c r="DB76" s="850"/>
      <c r="DC76" s="851"/>
      <c r="DD76" s="851"/>
      <c r="DE76" s="851"/>
      <c r="DF76" s="852"/>
      <c r="DG76" s="850"/>
      <c r="DH76" s="851"/>
      <c r="DI76" s="851"/>
      <c r="DJ76" s="851"/>
      <c r="DK76" s="852"/>
      <c r="DL76" s="850"/>
      <c r="DM76" s="851"/>
      <c r="DN76" s="851"/>
      <c r="DO76" s="851"/>
      <c r="DP76" s="852"/>
      <c r="DQ76" s="850"/>
      <c r="DR76" s="851"/>
      <c r="DS76" s="851"/>
      <c r="DT76" s="851"/>
      <c r="DU76" s="852"/>
      <c r="DV76" s="847"/>
      <c r="DW76" s="848"/>
      <c r="DX76" s="848"/>
      <c r="DY76" s="848"/>
      <c r="DZ76" s="849"/>
      <c r="EA76" s="212"/>
    </row>
    <row r="77" spans="1:131" ht="26.25" customHeight="1" x14ac:dyDescent="0.2">
      <c r="A77" s="220">
        <v>10</v>
      </c>
      <c r="B77" s="865"/>
      <c r="C77" s="862"/>
      <c r="D77" s="862"/>
      <c r="E77" s="862"/>
      <c r="F77" s="862"/>
      <c r="G77" s="862"/>
      <c r="H77" s="862"/>
      <c r="I77" s="862"/>
      <c r="J77" s="862"/>
      <c r="K77" s="862"/>
      <c r="L77" s="862"/>
      <c r="M77" s="862"/>
      <c r="N77" s="862"/>
      <c r="O77" s="862"/>
      <c r="P77" s="863"/>
      <c r="Q77" s="866"/>
      <c r="R77" s="867"/>
      <c r="S77" s="867"/>
      <c r="T77" s="867"/>
      <c r="U77" s="822"/>
      <c r="V77" s="868"/>
      <c r="W77" s="867"/>
      <c r="X77" s="867"/>
      <c r="Y77" s="867"/>
      <c r="Z77" s="822"/>
      <c r="AA77" s="868"/>
      <c r="AB77" s="867"/>
      <c r="AC77" s="867"/>
      <c r="AD77" s="867"/>
      <c r="AE77" s="822"/>
      <c r="AF77" s="868"/>
      <c r="AG77" s="867"/>
      <c r="AH77" s="867"/>
      <c r="AI77" s="867"/>
      <c r="AJ77" s="822"/>
      <c r="AK77" s="868"/>
      <c r="AL77" s="867"/>
      <c r="AM77" s="867"/>
      <c r="AN77" s="867"/>
      <c r="AO77" s="822"/>
      <c r="AP77" s="868"/>
      <c r="AQ77" s="867"/>
      <c r="AR77" s="867"/>
      <c r="AS77" s="867"/>
      <c r="AT77" s="822"/>
      <c r="AU77" s="868"/>
      <c r="AV77" s="867"/>
      <c r="AW77" s="867"/>
      <c r="AX77" s="867"/>
      <c r="AY77" s="822"/>
      <c r="AZ77" s="820"/>
      <c r="BA77" s="820"/>
      <c r="BB77" s="820"/>
      <c r="BC77" s="820"/>
      <c r="BD77" s="821"/>
      <c r="BE77" s="223"/>
      <c r="BF77" s="223"/>
      <c r="BG77" s="223"/>
      <c r="BH77" s="223"/>
      <c r="BI77" s="223"/>
      <c r="BJ77" s="223"/>
      <c r="BK77" s="223"/>
      <c r="BL77" s="223"/>
      <c r="BM77" s="223"/>
      <c r="BN77" s="223"/>
      <c r="BO77" s="223"/>
      <c r="BP77" s="223"/>
      <c r="BQ77" s="220">
        <v>71</v>
      </c>
      <c r="BR77" s="225"/>
      <c r="BS77" s="847"/>
      <c r="BT77" s="848"/>
      <c r="BU77" s="848"/>
      <c r="BV77" s="848"/>
      <c r="BW77" s="848"/>
      <c r="BX77" s="848"/>
      <c r="BY77" s="848"/>
      <c r="BZ77" s="848"/>
      <c r="CA77" s="848"/>
      <c r="CB77" s="848"/>
      <c r="CC77" s="848"/>
      <c r="CD77" s="848"/>
      <c r="CE77" s="848"/>
      <c r="CF77" s="848"/>
      <c r="CG77" s="853"/>
      <c r="CH77" s="850"/>
      <c r="CI77" s="851"/>
      <c r="CJ77" s="851"/>
      <c r="CK77" s="851"/>
      <c r="CL77" s="852"/>
      <c r="CM77" s="850"/>
      <c r="CN77" s="851"/>
      <c r="CO77" s="851"/>
      <c r="CP77" s="851"/>
      <c r="CQ77" s="852"/>
      <c r="CR77" s="850"/>
      <c r="CS77" s="851"/>
      <c r="CT77" s="851"/>
      <c r="CU77" s="851"/>
      <c r="CV77" s="852"/>
      <c r="CW77" s="850"/>
      <c r="CX77" s="851"/>
      <c r="CY77" s="851"/>
      <c r="CZ77" s="851"/>
      <c r="DA77" s="852"/>
      <c r="DB77" s="850"/>
      <c r="DC77" s="851"/>
      <c r="DD77" s="851"/>
      <c r="DE77" s="851"/>
      <c r="DF77" s="852"/>
      <c r="DG77" s="850"/>
      <c r="DH77" s="851"/>
      <c r="DI77" s="851"/>
      <c r="DJ77" s="851"/>
      <c r="DK77" s="852"/>
      <c r="DL77" s="850"/>
      <c r="DM77" s="851"/>
      <c r="DN77" s="851"/>
      <c r="DO77" s="851"/>
      <c r="DP77" s="852"/>
      <c r="DQ77" s="850"/>
      <c r="DR77" s="851"/>
      <c r="DS77" s="851"/>
      <c r="DT77" s="851"/>
      <c r="DU77" s="852"/>
      <c r="DV77" s="847"/>
      <c r="DW77" s="848"/>
      <c r="DX77" s="848"/>
      <c r="DY77" s="848"/>
      <c r="DZ77" s="849"/>
      <c r="EA77" s="212"/>
    </row>
    <row r="78" spans="1:131" ht="26.25" customHeight="1" x14ac:dyDescent="0.2">
      <c r="A78" s="220">
        <v>11</v>
      </c>
      <c r="B78" s="865"/>
      <c r="C78" s="862"/>
      <c r="D78" s="862"/>
      <c r="E78" s="862"/>
      <c r="F78" s="862"/>
      <c r="G78" s="862"/>
      <c r="H78" s="862"/>
      <c r="I78" s="862"/>
      <c r="J78" s="862"/>
      <c r="K78" s="862"/>
      <c r="L78" s="862"/>
      <c r="M78" s="862"/>
      <c r="N78" s="862"/>
      <c r="O78" s="862"/>
      <c r="P78" s="863"/>
      <c r="Q78" s="864"/>
      <c r="R78" s="818"/>
      <c r="S78" s="818"/>
      <c r="T78" s="818"/>
      <c r="U78" s="818"/>
      <c r="V78" s="818"/>
      <c r="W78" s="818"/>
      <c r="X78" s="818"/>
      <c r="Y78" s="818"/>
      <c r="Z78" s="818"/>
      <c r="AA78" s="818"/>
      <c r="AB78" s="818"/>
      <c r="AC78" s="818"/>
      <c r="AD78" s="818"/>
      <c r="AE78" s="818"/>
      <c r="AF78" s="818"/>
      <c r="AG78" s="818"/>
      <c r="AH78" s="818"/>
      <c r="AI78" s="818"/>
      <c r="AJ78" s="818"/>
      <c r="AK78" s="818"/>
      <c r="AL78" s="818"/>
      <c r="AM78" s="818"/>
      <c r="AN78" s="818"/>
      <c r="AO78" s="818"/>
      <c r="AP78" s="818"/>
      <c r="AQ78" s="818"/>
      <c r="AR78" s="818"/>
      <c r="AS78" s="818"/>
      <c r="AT78" s="818"/>
      <c r="AU78" s="818"/>
      <c r="AV78" s="818"/>
      <c r="AW78" s="818"/>
      <c r="AX78" s="818"/>
      <c r="AY78" s="818"/>
      <c r="AZ78" s="820"/>
      <c r="BA78" s="820"/>
      <c r="BB78" s="820"/>
      <c r="BC78" s="820"/>
      <c r="BD78" s="821"/>
      <c r="BE78" s="223"/>
      <c r="BF78" s="223"/>
      <c r="BG78" s="223"/>
      <c r="BH78" s="223"/>
      <c r="BI78" s="223"/>
      <c r="BJ78" s="212"/>
      <c r="BK78" s="212"/>
      <c r="BL78" s="212"/>
      <c r="BM78" s="212"/>
      <c r="BN78" s="212"/>
      <c r="BO78" s="223"/>
      <c r="BP78" s="223"/>
      <c r="BQ78" s="220">
        <v>72</v>
      </c>
      <c r="BR78" s="225"/>
      <c r="BS78" s="847"/>
      <c r="BT78" s="848"/>
      <c r="BU78" s="848"/>
      <c r="BV78" s="848"/>
      <c r="BW78" s="848"/>
      <c r="BX78" s="848"/>
      <c r="BY78" s="848"/>
      <c r="BZ78" s="848"/>
      <c r="CA78" s="848"/>
      <c r="CB78" s="848"/>
      <c r="CC78" s="848"/>
      <c r="CD78" s="848"/>
      <c r="CE78" s="848"/>
      <c r="CF78" s="848"/>
      <c r="CG78" s="853"/>
      <c r="CH78" s="850"/>
      <c r="CI78" s="851"/>
      <c r="CJ78" s="851"/>
      <c r="CK78" s="851"/>
      <c r="CL78" s="852"/>
      <c r="CM78" s="850"/>
      <c r="CN78" s="851"/>
      <c r="CO78" s="851"/>
      <c r="CP78" s="851"/>
      <c r="CQ78" s="852"/>
      <c r="CR78" s="850"/>
      <c r="CS78" s="851"/>
      <c r="CT78" s="851"/>
      <c r="CU78" s="851"/>
      <c r="CV78" s="852"/>
      <c r="CW78" s="850"/>
      <c r="CX78" s="851"/>
      <c r="CY78" s="851"/>
      <c r="CZ78" s="851"/>
      <c r="DA78" s="852"/>
      <c r="DB78" s="850"/>
      <c r="DC78" s="851"/>
      <c r="DD78" s="851"/>
      <c r="DE78" s="851"/>
      <c r="DF78" s="852"/>
      <c r="DG78" s="850"/>
      <c r="DH78" s="851"/>
      <c r="DI78" s="851"/>
      <c r="DJ78" s="851"/>
      <c r="DK78" s="852"/>
      <c r="DL78" s="850"/>
      <c r="DM78" s="851"/>
      <c r="DN78" s="851"/>
      <c r="DO78" s="851"/>
      <c r="DP78" s="852"/>
      <c r="DQ78" s="850"/>
      <c r="DR78" s="851"/>
      <c r="DS78" s="851"/>
      <c r="DT78" s="851"/>
      <c r="DU78" s="852"/>
      <c r="DV78" s="847"/>
      <c r="DW78" s="848"/>
      <c r="DX78" s="848"/>
      <c r="DY78" s="848"/>
      <c r="DZ78" s="849"/>
      <c r="EA78" s="212"/>
    </row>
    <row r="79" spans="1:131" ht="26.25" customHeight="1" x14ac:dyDescent="0.2">
      <c r="A79" s="220">
        <v>12</v>
      </c>
      <c r="B79" s="865"/>
      <c r="C79" s="862"/>
      <c r="D79" s="862"/>
      <c r="E79" s="862"/>
      <c r="F79" s="862"/>
      <c r="G79" s="862"/>
      <c r="H79" s="862"/>
      <c r="I79" s="862"/>
      <c r="J79" s="862"/>
      <c r="K79" s="862"/>
      <c r="L79" s="862"/>
      <c r="M79" s="862"/>
      <c r="N79" s="862"/>
      <c r="O79" s="862"/>
      <c r="P79" s="863"/>
      <c r="Q79" s="864"/>
      <c r="R79" s="818"/>
      <c r="S79" s="818"/>
      <c r="T79" s="818"/>
      <c r="U79" s="818"/>
      <c r="V79" s="818"/>
      <c r="W79" s="818"/>
      <c r="X79" s="818"/>
      <c r="Y79" s="818"/>
      <c r="Z79" s="818"/>
      <c r="AA79" s="818"/>
      <c r="AB79" s="818"/>
      <c r="AC79" s="818"/>
      <c r="AD79" s="818"/>
      <c r="AE79" s="818"/>
      <c r="AF79" s="818"/>
      <c r="AG79" s="818"/>
      <c r="AH79" s="818"/>
      <c r="AI79" s="818"/>
      <c r="AJ79" s="818"/>
      <c r="AK79" s="818"/>
      <c r="AL79" s="818"/>
      <c r="AM79" s="818"/>
      <c r="AN79" s="818"/>
      <c r="AO79" s="818"/>
      <c r="AP79" s="818"/>
      <c r="AQ79" s="818"/>
      <c r="AR79" s="818"/>
      <c r="AS79" s="818"/>
      <c r="AT79" s="818"/>
      <c r="AU79" s="818"/>
      <c r="AV79" s="818"/>
      <c r="AW79" s="818"/>
      <c r="AX79" s="818"/>
      <c r="AY79" s="818"/>
      <c r="AZ79" s="820"/>
      <c r="BA79" s="820"/>
      <c r="BB79" s="820"/>
      <c r="BC79" s="820"/>
      <c r="BD79" s="821"/>
      <c r="BE79" s="223"/>
      <c r="BF79" s="223"/>
      <c r="BG79" s="223"/>
      <c r="BH79" s="223"/>
      <c r="BI79" s="223"/>
      <c r="BJ79" s="212"/>
      <c r="BK79" s="212"/>
      <c r="BL79" s="212"/>
      <c r="BM79" s="212"/>
      <c r="BN79" s="212"/>
      <c r="BO79" s="223"/>
      <c r="BP79" s="223"/>
      <c r="BQ79" s="220">
        <v>73</v>
      </c>
      <c r="BR79" s="225"/>
      <c r="BS79" s="847"/>
      <c r="BT79" s="848"/>
      <c r="BU79" s="848"/>
      <c r="BV79" s="848"/>
      <c r="BW79" s="848"/>
      <c r="BX79" s="848"/>
      <c r="BY79" s="848"/>
      <c r="BZ79" s="848"/>
      <c r="CA79" s="848"/>
      <c r="CB79" s="848"/>
      <c r="CC79" s="848"/>
      <c r="CD79" s="848"/>
      <c r="CE79" s="848"/>
      <c r="CF79" s="848"/>
      <c r="CG79" s="853"/>
      <c r="CH79" s="850"/>
      <c r="CI79" s="851"/>
      <c r="CJ79" s="851"/>
      <c r="CK79" s="851"/>
      <c r="CL79" s="852"/>
      <c r="CM79" s="850"/>
      <c r="CN79" s="851"/>
      <c r="CO79" s="851"/>
      <c r="CP79" s="851"/>
      <c r="CQ79" s="852"/>
      <c r="CR79" s="850"/>
      <c r="CS79" s="851"/>
      <c r="CT79" s="851"/>
      <c r="CU79" s="851"/>
      <c r="CV79" s="852"/>
      <c r="CW79" s="850"/>
      <c r="CX79" s="851"/>
      <c r="CY79" s="851"/>
      <c r="CZ79" s="851"/>
      <c r="DA79" s="852"/>
      <c r="DB79" s="850"/>
      <c r="DC79" s="851"/>
      <c r="DD79" s="851"/>
      <c r="DE79" s="851"/>
      <c r="DF79" s="852"/>
      <c r="DG79" s="850"/>
      <c r="DH79" s="851"/>
      <c r="DI79" s="851"/>
      <c r="DJ79" s="851"/>
      <c r="DK79" s="852"/>
      <c r="DL79" s="850"/>
      <c r="DM79" s="851"/>
      <c r="DN79" s="851"/>
      <c r="DO79" s="851"/>
      <c r="DP79" s="852"/>
      <c r="DQ79" s="850"/>
      <c r="DR79" s="851"/>
      <c r="DS79" s="851"/>
      <c r="DT79" s="851"/>
      <c r="DU79" s="852"/>
      <c r="DV79" s="847"/>
      <c r="DW79" s="848"/>
      <c r="DX79" s="848"/>
      <c r="DY79" s="848"/>
      <c r="DZ79" s="849"/>
      <c r="EA79" s="212"/>
    </row>
    <row r="80" spans="1:131" ht="26.25" customHeight="1" x14ac:dyDescent="0.2">
      <c r="A80" s="220">
        <v>13</v>
      </c>
      <c r="B80" s="865"/>
      <c r="C80" s="862"/>
      <c r="D80" s="862"/>
      <c r="E80" s="862"/>
      <c r="F80" s="862"/>
      <c r="G80" s="862"/>
      <c r="H80" s="862"/>
      <c r="I80" s="862"/>
      <c r="J80" s="862"/>
      <c r="K80" s="862"/>
      <c r="L80" s="862"/>
      <c r="M80" s="862"/>
      <c r="N80" s="862"/>
      <c r="O80" s="862"/>
      <c r="P80" s="863"/>
      <c r="Q80" s="864"/>
      <c r="R80" s="818"/>
      <c r="S80" s="818"/>
      <c r="T80" s="818"/>
      <c r="U80" s="818"/>
      <c r="V80" s="818"/>
      <c r="W80" s="818"/>
      <c r="X80" s="818"/>
      <c r="Y80" s="818"/>
      <c r="Z80" s="818"/>
      <c r="AA80" s="818"/>
      <c r="AB80" s="818"/>
      <c r="AC80" s="818"/>
      <c r="AD80" s="818"/>
      <c r="AE80" s="818"/>
      <c r="AF80" s="818"/>
      <c r="AG80" s="818"/>
      <c r="AH80" s="818"/>
      <c r="AI80" s="818"/>
      <c r="AJ80" s="818"/>
      <c r="AK80" s="818"/>
      <c r="AL80" s="818"/>
      <c r="AM80" s="818"/>
      <c r="AN80" s="818"/>
      <c r="AO80" s="818"/>
      <c r="AP80" s="818"/>
      <c r="AQ80" s="818"/>
      <c r="AR80" s="818"/>
      <c r="AS80" s="818"/>
      <c r="AT80" s="818"/>
      <c r="AU80" s="818"/>
      <c r="AV80" s="818"/>
      <c r="AW80" s="818"/>
      <c r="AX80" s="818"/>
      <c r="AY80" s="818"/>
      <c r="AZ80" s="820"/>
      <c r="BA80" s="820"/>
      <c r="BB80" s="820"/>
      <c r="BC80" s="820"/>
      <c r="BD80" s="821"/>
      <c r="BE80" s="223"/>
      <c r="BF80" s="223"/>
      <c r="BG80" s="223"/>
      <c r="BH80" s="223"/>
      <c r="BI80" s="223"/>
      <c r="BJ80" s="223"/>
      <c r="BK80" s="223"/>
      <c r="BL80" s="223"/>
      <c r="BM80" s="223"/>
      <c r="BN80" s="223"/>
      <c r="BO80" s="223"/>
      <c r="BP80" s="223"/>
      <c r="BQ80" s="220">
        <v>74</v>
      </c>
      <c r="BR80" s="225"/>
      <c r="BS80" s="847"/>
      <c r="BT80" s="848"/>
      <c r="BU80" s="848"/>
      <c r="BV80" s="848"/>
      <c r="BW80" s="848"/>
      <c r="BX80" s="848"/>
      <c r="BY80" s="848"/>
      <c r="BZ80" s="848"/>
      <c r="CA80" s="848"/>
      <c r="CB80" s="848"/>
      <c r="CC80" s="848"/>
      <c r="CD80" s="848"/>
      <c r="CE80" s="848"/>
      <c r="CF80" s="848"/>
      <c r="CG80" s="853"/>
      <c r="CH80" s="850"/>
      <c r="CI80" s="851"/>
      <c r="CJ80" s="851"/>
      <c r="CK80" s="851"/>
      <c r="CL80" s="852"/>
      <c r="CM80" s="850"/>
      <c r="CN80" s="851"/>
      <c r="CO80" s="851"/>
      <c r="CP80" s="851"/>
      <c r="CQ80" s="852"/>
      <c r="CR80" s="850"/>
      <c r="CS80" s="851"/>
      <c r="CT80" s="851"/>
      <c r="CU80" s="851"/>
      <c r="CV80" s="852"/>
      <c r="CW80" s="850"/>
      <c r="CX80" s="851"/>
      <c r="CY80" s="851"/>
      <c r="CZ80" s="851"/>
      <c r="DA80" s="852"/>
      <c r="DB80" s="850"/>
      <c r="DC80" s="851"/>
      <c r="DD80" s="851"/>
      <c r="DE80" s="851"/>
      <c r="DF80" s="852"/>
      <c r="DG80" s="850"/>
      <c r="DH80" s="851"/>
      <c r="DI80" s="851"/>
      <c r="DJ80" s="851"/>
      <c r="DK80" s="852"/>
      <c r="DL80" s="850"/>
      <c r="DM80" s="851"/>
      <c r="DN80" s="851"/>
      <c r="DO80" s="851"/>
      <c r="DP80" s="852"/>
      <c r="DQ80" s="850"/>
      <c r="DR80" s="851"/>
      <c r="DS80" s="851"/>
      <c r="DT80" s="851"/>
      <c r="DU80" s="852"/>
      <c r="DV80" s="847"/>
      <c r="DW80" s="848"/>
      <c r="DX80" s="848"/>
      <c r="DY80" s="848"/>
      <c r="DZ80" s="849"/>
      <c r="EA80" s="212"/>
    </row>
    <row r="81" spans="1:131" ht="26.25" customHeight="1" x14ac:dyDescent="0.2">
      <c r="A81" s="220">
        <v>14</v>
      </c>
      <c r="B81" s="865"/>
      <c r="C81" s="862"/>
      <c r="D81" s="862"/>
      <c r="E81" s="862"/>
      <c r="F81" s="862"/>
      <c r="G81" s="862"/>
      <c r="H81" s="862"/>
      <c r="I81" s="862"/>
      <c r="J81" s="862"/>
      <c r="K81" s="862"/>
      <c r="L81" s="862"/>
      <c r="M81" s="862"/>
      <c r="N81" s="862"/>
      <c r="O81" s="862"/>
      <c r="P81" s="863"/>
      <c r="Q81" s="864"/>
      <c r="R81" s="818"/>
      <c r="S81" s="818"/>
      <c r="T81" s="818"/>
      <c r="U81" s="818"/>
      <c r="V81" s="818"/>
      <c r="W81" s="818"/>
      <c r="X81" s="818"/>
      <c r="Y81" s="818"/>
      <c r="Z81" s="818"/>
      <c r="AA81" s="818"/>
      <c r="AB81" s="818"/>
      <c r="AC81" s="818"/>
      <c r="AD81" s="818"/>
      <c r="AE81" s="818"/>
      <c r="AF81" s="818"/>
      <c r="AG81" s="818"/>
      <c r="AH81" s="818"/>
      <c r="AI81" s="818"/>
      <c r="AJ81" s="818"/>
      <c r="AK81" s="818"/>
      <c r="AL81" s="818"/>
      <c r="AM81" s="818"/>
      <c r="AN81" s="818"/>
      <c r="AO81" s="818"/>
      <c r="AP81" s="818"/>
      <c r="AQ81" s="818"/>
      <c r="AR81" s="818"/>
      <c r="AS81" s="818"/>
      <c r="AT81" s="818"/>
      <c r="AU81" s="818"/>
      <c r="AV81" s="818"/>
      <c r="AW81" s="818"/>
      <c r="AX81" s="818"/>
      <c r="AY81" s="818"/>
      <c r="AZ81" s="820"/>
      <c r="BA81" s="820"/>
      <c r="BB81" s="820"/>
      <c r="BC81" s="820"/>
      <c r="BD81" s="821"/>
      <c r="BE81" s="223"/>
      <c r="BF81" s="223"/>
      <c r="BG81" s="223"/>
      <c r="BH81" s="223"/>
      <c r="BI81" s="223"/>
      <c r="BJ81" s="223"/>
      <c r="BK81" s="223"/>
      <c r="BL81" s="223"/>
      <c r="BM81" s="223"/>
      <c r="BN81" s="223"/>
      <c r="BO81" s="223"/>
      <c r="BP81" s="223"/>
      <c r="BQ81" s="220">
        <v>75</v>
      </c>
      <c r="BR81" s="225"/>
      <c r="BS81" s="847"/>
      <c r="BT81" s="848"/>
      <c r="BU81" s="848"/>
      <c r="BV81" s="848"/>
      <c r="BW81" s="848"/>
      <c r="BX81" s="848"/>
      <c r="BY81" s="848"/>
      <c r="BZ81" s="848"/>
      <c r="CA81" s="848"/>
      <c r="CB81" s="848"/>
      <c r="CC81" s="848"/>
      <c r="CD81" s="848"/>
      <c r="CE81" s="848"/>
      <c r="CF81" s="848"/>
      <c r="CG81" s="853"/>
      <c r="CH81" s="850"/>
      <c r="CI81" s="851"/>
      <c r="CJ81" s="851"/>
      <c r="CK81" s="851"/>
      <c r="CL81" s="852"/>
      <c r="CM81" s="850"/>
      <c r="CN81" s="851"/>
      <c r="CO81" s="851"/>
      <c r="CP81" s="851"/>
      <c r="CQ81" s="852"/>
      <c r="CR81" s="850"/>
      <c r="CS81" s="851"/>
      <c r="CT81" s="851"/>
      <c r="CU81" s="851"/>
      <c r="CV81" s="852"/>
      <c r="CW81" s="850"/>
      <c r="CX81" s="851"/>
      <c r="CY81" s="851"/>
      <c r="CZ81" s="851"/>
      <c r="DA81" s="852"/>
      <c r="DB81" s="850"/>
      <c r="DC81" s="851"/>
      <c r="DD81" s="851"/>
      <c r="DE81" s="851"/>
      <c r="DF81" s="852"/>
      <c r="DG81" s="850"/>
      <c r="DH81" s="851"/>
      <c r="DI81" s="851"/>
      <c r="DJ81" s="851"/>
      <c r="DK81" s="852"/>
      <c r="DL81" s="850"/>
      <c r="DM81" s="851"/>
      <c r="DN81" s="851"/>
      <c r="DO81" s="851"/>
      <c r="DP81" s="852"/>
      <c r="DQ81" s="850"/>
      <c r="DR81" s="851"/>
      <c r="DS81" s="851"/>
      <c r="DT81" s="851"/>
      <c r="DU81" s="852"/>
      <c r="DV81" s="847"/>
      <c r="DW81" s="848"/>
      <c r="DX81" s="848"/>
      <c r="DY81" s="848"/>
      <c r="DZ81" s="849"/>
      <c r="EA81" s="212"/>
    </row>
    <row r="82" spans="1:131" ht="26.25" customHeight="1" x14ac:dyDescent="0.2">
      <c r="A82" s="220">
        <v>15</v>
      </c>
      <c r="B82" s="865"/>
      <c r="C82" s="862"/>
      <c r="D82" s="862"/>
      <c r="E82" s="862"/>
      <c r="F82" s="862"/>
      <c r="G82" s="862"/>
      <c r="H82" s="862"/>
      <c r="I82" s="862"/>
      <c r="J82" s="862"/>
      <c r="K82" s="862"/>
      <c r="L82" s="862"/>
      <c r="M82" s="862"/>
      <c r="N82" s="862"/>
      <c r="O82" s="862"/>
      <c r="P82" s="863"/>
      <c r="Q82" s="864"/>
      <c r="R82" s="818"/>
      <c r="S82" s="818"/>
      <c r="T82" s="818"/>
      <c r="U82" s="818"/>
      <c r="V82" s="818"/>
      <c r="W82" s="818"/>
      <c r="X82" s="818"/>
      <c r="Y82" s="818"/>
      <c r="Z82" s="818"/>
      <c r="AA82" s="818"/>
      <c r="AB82" s="818"/>
      <c r="AC82" s="818"/>
      <c r="AD82" s="818"/>
      <c r="AE82" s="818"/>
      <c r="AF82" s="818"/>
      <c r="AG82" s="818"/>
      <c r="AH82" s="818"/>
      <c r="AI82" s="818"/>
      <c r="AJ82" s="818"/>
      <c r="AK82" s="818"/>
      <c r="AL82" s="818"/>
      <c r="AM82" s="818"/>
      <c r="AN82" s="818"/>
      <c r="AO82" s="818"/>
      <c r="AP82" s="818"/>
      <c r="AQ82" s="818"/>
      <c r="AR82" s="818"/>
      <c r="AS82" s="818"/>
      <c r="AT82" s="818"/>
      <c r="AU82" s="818"/>
      <c r="AV82" s="818"/>
      <c r="AW82" s="818"/>
      <c r="AX82" s="818"/>
      <c r="AY82" s="818"/>
      <c r="AZ82" s="820"/>
      <c r="BA82" s="820"/>
      <c r="BB82" s="820"/>
      <c r="BC82" s="820"/>
      <c r="BD82" s="821"/>
      <c r="BE82" s="223"/>
      <c r="BF82" s="223"/>
      <c r="BG82" s="223"/>
      <c r="BH82" s="223"/>
      <c r="BI82" s="223"/>
      <c r="BJ82" s="223"/>
      <c r="BK82" s="223"/>
      <c r="BL82" s="223"/>
      <c r="BM82" s="223"/>
      <c r="BN82" s="223"/>
      <c r="BO82" s="223"/>
      <c r="BP82" s="223"/>
      <c r="BQ82" s="220">
        <v>76</v>
      </c>
      <c r="BR82" s="225"/>
      <c r="BS82" s="847"/>
      <c r="BT82" s="848"/>
      <c r="BU82" s="848"/>
      <c r="BV82" s="848"/>
      <c r="BW82" s="848"/>
      <c r="BX82" s="848"/>
      <c r="BY82" s="848"/>
      <c r="BZ82" s="848"/>
      <c r="CA82" s="848"/>
      <c r="CB82" s="848"/>
      <c r="CC82" s="848"/>
      <c r="CD82" s="848"/>
      <c r="CE82" s="848"/>
      <c r="CF82" s="848"/>
      <c r="CG82" s="853"/>
      <c r="CH82" s="850"/>
      <c r="CI82" s="851"/>
      <c r="CJ82" s="851"/>
      <c r="CK82" s="851"/>
      <c r="CL82" s="852"/>
      <c r="CM82" s="850"/>
      <c r="CN82" s="851"/>
      <c r="CO82" s="851"/>
      <c r="CP82" s="851"/>
      <c r="CQ82" s="852"/>
      <c r="CR82" s="850"/>
      <c r="CS82" s="851"/>
      <c r="CT82" s="851"/>
      <c r="CU82" s="851"/>
      <c r="CV82" s="852"/>
      <c r="CW82" s="850"/>
      <c r="CX82" s="851"/>
      <c r="CY82" s="851"/>
      <c r="CZ82" s="851"/>
      <c r="DA82" s="852"/>
      <c r="DB82" s="850"/>
      <c r="DC82" s="851"/>
      <c r="DD82" s="851"/>
      <c r="DE82" s="851"/>
      <c r="DF82" s="852"/>
      <c r="DG82" s="850"/>
      <c r="DH82" s="851"/>
      <c r="DI82" s="851"/>
      <c r="DJ82" s="851"/>
      <c r="DK82" s="852"/>
      <c r="DL82" s="850"/>
      <c r="DM82" s="851"/>
      <c r="DN82" s="851"/>
      <c r="DO82" s="851"/>
      <c r="DP82" s="852"/>
      <c r="DQ82" s="850"/>
      <c r="DR82" s="851"/>
      <c r="DS82" s="851"/>
      <c r="DT82" s="851"/>
      <c r="DU82" s="852"/>
      <c r="DV82" s="847"/>
      <c r="DW82" s="848"/>
      <c r="DX82" s="848"/>
      <c r="DY82" s="848"/>
      <c r="DZ82" s="849"/>
      <c r="EA82" s="212"/>
    </row>
    <row r="83" spans="1:131" ht="26.25" customHeight="1" x14ac:dyDescent="0.2">
      <c r="A83" s="220">
        <v>16</v>
      </c>
      <c r="B83" s="865"/>
      <c r="C83" s="862"/>
      <c r="D83" s="862"/>
      <c r="E83" s="862"/>
      <c r="F83" s="862"/>
      <c r="G83" s="862"/>
      <c r="H83" s="862"/>
      <c r="I83" s="862"/>
      <c r="J83" s="862"/>
      <c r="K83" s="862"/>
      <c r="L83" s="862"/>
      <c r="M83" s="862"/>
      <c r="N83" s="862"/>
      <c r="O83" s="862"/>
      <c r="P83" s="863"/>
      <c r="Q83" s="864"/>
      <c r="R83" s="818"/>
      <c r="S83" s="818"/>
      <c r="T83" s="818"/>
      <c r="U83" s="818"/>
      <c r="V83" s="818"/>
      <c r="W83" s="818"/>
      <c r="X83" s="818"/>
      <c r="Y83" s="818"/>
      <c r="Z83" s="818"/>
      <c r="AA83" s="818"/>
      <c r="AB83" s="818"/>
      <c r="AC83" s="818"/>
      <c r="AD83" s="818"/>
      <c r="AE83" s="818"/>
      <c r="AF83" s="818"/>
      <c r="AG83" s="818"/>
      <c r="AH83" s="818"/>
      <c r="AI83" s="818"/>
      <c r="AJ83" s="818"/>
      <c r="AK83" s="818"/>
      <c r="AL83" s="818"/>
      <c r="AM83" s="818"/>
      <c r="AN83" s="818"/>
      <c r="AO83" s="818"/>
      <c r="AP83" s="818"/>
      <c r="AQ83" s="818"/>
      <c r="AR83" s="818"/>
      <c r="AS83" s="818"/>
      <c r="AT83" s="818"/>
      <c r="AU83" s="818"/>
      <c r="AV83" s="818"/>
      <c r="AW83" s="818"/>
      <c r="AX83" s="818"/>
      <c r="AY83" s="818"/>
      <c r="AZ83" s="820"/>
      <c r="BA83" s="820"/>
      <c r="BB83" s="820"/>
      <c r="BC83" s="820"/>
      <c r="BD83" s="821"/>
      <c r="BE83" s="223"/>
      <c r="BF83" s="223"/>
      <c r="BG83" s="223"/>
      <c r="BH83" s="223"/>
      <c r="BI83" s="223"/>
      <c r="BJ83" s="223"/>
      <c r="BK83" s="223"/>
      <c r="BL83" s="223"/>
      <c r="BM83" s="223"/>
      <c r="BN83" s="223"/>
      <c r="BO83" s="223"/>
      <c r="BP83" s="223"/>
      <c r="BQ83" s="220">
        <v>77</v>
      </c>
      <c r="BR83" s="225"/>
      <c r="BS83" s="847"/>
      <c r="BT83" s="848"/>
      <c r="BU83" s="848"/>
      <c r="BV83" s="848"/>
      <c r="BW83" s="848"/>
      <c r="BX83" s="848"/>
      <c r="BY83" s="848"/>
      <c r="BZ83" s="848"/>
      <c r="CA83" s="848"/>
      <c r="CB83" s="848"/>
      <c r="CC83" s="848"/>
      <c r="CD83" s="848"/>
      <c r="CE83" s="848"/>
      <c r="CF83" s="848"/>
      <c r="CG83" s="853"/>
      <c r="CH83" s="850"/>
      <c r="CI83" s="851"/>
      <c r="CJ83" s="851"/>
      <c r="CK83" s="851"/>
      <c r="CL83" s="852"/>
      <c r="CM83" s="850"/>
      <c r="CN83" s="851"/>
      <c r="CO83" s="851"/>
      <c r="CP83" s="851"/>
      <c r="CQ83" s="852"/>
      <c r="CR83" s="850"/>
      <c r="CS83" s="851"/>
      <c r="CT83" s="851"/>
      <c r="CU83" s="851"/>
      <c r="CV83" s="852"/>
      <c r="CW83" s="850"/>
      <c r="CX83" s="851"/>
      <c r="CY83" s="851"/>
      <c r="CZ83" s="851"/>
      <c r="DA83" s="852"/>
      <c r="DB83" s="850"/>
      <c r="DC83" s="851"/>
      <c r="DD83" s="851"/>
      <c r="DE83" s="851"/>
      <c r="DF83" s="852"/>
      <c r="DG83" s="850"/>
      <c r="DH83" s="851"/>
      <c r="DI83" s="851"/>
      <c r="DJ83" s="851"/>
      <c r="DK83" s="852"/>
      <c r="DL83" s="850"/>
      <c r="DM83" s="851"/>
      <c r="DN83" s="851"/>
      <c r="DO83" s="851"/>
      <c r="DP83" s="852"/>
      <c r="DQ83" s="850"/>
      <c r="DR83" s="851"/>
      <c r="DS83" s="851"/>
      <c r="DT83" s="851"/>
      <c r="DU83" s="852"/>
      <c r="DV83" s="847"/>
      <c r="DW83" s="848"/>
      <c r="DX83" s="848"/>
      <c r="DY83" s="848"/>
      <c r="DZ83" s="849"/>
      <c r="EA83" s="212"/>
    </row>
    <row r="84" spans="1:131" ht="26.25" customHeight="1" x14ac:dyDescent="0.2">
      <c r="A84" s="220">
        <v>17</v>
      </c>
      <c r="B84" s="865"/>
      <c r="C84" s="862"/>
      <c r="D84" s="862"/>
      <c r="E84" s="862"/>
      <c r="F84" s="862"/>
      <c r="G84" s="862"/>
      <c r="H84" s="862"/>
      <c r="I84" s="862"/>
      <c r="J84" s="862"/>
      <c r="K84" s="862"/>
      <c r="L84" s="862"/>
      <c r="M84" s="862"/>
      <c r="N84" s="862"/>
      <c r="O84" s="862"/>
      <c r="P84" s="863"/>
      <c r="Q84" s="864"/>
      <c r="R84" s="818"/>
      <c r="S84" s="818"/>
      <c r="T84" s="818"/>
      <c r="U84" s="818"/>
      <c r="V84" s="818"/>
      <c r="W84" s="818"/>
      <c r="X84" s="818"/>
      <c r="Y84" s="818"/>
      <c r="Z84" s="818"/>
      <c r="AA84" s="818"/>
      <c r="AB84" s="818"/>
      <c r="AC84" s="818"/>
      <c r="AD84" s="818"/>
      <c r="AE84" s="818"/>
      <c r="AF84" s="818"/>
      <c r="AG84" s="818"/>
      <c r="AH84" s="818"/>
      <c r="AI84" s="818"/>
      <c r="AJ84" s="818"/>
      <c r="AK84" s="818"/>
      <c r="AL84" s="818"/>
      <c r="AM84" s="818"/>
      <c r="AN84" s="818"/>
      <c r="AO84" s="818"/>
      <c r="AP84" s="818"/>
      <c r="AQ84" s="818"/>
      <c r="AR84" s="818"/>
      <c r="AS84" s="818"/>
      <c r="AT84" s="818"/>
      <c r="AU84" s="818"/>
      <c r="AV84" s="818"/>
      <c r="AW84" s="818"/>
      <c r="AX84" s="818"/>
      <c r="AY84" s="818"/>
      <c r="AZ84" s="820"/>
      <c r="BA84" s="820"/>
      <c r="BB84" s="820"/>
      <c r="BC84" s="820"/>
      <c r="BD84" s="821"/>
      <c r="BE84" s="223"/>
      <c r="BF84" s="223"/>
      <c r="BG84" s="223"/>
      <c r="BH84" s="223"/>
      <c r="BI84" s="223"/>
      <c r="BJ84" s="223"/>
      <c r="BK84" s="223"/>
      <c r="BL84" s="223"/>
      <c r="BM84" s="223"/>
      <c r="BN84" s="223"/>
      <c r="BO84" s="223"/>
      <c r="BP84" s="223"/>
      <c r="BQ84" s="220">
        <v>78</v>
      </c>
      <c r="BR84" s="225"/>
      <c r="BS84" s="847"/>
      <c r="BT84" s="848"/>
      <c r="BU84" s="848"/>
      <c r="BV84" s="848"/>
      <c r="BW84" s="848"/>
      <c r="BX84" s="848"/>
      <c r="BY84" s="848"/>
      <c r="BZ84" s="848"/>
      <c r="CA84" s="848"/>
      <c r="CB84" s="848"/>
      <c r="CC84" s="848"/>
      <c r="CD84" s="848"/>
      <c r="CE84" s="848"/>
      <c r="CF84" s="848"/>
      <c r="CG84" s="853"/>
      <c r="CH84" s="850"/>
      <c r="CI84" s="851"/>
      <c r="CJ84" s="851"/>
      <c r="CK84" s="851"/>
      <c r="CL84" s="852"/>
      <c r="CM84" s="850"/>
      <c r="CN84" s="851"/>
      <c r="CO84" s="851"/>
      <c r="CP84" s="851"/>
      <c r="CQ84" s="852"/>
      <c r="CR84" s="850"/>
      <c r="CS84" s="851"/>
      <c r="CT84" s="851"/>
      <c r="CU84" s="851"/>
      <c r="CV84" s="852"/>
      <c r="CW84" s="850"/>
      <c r="CX84" s="851"/>
      <c r="CY84" s="851"/>
      <c r="CZ84" s="851"/>
      <c r="DA84" s="852"/>
      <c r="DB84" s="850"/>
      <c r="DC84" s="851"/>
      <c r="DD84" s="851"/>
      <c r="DE84" s="851"/>
      <c r="DF84" s="852"/>
      <c r="DG84" s="850"/>
      <c r="DH84" s="851"/>
      <c r="DI84" s="851"/>
      <c r="DJ84" s="851"/>
      <c r="DK84" s="852"/>
      <c r="DL84" s="850"/>
      <c r="DM84" s="851"/>
      <c r="DN84" s="851"/>
      <c r="DO84" s="851"/>
      <c r="DP84" s="852"/>
      <c r="DQ84" s="850"/>
      <c r="DR84" s="851"/>
      <c r="DS84" s="851"/>
      <c r="DT84" s="851"/>
      <c r="DU84" s="852"/>
      <c r="DV84" s="847"/>
      <c r="DW84" s="848"/>
      <c r="DX84" s="848"/>
      <c r="DY84" s="848"/>
      <c r="DZ84" s="849"/>
      <c r="EA84" s="212"/>
    </row>
    <row r="85" spans="1:131" ht="26.25" customHeight="1" x14ac:dyDescent="0.2">
      <c r="A85" s="220">
        <v>18</v>
      </c>
      <c r="B85" s="865"/>
      <c r="C85" s="862"/>
      <c r="D85" s="862"/>
      <c r="E85" s="862"/>
      <c r="F85" s="862"/>
      <c r="G85" s="862"/>
      <c r="H85" s="862"/>
      <c r="I85" s="862"/>
      <c r="J85" s="862"/>
      <c r="K85" s="862"/>
      <c r="L85" s="862"/>
      <c r="M85" s="862"/>
      <c r="N85" s="862"/>
      <c r="O85" s="862"/>
      <c r="P85" s="863"/>
      <c r="Q85" s="864"/>
      <c r="R85" s="818"/>
      <c r="S85" s="818"/>
      <c r="T85" s="818"/>
      <c r="U85" s="818"/>
      <c r="V85" s="818"/>
      <c r="W85" s="818"/>
      <c r="X85" s="818"/>
      <c r="Y85" s="818"/>
      <c r="Z85" s="818"/>
      <c r="AA85" s="818"/>
      <c r="AB85" s="818"/>
      <c r="AC85" s="818"/>
      <c r="AD85" s="818"/>
      <c r="AE85" s="818"/>
      <c r="AF85" s="818"/>
      <c r="AG85" s="818"/>
      <c r="AH85" s="818"/>
      <c r="AI85" s="818"/>
      <c r="AJ85" s="818"/>
      <c r="AK85" s="818"/>
      <c r="AL85" s="818"/>
      <c r="AM85" s="818"/>
      <c r="AN85" s="818"/>
      <c r="AO85" s="818"/>
      <c r="AP85" s="818"/>
      <c r="AQ85" s="818"/>
      <c r="AR85" s="818"/>
      <c r="AS85" s="818"/>
      <c r="AT85" s="818"/>
      <c r="AU85" s="818"/>
      <c r="AV85" s="818"/>
      <c r="AW85" s="818"/>
      <c r="AX85" s="818"/>
      <c r="AY85" s="818"/>
      <c r="AZ85" s="820"/>
      <c r="BA85" s="820"/>
      <c r="BB85" s="820"/>
      <c r="BC85" s="820"/>
      <c r="BD85" s="821"/>
      <c r="BE85" s="223"/>
      <c r="BF85" s="223"/>
      <c r="BG85" s="223"/>
      <c r="BH85" s="223"/>
      <c r="BI85" s="223"/>
      <c r="BJ85" s="223"/>
      <c r="BK85" s="223"/>
      <c r="BL85" s="223"/>
      <c r="BM85" s="223"/>
      <c r="BN85" s="223"/>
      <c r="BO85" s="223"/>
      <c r="BP85" s="223"/>
      <c r="BQ85" s="220">
        <v>79</v>
      </c>
      <c r="BR85" s="225"/>
      <c r="BS85" s="847"/>
      <c r="BT85" s="848"/>
      <c r="BU85" s="848"/>
      <c r="BV85" s="848"/>
      <c r="BW85" s="848"/>
      <c r="BX85" s="848"/>
      <c r="BY85" s="848"/>
      <c r="BZ85" s="848"/>
      <c r="CA85" s="848"/>
      <c r="CB85" s="848"/>
      <c r="CC85" s="848"/>
      <c r="CD85" s="848"/>
      <c r="CE85" s="848"/>
      <c r="CF85" s="848"/>
      <c r="CG85" s="853"/>
      <c r="CH85" s="850"/>
      <c r="CI85" s="851"/>
      <c r="CJ85" s="851"/>
      <c r="CK85" s="851"/>
      <c r="CL85" s="852"/>
      <c r="CM85" s="850"/>
      <c r="CN85" s="851"/>
      <c r="CO85" s="851"/>
      <c r="CP85" s="851"/>
      <c r="CQ85" s="852"/>
      <c r="CR85" s="850"/>
      <c r="CS85" s="851"/>
      <c r="CT85" s="851"/>
      <c r="CU85" s="851"/>
      <c r="CV85" s="852"/>
      <c r="CW85" s="850"/>
      <c r="CX85" s="851"/>
      <c r="CY85" s="851"/>
      <c r="CZ85" s="851"/>
      <c r="DA85" s="852"/>
      <c r="DB85" s="850"/>
      <c r="DC85" s="851"/>
      <c r="DD85" s="851"/>
      <c r="DE85" s="851"/>
      <c r="DF85" s="852"/>
      <c r="DG85" s="850"/>
      <c r="DH85" s="851"/>
      <c r="DI85" s="851"/>
      <c r="DJ85" s="851"/>
      <c r="DK85" s="852"/>
      <c r="DL85" s="850"/>
      <c r="DM85" s="851"/>
      <c r="DN85" s="851"/>
      <c r="DO85" s="851"/>
      <c r="DP85" s="852"/>
      <c r="DQ85" s="850"/>
      <c r="DR85" s="851"/>
      <c r="DS85" s="851"/>
      <c r="DT85" s="851"/>
      <c r="DU85" s="852"/>
      <c r="DV85" s="847"/>
      <c r="DW85" s="848"/>
      <c r="DX85" s="848"/>
      <c r="DY85" s="848"/>
      <c r="DZ85" s="849"/>
      <c r="EA85" s="212"/>
    </row>
    <row r="86" spans="1:131" ht="26.25" customHeight="1" x14ac:dyDescent="0.2">
      <c r="A86" s="220">
        <v>19</v>
      </c>
      <c r="B86" s="865"/>
      <c r="C86" s="862"/>
      <c r="D86" s="862"/>
      <c r="E86" s="862"/>
      <c r="F86" s="862"/>
      <c r="G86" s="862"/>
      <c r="H86" s="862"/>
      <c r="I86" s="862"/>
      <c r="J86" s="862"/>
      <c r="K86" s="862"/>
      <c r="L86" s="862"/>
      <c r="M86" s="862"/>
      <c r="N86" s="862"/>
      <c r="O86" s="862"/>
      <c r="P86" s="863"/>
      <c r="Q86" s="864"/>
      <c r="R86" s="818"/>
      <c r="S86" s="818"/>
      <c r="T86" s="818"/>
      <c r="U86" s="818"/>
      <c r="V86" s="818"/>
      <c r="W86" s="818"/>
      <c r="X86" s="818"/>
      <c r="Y86" s="818"/>
      <c r="Z86" s="818"/>
      <c r="AA86" s="818"/>
      <c r="AB86" s="818"/>
      <c r="AC86" s="818"/>
      <c r="AD86" s="818"/>
      <c r="AE86" s="818"/>
      <c r="AF86" s="818"/>
      <c r="AG86" s="818"/>
      <c r="AH86" s="818"/>
      <c r="AI86" s="818"/>
      <c r="AJ86" s="818"/>
      <c r="AK86" s="818"/>
      <c r="AL86" s="818"/>
      <c r="AM86" s="818"/>
      <c r="AN86" s="818"/>
      <c r="AO86" s="818"/>
      <c r="AP86" s="818"/>
      <c r="AQ86" s="818"/>
      <c r="AR86" s="818"/>
      <c r="AS86" s="818"/>
      <c r="AT86" s="818"/>
      <c r="AU86" s="818"/>
      <c r="AV86" s="818"/>
      <c r="AW86" s="818"/>
      <c r="AX86" s="818"/>
      <c r="AY86" s="818"/>
      <c r="AZ86" s="820"/>
      <c r="BA86" s="820"/>
      <c r="BB86" s="820"/>
      <c r="BC86" s="820"/>
      <c r="BD86" s="821"/>
      <c r="BE86" s="223"/>
      <c r="BF86" s="223"/>
      <c r="BG86" s="223"/>
      <c r="BH86" s="223"/>
      <c r="BI86" s="223"/>
      <c r="BJ86" s="223"/>
      <c r="BK86" s="223"/>
      <c r="BL86" s="223"/>
      <c r="BM86" s="223"/>
      <c r="BN86" s="223"/>
      <c r="BO86" s="223"/>
      <c r="BP86" s="223"/>
      <c r="BQ86" s="220">
        <v>80</v>
      </c>
      <c r="BR86" s="225"/>
      <c r="BS86" s="847"/>
      <c r="BT86" s="848"/>
      <c r="BU86" s="848"/>
      <c r="BV86" s="848"/>
      <c r="BW86" s="848"/>
      <c r="BX86" s="848"/>
      <c r="BY86" s="848"/>
      <c r="BZ86" s="848"/>
      <c r="CA86" s="848"/>
      <c r="CB86" s="848"/>
      <c r="CC86" s="848"/>
      <c r="CD86" s="848"/>
      <c r="CE86" s="848"/>
      <c r="CF86" s="848"/>
      <c r="CG86" s="853"/>
      <c r="CH86" s="850"/>
      <c r="CI86" s="851"/>
      <c r="CJ86" s="851"/>
      <c r="CK86" s="851"/>
      <c r="CL86" s="852"/>
      <c r="CM86" s="850"/>
      <c r="CN86" s="851"/>
      <c r="CO86" s="851"/>
      <c r="CP86" s="851"/>
      <c r="CQ86" s="852"/>
      <c r="CR86" s="850"/>
      <c r="CS86" s="851"/>
      <c r="CT86" s="851"/>
      <c r="CU86" s="851"/>
      <c r="CV86" s="852"/>
      <c r="CW86" s="850"/>
      <c r="CX86" s="851"/>
      <c r="CY86" s="851"/>
      <c r="CZ86" s="851"/>
      <c r="DA86" s="852"/>
      <c r="DB86" s="850"/>
      <c r="DC86" s="851"/>
      <c r="DD86" s="851"/>
      <c r="DE86" s="851"/>
      <c r="DF86" s="852"/>
      <c r="DG86" s="850"/>
      <c r="DH86" s="851"/>
      <c r="DI86" s="851"/>
      <c r="DJ86" s="851"/>
      <c r="DK86" s="852"/>
      <c r="DL86" s="850"/>
      <c r="DM86" s="851"/>
      <c r="DN86" s="851"/>
      <c r="DO86" s="851"/>
      <c r="DP86" s="852"/>
      <c r="DQ86" s="850"/>
      <c r="DR86" s="851"/>
      <c r="DS86" s="851"/>
      <c r="DT86" s="851"/>
      <c r="DU86" s="852"/>
      <c r="DV86" s="847"/>
      <c r="DW86" s="848"/>
      <c r="DX86" s="848"/>
      <c r="DY86" s="848"/>
      <c r="DZ86" s="849"/>
      <c r="EA86" s="212"/>
    </row>
    <row r="87" spans="1:131" ht="26.25" customHeight="1" x14ac:dyDescent="0.2">
      <c r="A87" s="226">
        <v>20</v>
      </c>
      <c r="B87" s="869"/>
      <c r="C87" s="870"/>
      <c r="D87" s="870"/>
      <c r="E87" s="870"/>
      <c r="F87" s="870"/>
      <c r="G87" s="870"/>
      <c r="H87" s="870"/>
      <c r="I87" s="870"/>
      <c r="J87" s="870"/>
      <c r="K87" s="870"/>
      <c r="L87" s="870"/>
      <c r="M87" s="870"/>
      <c r="N87" s="870"/>
      <c r="O87" s="870"/>
      <c r="P87" s="871"/>
      <c r="Q87" s="872"/>
      <c r="R87" s="873"/>
      <c r="S87" s="873"/>
      <c r="T87" s="873"/>
      <c r="U87" s="873"/>
      <c r="V87" s="873"/>
      <c r="W87" s="873"/>
      <c r="X87" s="873"/>
      <c r="Y87" s="873"/>
      <c r="Z87" s="873"/>
      <c r="AA87" s="873"/>
      <c r="AB87" s="873"/>
      <c r="AC87" s="873"/>
      <c r="AD87" s="873"/>
      <c r="AE87" s="873"/>
      <c r="AF87" s="873"/>
      <c r="AG87" s="873"/>
      <c r="AH87" s="873"/>
      <c r="AI87" s="873"/>
      <c r="AJ87" s="873"/>
      <c r="AK87" s="873"/>
      <c r="AL87" s="873"/>
      <c r="AM87" s="873"/>
      <c r="AN87" s="873"/>
      <c r="AO87" s="873"/>
      <c r="AP87" s="873"/>
      <c r="AQ87" s="873"/>
      <c r="AR87" s="873"/>
      <c r="AS87" s="873"/>
      <c r="AT87" s="873"/>
      <c r="AU87" s="873"/>
      <c r="AV87" s="873"/>
      <c r="AW87" s="873"/>
      <c r="AX87" s="873"/>
      <c r="AY87" s="873"/>
      <c r="AZ87" s="874"/>
      <c r="BA87" s="874"/>
      <c r="BB87" s="874"/>
      <c r="BC87" s="874"/>
      <c r="BD87" s="875"/>
      <c r="BE87" s="223"/>
      <c r="BF87" s="223"/>
      <c r="BG87" s="223"/>
      <c r="BH87" s="223"/>
      <c r="BI87" s="223"/>
      <c r="BJ87" s="223"/>
      <c r="BK87" s="223"/>
      <c r="BL87" s="223"/>
      <c r="BM87" s="223"/>
      <c r="BN87" s="223"/>
      <c r="BO87" s="223"/>
      <c r="BP87" s="223"/>
      <c r="BQ87" s="220">
        <v>81</v>
      </c>
      <c r="BR87" s="225"/>
      <c r="BS87" s="847"/>
      <c r="BT87" s="848"/>
      <c r="BU87" s="848"/>
      <c r="BV87" s="848"/>
      <c r="BW87" s="848"/>
      <c r="BX87" s="848"/>
      <c r="BY87" s="848"/>
      <c r="BZ87" s="848"/>
      <c r="CA87" s="848"/>
      <c r="CB87" s="848"/>
      <c r="CC87" s="848"/>
      <c r="CD87" s="848"/>
      <c r="CE87" s="848"/>
      <c r="CF87" s="848"/>
      <c r="CG87" s="853"/>
      <c r="CH87" s="850"/>
      <c r="CI87" s="851"/>
      <c r="CJ87" s="851"/>
      <c r="CK87" s="851"/>
      <c r="CL87" s="852"/>
      <c r="CM87" s="850"/>
      <c r="CN87" s="851"/>
      <c r="CO87" s="851"/>
      <c r="CP87" s="851"/>
      <c r="CQ87" s="852"/>
      <c r="CR87" s="850"/>
      <c r="CS87" s="851"/>
      <c r="CT87" s="851"/>
      <c r="CU87" s="851"/>
      <c r="CV87" s="852"/>
      <c r="CW87" s="850"/>
      <c r="CX87" s="851"/>
      <c r="CY87" s="851"/>
      <c r="CZ87" s="851"/>
      <c r="DA87" s="852"/>
      <c r="DB87" s="850"/>
      <c r="DC87" s="851"/>
      <c r="DD87" s="851"/>
      <c r="DE87" s="851"/>
      <c r="DF87" s="852"/>
      <c r="DG87" s="850"/>
      <c r="DH87" s="851"/>
      <c r="DI87" s="851"/>
      <c r="DJ87" s="851"/>
      <c r="DK87" s="852"/>
      <c r="DL87" s="850"/>
      <c r="DM87" s="851"/>
      <c r="DN87" s="851"/>
      <c r="DO87" s="851"/>
      <c r="DP87" s="852"/>
      <c r="DQ87" s="850"/>
      <c r="DR87" s="851"/>
      <c r="DS87" s="851"/>
      <c r="DT87" s="851"/>
      <c r="DU87" s="852"/>
      <c r="DV87" s="847"/>
      <c r="DW87" s="848"/>
      <c r="DX87" s="848"/>
      <c r="DY87" s="848"/>
      <c r="DZ87" s="849"/>
      <c r="EA87" s="212"/>
    </row>
    <row r="88" spans="1:131" ht="26.25" customHeight="1" thickBot="1" x14ac:dyDescent="0.25">
      <c r="A88" s="222" t="s">
        <v>378</v>
      </c>
      <c r="B88" s="776" t="s">
        <v>400</v>
      </c>
      <c r="C88" s="777"/>
      <c r="D88" s="777"/>
      <c r="E88" s="777"/>
      <c r="F88" s="777"/>
      <c r="G88" s="777"/>
      <c r="H88" s="777"/>
      <c r="I88" s="777"/>
      <c r="J88" s="777"/>
      <c r="K88" s="777"/>
      <c r="L88" s="777"/>
      <c r="M88" s="777"/>
      <c r="N88" s="777"/>
      <c r="O88" s="777"/>
      <c r="P88" s="778"/>
      <c r="Q88" s="828"/>
      <c r="R88" s="829"/>
      <c r="S88" s="829"/>
      <c r="T88" s="829"/>
      <c r="U88" s="829"/>
      <c r="V88" s="829"/>
      <c r="W88" s="829"/>
      <c r="X88" s="829"/>
      <c r="Y88" s="829"/>
      <c r="Z88" s="829"/>
      <c r="AA88" s="829"/>
      <c r="AB88" s="829"/>
      <c r="AC88" s="829"/>
      <c r="AD88" s="829"/>
      <c r="AE88" s="829"/>
      <c r="AF88" s="832">
        <v>121</v>
      </c>
      <c r="AG88" s="832"/>
      <c r="AH88" s="832"/>
      <c r="AI88" s="832"/>
      <c r="AJ88" s="832"/>
      <c r="AK88" s="829"/>
      <c r="AL88" s="829"/>
      <c r="AM88" s="829"/>
      <c r="AN88" s="829"/>
      <c r="AO88" s="829"/>
      <c r="AP88" s="832">
        <v>2104</v>
      </c>
      <c r="AQ88" s="832"/>
      <c r="AR88" s="832"/>
      <c r="AS88" s="832"/>
      <c r="AT88" s="832"/>
      <c r="AU88" s="832" t="s">
        <v>551</v>
      </c>
      <c r="AV88" s="832"/>
      <c r="AW88" s="832"/>
      <c r="AX88" s="832"/>
      <c r="AY88" s="832"/>
      <c r="AZ88" s="837"/>
      <c r="BA88" s="837"/>
      <c r="BB88" s="837"/>
      <c r="BC88" s="837"/>
      <c r="BD88" s="838"/>
      <c r="BE88" s="223"/>
      <c r="BF88" s="223"/>
      <c r="BG88" s="223"/>
      <c r="BH88" s="223"/>
      <c r="BI88" s="223"/>
      <c r="BJ88" s="223"/>
      <c r="BK88" s="223"/>
      <c r="BL88" s="223"/>
      <c r="BM88" s="223"/>
      <c r="BN88" s="223"/>
      <c r="BO88" s="223"/>
      <c r="BP88" s="223"/>
      <c r="BQ88" s="220">
        <v>82</v>
      </c>
      <c r="BR88" s="225"/>
      <c r="BS88" s="847"/>
      <c r="BT88" s="848"/>
      <c r="BU88" s="848"/>
      <c r="BV88" s="848"/>
      <c r="BW88" s="848"/>
      <c r="BX88" s="848"/>
      <c r="BY88" s="848"/>
      <c r="BZ88" s="848"/>
      <c r="CA88" s="848"/>
      <c r="CB88" s="848"/>
      <c r="CC88" s="848"/>
      <c r="CD88" s="848"/>
      <c r="CE88" s="848"/>
      <c r="CF88" s="848"/>
      <c r="CG88" s="853"/>
      <c r="CH88" s="850"/>
      <c r="CI88" s="851"/>
      <c r="CJ88" s="851"/>
      <c r="CK88" s="851"/>
      <c r="CL88" s="852"/>
      <c r="CM88" s="850"/>
      <c r="CN88" s="851"/>
      <c r="CO88" s="851"/>
      <c r="CP88" s="851"/>
      <c r="CQ88" s="852"/>
      <c r="CR88" s="850"/>
      <c r="CS88" s="851"/>
      <c r="CT88" s="851"/>
      <c r="CU88" s="851"/>
      <c r="CV88" s="852"/>
      <c r="CW88" s="850"/>
      <c r="CX88" s="851"/>
      <c r="CY88" s="851"/>
      <c r="CZ88" s="851"/>
      <c r="DA88" s="852"/>
      <c r="DB88" s="850"/>
      <c r="DC88" s="851"/>
      <c r="DD88" s="851"/>
      <c r="DE88" s="851"/>
      <c r="DF88" s="852"/>
      <c r="DG88" s="850"/>
      <c r="DH88" s="851"/>
      <c r="DI88" s="851"/>
      <c r="DJ88" s="851"/>
      <c r="DK88" s="852"/>
      <c r="DL88" s="850"/>
      <c r="DM88" s="851"/>
      <c r="DN88" s="851"/>
      <c r="DO88" s="851"/>
      <c r="DP88" s="852"/>
      <c r="DQ88" s="850"/>
      <c r="DR88" s="851"/>
      <c r="DS88" s="851"/>
      <c r="DT88" s="851"/>
      <c r="DU88" s="852"/>
      <c r="DV88" s="847"/>
      <c r="DW88" s="848"/>
      <c r="DX88" s="848"/>
      <c r="DY88" s="848"/>
      <c r="DZ88" s="849"/>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7"/>
      <c r="BT89" s="848"/>
      <c r="BU89" s="848"/>
      <c r="BV89" s="848"/>
      <c r="BW89" s="848"/>
      <c r="BX89" s="848"/>
      <c r="BY89" s="848"/>
      <c r="BZ89" s="848"/>
      <c r="CA89" s="848"/>
      <c r="CB89" s="848"/>
      <c r="CC89" s="848"/>
      <c r="CD89" s="848"/>
      <c r="CE89" s="848"/>
      <c r="CF89" s="848"/>
      <c r="CG89" s="853"/>
      <c r="CH89" s="850"/>
      <c r="CI89" s="851"/>
      <c r="CJ89" s="851"/>
      <c r="CK89" s="851"/>
      <c r="CL89" s="852"/>
      <c r="CM89" s="850"/>
      <c r="CN89" s="851"/>
      <c r="CO89" s="851"/>
      <c r="CP89" s="851"/>
      <c r="CQ89" s="852"/>
      <c r="CR89" s="850"/>
      <c r="CS89" s="851"/>
      <c r="CT89" s="851"/>
      <c r="CU89" s="851"/>
      <c r="CV89" s="852"/>
      <c r="CW89" s="850"/>
      <c r="CX89" s="851"/>
      <c r="CY89" s="851"/>
      <c r="CZ89" s="851"/>
      <c r="DA89" s="852"/>
      <c r="DB89" s="850"/>
      <c r="DC89" s="851"/>
      <c r="DD89" s="851"/>
      <c r="DE89" s="851"/>
      <c r="DF89" s="852"/>
      <c r="DG89" s="850"/>
      <c r="DH89" s="851"/>
      <c r="DI89" s="851"/>
      <c r="DJ89" s="851"/>
      <c r="DK89" s="852"/>
      <c r="DL89" s="850"/>
      <c r="DM89" s="851"/>
      <c r="DN89" s="851"/>
      <c r="DO89" s="851"/>
      <c r="DP89" s="852"/>
      <c r="DQ89" s="850"/>
      <c r="DR89" s="851"/>
      <c r="DS89" s="851"/>
      <c r="DT89" s="851"/>
      <c r="DU89" s="852"/>
      <c r="DV89" s="847"/>
      <c r="DW89" s="848"/>
      <c r="DX89" s="848"/>
      <c r="DY89" s="848"/>
      <c r="DZ89" s="849"/>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7"/>
      <c r="BT90" s="848"/>
      <c r="BU90" s="848"/>
      <c r="BV90" s="848"/>
      <c r="BW90" s="848"/>
      <c r="BX90" s="848"/>
      <c r="BY90" s="848"/>
      <c r="BZ90" s="848"/>
      <c r="CA90" s="848"/>
      <c r="CB90" s="848"/>
      <c r="CC90" s="848"/>
      <c r="CD90" s="848"/>
      <c r="CE90" s="848"/>
      <c r="CF90" s="848"/>
      <c r="CG90" s="853"/>
      <c r="CH90" s="850"/>
      <c r="CI90" s="851"/>
      <c r="CJ90" s="851"/>
      <c r="CK90" s="851"/>
      <c r="CL90" s="852"/>
      <c r="CM90" s="850"/>
      <c r="CN90" s="851"/>
      <c r="CO90" s="851"/>
      <c r="CP90" s="851"/>
      <c r="CQ90" s="852"/>
      <c r="CR90" s="850"/>
      <c r="CS90" s="851"/>
      <c r="CT90" s="851"/>
      <c r="CU90" s="851"/>
      <c r="CV90" s="852"/>
      <c r="CW90" s="850"/>
      <c r="CX90" s="851"/>
      <c r="CY90" s="851"/>
      <c r="CZ90" s="851"/>
      <c r="DA90" s="852"/>
      <c r="DB90" s="850"/>
      <c r="DC90" s="851"/>
      <c r="DD90" s="851"/>
      <c r="DE90" s="851"/>
      <c r="DF90" s="852"/>
      <c r="DG90" s="850"/>
      <c r="DH90" s="851"/>
      <c r="DI90" s="851"/>
      <c r="DJ90" s="851"/>
      <c r="DK90" s="852"/>
      <c r="DL90" s="850"/>
      <c r="DM90" s="851"/>
      <c r="DN90" s="851"/>
      <c r="DO90" s="851"/>
      <c r="DP90" s="852"/>
      <c r="DQ90" s="850"/>
      <c r="DR90" s="851"/>
      <c r="DS90" s="851"/>
      <c r="DT90" s="851"/>
      <c r="DU90" s="852"/>
      <c r="DV90" s="847"/>
      <c r="DW90" s="848"/>
      <c r="DX90" s="848"/>
      <c r="DY90" s="848"/>
      <c r="DZ90" s="849"/>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7"/>
      <c r="BT91" s="848"/>
      <c r="BU91" s="848"/>
      <c r="BV91" s="848"/>
      <c r="BW91" s="848"/>
      <c r="BX91" s="848"/>
      <c r="BY91" s="848"/>
      <c r="BZ91" s="848"/>
      <c r="CA91" s="848"/>
      <c r="CB91" s="848"/>
      <c r="CC91" s="848"/>
      <c r="CD91" s="848"/>
      <c r="CE91" s="848"/>
      <c r="CF91" s="848"/>
      <c r="CG91" s="853"/>
      <c r="CH91" s="850"/>
      <c r="CI91" s="851"/>
      <c r="CJ91" s="851"/>
      <c r="CK91" s="851"/>
      <c r="CL91" s="852"/>
      <c r="CM91" s="850"/>
      <c r="CN91" s="851"/>
      <c r="CO91" s="851"/>
      <c r="CP91" s="851"/>
      <c r="CQ91" s="852"/>
      <c r="CR91" s="850"/>
      <c r="CS91" s="851"/>
      <c r="CT91" s="851"/>
      <c r="CU91" s="851"/>
      <c r="CV91" s="852"/>
      <c r="CW91" s="850"/>
      <c r="CX91" s="851"/>
      <c r="CY91" s="851"/>
      <c r="CZ91" s="851"/>
      <c r="DA91" s="852"/>
      <c r="DB91" s="850"/>
      <c r="DC91" s="851"/>
      <c r="DD91" s="851"/>
      <c r="DE91" s="851"/>
      <c r="DF91" s="852"/>
      <c r="DG91" s="850"/>
      <c r="DH91" s="851"/>
      <c r="DI91" s="851"/>
      <c r="DJ91" s="851"/>
      <c r="DK91" s="852"/>
      <c r="DL91" s="850"/>
      <c r="DM91" s="851"/>
      <c r="DN91" s="851"/>
      <c r="DO91" s="851"/>
      <c r="DP91" s="852"/>
      <c r="DQ91" s="850"/>
      <c r="DR91" s="851"/>
      <c r="DS91" s="851"/>
      <c r="DT91" s="851"/>
      <c r="DU91" s="852"/>
      <c r="DV91" s="847"/>
      <c r="DW91" s="848"/>
      <c r="DX91" s="848"/>
      <c r="DY91" s="848"/>
      <c r="DZ91" s="849"/>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7"/>
      <c r="BT92" s="848"/>
      <c r="BU92" s="848"/>
      <c r="BV92" s="848"/>
      <c r="BW92" s="848"/>
      <c r="BX92" s="848"/>
      <c r="BY92" s="848"/>
      <c r="BZ92" s="848"/>
      <c r="CA92" s="848"/>
      <c r="CB92" s="848"/>
      <c r="CC92" s="848"/>
      <c r="CD92" s="848"/>
      <c r="CE92" s="848"/>
      <c r="CF92" s="848"/>
      <c r="CG92" s="853"/>
      <c r="CH92" s="850"/>
      <c r="CI92" s="851"/>
      <c r="CJ92" s="851"/>
      <c r="CK92" s="851"/>
      <c r="CL92" s="852"/>
      <c r="CM92" s="850"/>
      <c r="CN92" s="851"/>
      <c r="CO92" s="851"/>
      <c r="CP92" s="851"/>
      <c r="CQ92" s="852"/>
      <c r="CR92" s="850"/>
      <c r="CS92" s="851"/>
      <c r="CT92" s="851"/>
      <c r="CU92" s="851"/>
      <c r="CV92" s="852"/>
      <c r="CW92" s="850"/>
      <c r="CX92" s="851"/>
      <c r="CY92" s="851"/>
      <c r="CZ92" s="851"/>
      <c r="DA92" s="852"/>
      <c r="DB92" s="850"/>
      <c r="DC92" s="851"/>
      <c r="DD92" s="851"/>
      <c r="DE92" s="851"/>
      <c r="DF92" s="852"/>
      <c r="DG92" s="850"/>
      <c r="DH92" s="851"/>
      <c r="DI92" s="851"/>
      <c r="DJ92" s="851"/>
      <c r="DK92" s="852"/>
      <c r="DL92" s="850"/>
      <c r="DM92" s="851"/>
      <c r="DN92" s="851"/>
      <c r="DO92" s="851"/>
      <c r="DP92" s="852"/>
      <c r="DQ92" s="850"/>
      <c r="DR92" s="851"/>
      <c r="DS92" s="851"/>
      <c r="DT92" s="851"/>
      <c r="DU92" s="852"/>
      <c r="DV92" s="847"/>
      <c r="DW92" s="848"/>
      <c r="DX92" s="848"/>
      <c r="DY92" s="848"/>
      <c r="DZ92" s="849"/>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7"/>
      <c r="BT93" s="848"/>
      <c r="BU93" s="848"/>
      <c r="BV93" s="848"/>
      <c r="BW93" s="848"/>
      <c r="BX93" s="848"/>
      <c r="BY93" s="848"/>
      <c r="BZ93" s="848"/>
      <c r="CA93" s="848"/>
      <c r="CB93" s="848"/>
      <c r="CC93" s="848"/>
      <c r="CD93" s="848"/>
      <c r="CE93" s="848"/>
      <c r="CF93" s="848"/>
      <c r="CG93" s="853"/>
      <c r="CH93" s="850"/>
      <c r="CI93" s="851"/>
      <c r="CJ93" s="851"/>
      <c r="CK93" s="851"/>
      <c r="CL93" s="852"/>
      <c r="CM93" s="850"/>
      <c r="CN93" s="851"/>
      <c r="CO93" s="851"/>
      <c r="CP93" s="851"/>
      <c r="CQ93" s="852"/>
      <c r="CR93" s="850"/>
      <c r="CS93" s="851"/>
      <c r="CT93" s="851"/>
      <c r="CU93" s="851"/>
      <c r="CV93" s="852"/>
      <c r="CW93" s="850"/>
      <c r="CX93" s="851"/>
      <c r="CY93" s="851"/>
      <c r="CZ93" s="851"/>
      <c r="DA93" s="852"/>
      <c r="DB93" s="850"/>
      <c r="DC93" s="851"/>
      <c r="DD93" s="851"/>
      <c r="DE93" s="851"/>
      <c r="DF93" s="852"/>
      <c r="DG93" s="850"/>
      <c r="DH93" s="851"/>
      <c r="DI93" s="851"/>
      <c r="DJ93" s="851"/>
      <c r="DK93" s="852"/>
      <c r="DL93" s="850"/>
      <c r="DM93" s="851"/>
      <c r="DN93" s="851"/>
      <c r="DO93" s="851"/>
      <c r="DP93" s="852"/>
      <c r="DQ93" s="850"/>
      <c r="DR93" s="851"/>
      <c r="DS93" s="851"/>
      <c r="DT93" s="851"/>
      <c r="DU93" s="852"/>
      <c r="DV93" s="847"/>
      <c r="DW93" s="848"/>
      <c r="DX93" s="848"/>
      <c r="DY93" s="848"/>
      <c r="DZ93" s="849"/>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7"/>
      <c r="BT94" s="848"/>
      <c r="BU94" s="848"/>
      <c r="BV94" s="848"/>
      <c r="BW94" s="848"/>
      <c r="BX94" s="848"/>
      <c r="BY94" s="848"/>
      <c r="BZ94" s="848"/>
      <c r="CA94" s="848"/>
      <c r="CB94" s="848"/>
      <c r="CC94" s="848"/>
      <c r="CD94" s="848"/>
      <c r="CE94" s="848"/>
      <c r="CF94" s="848"/>
      <c r="CG94" s="853"/>
      <c r="CH94" s="850"/>
      <c r="CI94" s="851"/>
      <c r="CJ94" s="851"/>
      <c r="CK94" s="851"/>
      <c r="CL94" s="852"/>
      <c r="CM94" s="850"/>
      <c r="CN94" s="851"/>
      <c r="CO94" s="851"/>
      <c r="CP94" s="851"/>
      <c r="CQ94" s="852"/>
      <c r="CR94" s="850"/>
      <c r="CS94" s="851"/>
      <c r="CT94" s="851"/>
      <c r="CU94" s="851"/>
      <c r="CV94" s="852"/>
      <c r="CW94" s="850"/>
      <c r="CX94" s="851"/>
      <c r="CY94" s="851"/>
      <c r="CZ94" s="851"/>
      <c r="DA94" s="852"/>
      <c r="DB94" s="850"/>
      <c r="DC94" s="851"/>
      <c r="DD94" s="851"/>
      <c r="DE94" s="851"/>
      <c r="DF94" s="852"/>
      <c r="DG94" s="850"/>
      <c r="DH94" s="851"/>
      <c r="DI94" s="851"/>
      <c r="DJ94" s="851"/>
      <c r="DK94" s="852"/>
      <c r="DL94" s="850"/>
      <c r="DM94" s="851"/>
      <c r="DN94" s="851"/>
      <c r="DO94" s="851"/>
      <c r="DP94" s="852"/>
      <c r="DQ94" s="850"/>
      <c r="DR94" s="851"/>
      <c r="DS94" s="851"/>
      <c r="DT94" s="851"/>
      <c r="DU94" s="852"/>
      <c r="DV94" s="847"/>
      <c r="DW94" s="848"/>
      <c r="DX94" s="848"/>
      <c r="DY94" s="848"/>
      <c r="DZ94" s="849"/>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7"/>
      <c r="BT95" s="848"/>
      <c r="BU95" s="848"/>
      <c r="BV95" s="848"/>
      <c r="BW95" s="848"/>
      <c r="BX95" s="848"/>
      <c r="BY95" s="848"/>
      <c r="BZ95" s="848"/>
      <c r="CA95" s="848"/>
      <c r="CB95" s="848"/>
      <c r="CC95" s="848"/>
      <c r="CD95" s="848"/>
      <c r="CE95" s="848"/>
      <c r="CF95" s="848"/>
      <c r="CG95" s="853"/>
      <c r="CH95" s="850"/>
      <c r="CI95" s="851"/>
      <c r="CJ95" s="851"/>
      <c r="CK95" s="851"/>
      <c r="CL95" s="852"/>
      <c r="CM95" s="850"/>
      <c r="CN95" s="851"/>
      <c r="CO95" s="851"/>
      <c r="CP95" s="851"/>
      <c r="CQ95" s="852"/>
      <c r="CR95" s="850"/>
      <c r="CS95" s="851"/>
      <c r="CT95" s="851"/>
      <c r="CU95" s="851"/>
      <c r="CV95" s="852"/>
      <c r="CW95" s="850"/>
      <c r="CX95" s="851"/>
      <c r="CY95" s="851"/>
      <c r="CZ95" s="851"/>
      <c r="DA95" s="852"/>
      <c r="DB95" s="850"/>
      <c r="DC95" s="851"/>
      <c r="DD95" s="851"/>
      <c r="DE95" s="851"/>
      <c r="DF95" s="852"/>
      <c r="DG95" s="850"/>
      <c r="DH95" s="851"/>
      <c r="DI95" s="851"/>
      <c r="DJ95" s="851"/>
      <c r="DK95" s="852"/>
      <c r="DL95" s="850"/>
      <c r="DM95" s="851"/>
      <c r="DN95" s="851"/>
      <c r="DO95" s="851"/>
      <c r="DP95" s="852"/>
      <c r="DQ95" s="850"/>
      <c r="DR95" s="851"/>
      <c r="DS95" s="851"/>
      <c r="DT95" s="851"/>
      <c r="DU95" s="852"/>
      <c r="DV95" s="847"/>
      <c r="DW95" s="848"/>
      <c r="DX95" s="848"/>
      <c r="DY95" s="848"/>
      <c r="DZ95" s="849"/>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7"/>
      <c r="BT96" s="848"/>
      <c r="BU96" s="848"/>
      <c r="BV96" s="848"/>
      <c r="BW96" s="848"/>
      <c r="BX96" s="848"/>
      <c r="BY96" s="848"/>
      <c r="BZ96" s="848"/>
      <c r="CA96" s="848"/>
      <c r="CB96" s="848"/>
      <c r="CC96" s="848"/>
      <c r="CD96" s="848"/>
      <c r="CE96" s="848"/>
      <c r="CF96" s="848"/>
      <c r="CG96" s="853"/>
      <c r="CH96" s="850"/>
      <c r="CI96" s="851"/>
      <c r="CJ96" s="851"/>
      <c r="CK96" s="851"/>
      <c r="CL96" s="852"/>
      <c r="CM96" s="850"/>
      <c r="CN96" s="851"/>
      <c r="CO96" s="851"/>
      <c r="CP96" s="851"/>
      <c r="CQ96" s="852"/>
      <c r="CR96" s="850"/>
      <c r="CS96" s="851"/>
      <c r="CT96" s="851"/>
      <c r="CU96" s="851"/>
      <c r="CV96" s="852"/>
      <c r="CW96" s="850"/>
      <c r="CX96" s="851"/>
      <c r="CY96" s="851"/>
      <c r="CZ96" s="851"/>
      <c r="DA96" s="852"/>
      <c r="DB96" s="850"/>
      <c r="DC96" s="851"/>
      <c r="DD96" s="851"/>
      <c r="DE96" s="851"/>
      <c r="DF96" s="852"/>
      <c r="DG96" s="850"/>
      <c r="DH96" s="851"/>
      <c r="DI96" s="851"/>
      <c r="DJ96" s="851"/>
      <c r="DK96" s="852"/>
      <c r="DL96" s="850"/>
      <c r="DM96" s="851"/>
      <c r="DN96" s="851"/>
      <c r="DO96" s="851"/>
      <c r="DP96" s="852"/>
      <c r="DQ96" s="850"/>
      <c r="DR96" s="851"/>
      <c r="DS96" s="851"/>
      <c r="DT96" s="851"/>
      <c r="DU96" s="852"/>
      <c r="DV96" s="847"/>
      <c r="DW96" s="848"/>
      <c r="DX96" s="848"/>
      <c r="DY96" s="848"/>
      <c r="DZ96" s="849"/>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7"/>
      <c r="BT97" s="848"/>
      <c r="BU97" s="848"/>
      <c r="BV97" s="848"/>
      <c r="BW97" s="848"/>
      <c r="BX97" s="848"/>
      <c r="BY97" s="848"/>
      <c r="BZ97" s="848"/>
      <c r="CA97" s="848"/>
      <c r="CB97" s="848"/>
      <c r="CC97" s="848"/>
      <c r="CD97" s="848"/>
      <c r="CE97" s="848"/>
      <c r="CF97" s="848"/>
      <c r="CG97" s="853"/>
      <c r="CH97" s="850"/>
      <c r="CI97" s="851"/>
      <c r="CJ97" s="851"/>
      <c r="CK97" s="851"/>
      <c r="CL97" s="852"/>
      <c r="CM97" s="850"/>
      <c r="CN97" s="851"/>
      <c r="CO97" s="851"/>
      <c r="CP97" s="851"/>
      <c r="CQ97" s="852"/>
      <c r="CR97" s="850"/>
      <c r="CS97" s="851"/>
      <c r="CT97" s="851"/>
      <c r="CU97" s="851"/>
      <c r="CV97" s="852"/>
      <c r="CW97" s="850"/>
      <c r="CX97" s="851"/>
      <c r="CY97" s="851"/>
      <c r="CZ97" s="851"/>
      <c r="DA97" s="852"/>
      <c r="DB97" s="850"/>
      <c r="DC97" s="851"/>
      <c r="DD97" s="851"/>
      <c r="DE97" s="851"/>
      <c r="DF97" s="852"/>
      <c r="DG97" s="850"/>
      <c r="DH97" s="851"/>
      <c r="DI97" s="851"/>
      <c r="DJ97" s="851"/>
      <c r="DK97" s="852"/>
      <c r="DL97" s="850"/>
      <c r="DM97" s="851"/>
      <c r="DN97" s="851"/>
      <c r="DO97" s="851"/>
      <c r="DP97" s="852"/>
      <c r="DQ97" s="850"/>
      <c r="DR97" s="851"/>
      <c r="DS97" s="851"/>
      <c r="DT97" s="851"/>
      <c r="DU97" s="852"/>
      <c r="DV97" s="847"/>
      <c r="DW97" s="848"/>
      <c r="DX97" s="848"/>
      <c r="DY97" s="848"/>
      <c r="DZ97" s="849"/>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7"/>
      <c r="BT98" s="848"/>
      <c r="BU98" s="848"/>
      <c r="BV98" s="848"/>
      <c r="BW98" s="848"/>
      <c r="BX98" s="848"/>
      <c r="BY98" s="848"/>
      <c r="BZ98" s="848"/>
      <c r="CA98" s="848"/>
      <c r="CB98" s="848"/>
      <c r="CC98" s="848"/>
      <c r="CD98" s="848"/>
      <c r="CE98" s="848"/>
      <c r="CF98" s="848"/>
      <c r="CG98" s="853"/>
      <c r="CH98" s="850"/>
      <c r="CI98" s="851"/>
      <c r="CJ98" s="851"/>
      <c r="CK98" s="851"/>
      <c r="CL98" s="852"/>
      <c r="CM98" s="850"/>
      <c r="CN98" s="851"/>
      <c r="CO98" s="851"/>
      <c r="CP98" s="851"/>
      <c r="CQ98" s="852"/>
      <c r="CR98" s="850"/>
      <c r="CS98" s="851"/>
      <c r="CT98" s="851"/>
      <c r="CU98" s="851"/>
      <c r="CV98" s="852"/>
      <c r="CW98" s="850"/>
      <c r="CX98" s="851"/>
      <c r="CY98" s="851"/>
      <c r="CZ98" s="851"/>
      <c r="DA98" s="852"/>
      <c r="DB98" s="850"/>
      <c r="DC98" s="851"/>
      <c r="DD98" s="851"/>
      <c r="DE98" s="851"/>
      <c r="DF98" s="852"/>
      <c r="DG98" s="850"/>
      <c r="DH98" s="851"/>
      <c r="DI98" s="851"/>
      <c r="DJ98" s="851"/>
      <c r="DK98" s="852"/>
      <c r="DL98" s="850"/>
      <c r="DM98" s="851"/>
      <c r="DN98" s="851"/>
      <c r="DO98" s="851"/>
      <c r="DP98" s="852"/>
      <c r="DQ98" s="850"/>
      <c r="DR98" s="851"/>
      <c r="DS98" s="851"/>
      <c r="DT98" s="851"/>
      <c r="DU98" s="852"/>
      <c r="DV98" s="847"/>
      <c r="DW98" s="848"/>
      <c r="DX98" s="848"/>
      <c r="DY98" s="848"/>
      <c r="DZ98" s="849"/>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7"/>
      <c r="BT99" s="848"/>
      <c r="BU99" s="848"/>
      <c r="BV99" s="848"/>
      <c r="BW99" s="848"/>
      <c r="BX99" s="848"/>
      <c r="BY99" s="848"/>
      <c r="BZ99" s="848"/>
      <c r="CA99" s="848"/>
      <c r="CB99" s="848"/>
      <c r="CC99" s="848"/>
      <c r="CD99" s="848"/>
      <c r="CE99" s="848"/>
      <c r="CF99" s="848"/>
      <c r="CG99" s="853"/>
      <c r="CH99" s="850"/>
      <c r="CI99" s="851"/>
      <c r="CJ99" s="851"/>
      <c r="CK99" s="851"/>
      <c r="CL99" s="852"/>
      <c r="CM99" s="850"/>
      <c r="CN99" s="851"/>
      <c r="CO99" s="851"/>
      <c r="CP99" s="851"/>
      <c r="CQ99" s="852"/>
      <c r="CR99" s="850"/>
      <c r="CS99" s="851"/>
      <c r="CT99" s="851"/>
      <c r="CU99" s="851"/>
      <c r="CV99" s="852"/>
      <c r="CW99" s="850"/>
      <c r="CX99" s="851"/>
      <c r="CY99" s="851"/>
      <c r="CZ99" s="851"/>
      <c r="DA99" s="852"/>
      <c r="DB99" s="850"/>
      <c r="DC99" s="851"/>
      <c r="DD99" s="851"/>
      <c r="DE99" s="851"/>
      <c r="DF99" s="852"/>
      <c r="DG99" s="850"/>
      <c r="DH99" s="851"/>
      <c r="DI99" s="851"/>
      <c r="DJ99" s="851"/>
      <c r="DK99" s="852"/>
      <c r="DL99" s="850"/>
      <c r="DM99" s="851"/>
      <c r="DN99" s="851"/>
      <c r="DO99" s="851"/>
      <c r="DP99" s="852"/>
      <c r="DQ99" s="850"/>
      <c r="DR99" s="851"/>
      <c r="DS99" s="851"/>
      <c r="DT99" s="851"/>
      <c r="DU99" s="852"/>
      <c r="DV99" s="847"/>
      <c r="DW99" s="848"/>
      <c r="DX99" s="848"/>
      <c r="DY99" s="848"/>
      <c r="DZ99" s="849"/>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7"/>
      <c r="BT100" s="848"/>
      <c r="BU100" s="848"/>
      <c r="BV100" s="848"/>
      <c r="BW100" s="848"/>
      <c r="BX100" s="848"/>
      <c r="BY100" s="848"/>
      <c r="BZ100" s="848"/>
      <c r="CA100" s="848"/>
      <c r="CB100" s="848"/>
      <c r="CC100" s="848"/>
      <c r="CD100" s="848"/>
      <c r="CE100" s="848"/>
      <c r="CF100" s="848"/>
      <c r="CG100" s="853"/>
      <c r="CH100" s="850"/>
      <c r="CI100" s="851"/>
      <c r="CJ100" s="851"/>
      <c r="CK100" s="851"/>
      <c r="CL100" s="852"/>
      <c r="CM100" s="850"/>
      <c r="CN100" s="851"/>
      <c r="CO100" s="851"/>
      <c r="CP100" s="851"/>
      <c r="CQ100" s="852"/>
      <c r="CR100" s="850"/>
      <c r="CS100" s="851"/>
      <c r="CT100" s="851"/>
      <c r="CU100" s="851"/>
      <c r="CV100" s="852"/>
      <c r="CW100" s="850"/>
      <c r="CX100" s="851"/>
      <c r="CY100" s="851"/>
      <c r="CZ100" s="851"/>
      <c r="DA100" s="852"/>
      <c r="DB100" s="850"/>
      <c r="DC100" s="851"/>
      <c r="DD100" s="851"/>
      <c r="DE100" s="851"/>
      <c r="DF100" s="852"/>
      <c r="DG100" s="850"/>
      <c r="DH100" s="851"/>
      <c r="DI100" s="851"/>
      <c r="DJ100" s="851"/>
      <c r="DK100" s="852"/>
      <c r="DL100" s="850"/>
      <c r="DM100" s="851"/>
      <c r="DN100" s="851"/>
      <c r="DO100" s="851"/>
      <c r="DP100" s="852"/>
      <c r="DQ100" s="850"/>
      <c r="DR100" s="851"/>
      <c r="DS100" s="851"/>
      <c r="DT100" s="851"/>
      <c r="DU100" s="852"/>
      <c r="DV100" s="847"/>
      <c r="DW100" s="848"/>
      <c r="DX100" s="848"/>
      <c r="DY100" s="848"/>
      <c r="DZ100" s="849"/>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7"/>
      <c r="BT101" s="848"/>
      <c r="BU101" s="848"/>
      <c r="BV101" s="848"/>
      <c r="BW101" s="848"/>
      <c r="BX101" s="848"/>
      <c r="BY101" s="848"/>
      <c r="BZ101" s="848"/>
      <c r="CA101" s="848"/>
      <c r="CB101" s="848"/>
      <c r="CC101" s="848"/>
      <c r="CD101" s="848"/>
      <c r="CE101" s="848"/>
      <c r="CF101" s="848"/>
      <c r="CG101" s="853"/>
      <c r="CH101" s="850"/>
      <c r="CI101" s="851"/>
      <c r="CJ101" s="851"/>
      <c r="CK101" s="851"/>
      <c r="CL101" s="852"/>
      <c r="CM101" s="850"/>
      <c r="CN101" s="851"/>
      <c r="CO101" s="851"/>
      <c r="CP101" s="851"/>
      <c r="CQ101" s="852"/>
      <c r="CR101" s="850"/>
      <c r="CS101" s="851"/>
      <c r="CT101" s="851"/>
      <c r="CU101" s="851"/>
      <c r="CV101" s="852"/>
      <c r="CW101" s="850"/>
      <c r="CX101" s="851"/>
      <c r="CY101" s="851"/>
      <c r="CZ101" s="851"/>
      <c r="DA101" s="852"/>
      <c r="DB101" s="850"/>
      <c r="DC101" s="851"/>
      <c r="DD101" s="851"/>
      <c r="DE101" s="851"/>
      <c r="DF101" s="852"/>
      <c r="DG101" s="850"/>
      <c r="DH101" s="851"/>
      <c r="DI101" s="851"/>
      <c r="DJ101" s="851"/>
      <c r="DK101" s="852"/>
      <c r="DL101" s="850"/>
      <c r="DM101" s="851"/>
      <c r="DN101" s="851"/>
      <c r="DO101" s="851"/>
      <c r="DP101" s="852"/>
      <c r="DQ101" s="850"/>
      <c r="DR101" s="851"/>
      <c r="DS101" s="851"/>
      <c r="DT101" s="851"/>
      <c r="DU101" s="852"/>
      <c r="DV101" s="847"/>
      <c r="DW101" s="848"/>
      <c r="DX101" s="848"/>
      <c r="DY101" s="848"/>
      <c r="DZ101" s="849"/>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776" t="s">
        <v>401</v>
      </c>
      <c r="BS102" s="777"/>
      <c r="BT102" s="777"/>
      <c r="BU102" s="777"/>
      <c r="BV102" s="777"/>
      <c r="BW102" s="777"/>
      <c r="BX102" s="777"/>
      <c r="BY102" s="777"/>
      <c r="BZ102" s="777"/>
      <c r="CA102" s="777"/>
      <c r="CB102" s="777"/>
      <c r="CC102" s="777"/>
      <c r="CD102" s="777"/>
      <c r="CE102" s="777"/>
      <c r="CF102" s="777"/>
      <c r="CG102" s="778"/>
      <c r="CH102" s="876"/>
      <c r="CI102" s="877"/>
      <c r="CJ102" s="877"/>
      <c r="CK102" s="877"/>
      <c r="CL102" s="878"/>
      <c r="CM102" s="876"/>
      <c r="CN102" s="877"/>
      <c r="CO102" s="877"/>
      <c r="CP102" s="877"/>
      <c r="CQ102" s="878"/>
      <c r="CR102" s="879"/>
      <c r="CS102" s="840"/>
      <c r="CT102" s="840"/>
      <c r="CU102" s="840"/>
      <c r="CV102" s="880"/>
      <c r="CW102" s="879"/>
      <c r="CX102" s="840"/>
      <c r="CY102" s="840"/>
      <c r="CZ102" s="840"/>
      <c r="DA102" s="880"/>
      <c r="DB102" s="879"/>
      <c r="DC102" s="840"/>
      <c r="DD102" s="840"/>
      <c r="DE102" s="840"/>
      <c r="DF102" s="880"/>
      <c r="DG102" s="879"/>
      <c r="DH102" s="840"/>
      <c r="DI102" s="840"/>
      <c r="DJ102" s="840"/>
      <c r="DK102" s="880"/>
      <c r="DL102" s="879"/>
      <c r="DM102" s="840"/>
      <c r="DN102" s="840"/>
      <c r="DO102" s="840"/>
      <c r="DP102" s="880"/>
      <c r="DQ102" s="879"/>
      <c r="DR102" s="840"/>
      <c r="DS102" s="840"/>
      <c r="DT102" s="840"/>
      <c r="DU102" s="880"/>
      <c r="DV102" s="776"/>
      <c r="DW102" s="777"/>
      <c r="DX102" s="777"/>
      <c r="DY102" s="777"/>
      <c r="DZ102" s="903"/>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4" t="s">
        <v>402</v>
      </c>
      <c r="BR103" s="904"/>
      <c r="BS103" s="904"/>
      <c r="BT103" s="904"/>
      <c r="BU103" s="904"/>
      <c r="BV103" s="904"/>
      <c r="BW103" s="904"/>
      <c r="BX103" s="904"/>
      <c r="BY103" s="904"/>
      <c r="BZ103" s="904"/>
      <c r="CA103" s="904"/>
      <c r="CB103" s="904"/>
      <c r="CC103" s="904"/>
      <c r="CD103" s="904"/>
      <c r="CE103" s="904"/>
      <c r="CF103" s="904"/>
      <c r="CG103" s="904"/>
      <c r="CH103" s="904"/>
      <c r="CI103" s="904"/>
      <c r="CJ103" s="904"/>
      <c r="CK103" s="904"/>
      <c r="CL103" s="904"/>
      <c r="CM103" s="904"/>
      <c r="CN103" s="904"/>
      <c r="CO103" s="904"/>
      <c r="CP103" s="904"/>
      <c r="CQ103" s="904"/>
      <c r="CR103" s="904"/>
      <c r="CS103" s="904"/>
      <c r="CT103" s="904"/>
      <c r="CU103" s="904"/>
      <c r="CV103" s="904"/>
      <c r="CW103" s="904"/>
      <c r="CX103" s="904"/>
      <c r="CY103" s="904"/>
      <c r="CZ103" s="904"/>
      <c r="DA103" s="904"/>
      <c r="DB103" s="904"/>
      <c r="DC103" s="904"/>
      <c r="DD103" s="904"/>
      <c r="DE103" s="904"/>
      <c r="DF103" s="904"/>
      <c r="DG103" s="904"/>
      <c r="DH103" s="904"/>
      <c r="DI103" s="904"/>
      <c r="DJ103" s="904"/>
      <c r="DK103" s="904"/>
      <c r="DL103" s="904"/>
      <c r="DM103" s="904"/>
      <c r="DN103" s="904"/>
      <c r="DO103" s="904"/>
      <c r="DP103" s="904"/>
      <c r="DQ103" s="904"/>
      <c r="DR103" s="904"/>
      <c r="DS103" s="904"/>
      <c r="DT103" s="904"/>
      <c r="DU103" s="904"/>
      <c r="DV103" s="904"/>
      <c r="DW103" s="904"/>
      <c r="DX103" s="904"/>
      <c r="DY103" s="904"/>
      <c r="DZ103" s="904"/>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5" t="s">
        <v>403</v>
      </c>
      <c r="BR104" s="905"/>
      <c r="BS104" s="905"/>
      <c r="BT104" s="905"/>
      <c r="BU104" s="905"/>
      <c r="BV104" s="905"/>
      <c r="BW104" s="905"/>
      <c r="BX104" s="905"/>
      <c r="BY104" s="905"/>
      <c r="BZ104" s="905"/>
      <c r="CA104" s="905"/>
      <c r="CB104" s="905"/>
      <c r="CC104" s="905"/>
      <c r="CD104" s="905"/>
      <c r="CE104" s="905"/>
      <c r="CF104" s="905"/>
      <c r="CG104" s="905"/>
      <c r="CH104" s="905"/>
      <c r="CI104" s="905"/>
      <c r="CJ104" s="905"/>
      <c r="CK104" s="905"/>
      <c r="CL104" s="905"/>
      <c r="CM104" s="905"/>
      <c r="CN104" s="905"/>
      <c r="CO104" s="905"/>
      <c r="CP104" s="905"/>
      <c r="CQ104" s="905"/>
      <c r="CR104" s="905"/>
      <c r="CS104" s="905"/>
      <c r="CT104" s="905"/>
      <c r="CU104" s="905"/>
      <c r="CV104" s="905"/>
      <c r="CW104" s="905"/>
      <c r="CX104" s="905"/>
      <c r="CY104" s="905"/>
      <c r="CZ104" s="905"/>
      <c r="DA104" s="905"/>
      <c r="DB104" s="905"/>
      <c r="DC104" s="905"/>
      <c r="DD104" s="905"/>
      <c r="DE104" s="905"/>
      <c r="DF104" s="905"/>
      <c r="DG104" s="905"/>
      <c r="DH104" s="905"/>
      <c r="DI104" s="905"/>
      <c r="DJ104" s="905"/>
      <c r="DK104" s="905"/>
      <c r="DL104" s="905"/>
      <c r="DM104" s="905"/>
      <c r="DN104" s="905"/>
      <c r="DO104" s="905"/>
      <c r="DP104" s="905"/>
      <c r="DQ104" s="905"/>
      <c r="DR104" s="905"/>
      <c r="DS104" s="905"/>
      <c r="DT104" s="905"/>
      <c r="DU104" s="905"/>
      <c r="DV104" s="905"/>
      <c r="DW104" s="905"/>
      <c r="DX104" s="905"/>
      <c r="DY104" s="905"/>
      <c r="DZ104" s="905"/>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6" t="s">
        <v>406</v>
      </c>
      <c r="B108" s="907"/>
      <c r="C108" s="907"/>
      <c r="D108" s="907"/>
      <c r="E108" s="907"/>
      <c r="F108" s="907"/>
      <c r="G108" s="907"/>
      <c r="H108" s="907"/>
      <c r="I108" s="907"/>
      <c r="J108" s="907"/>
      <c r="K108" s="907"/>
      <c r="L108" s="907"/>
      <c r="M108" s="907"/>
      <c r="N108" s="907"/>
      <c r="O108" s="907"/>
      <c r="P108" s="907"/>
      <c r="Q108" s="907"/>
      <c r="R108" s="907"/>
      <c r="S108" s="907"/>
      <c r="T108" s="907"/>
      <c r="U108" s="907"/>
      <c r="V108" s="907"/>
      <c r="W108" s="907"/>
      <c r="X108" s="907"/>
      <c r="Y108" s="907"/>
      <c r="Z108" s="907"/>
      <c r="AA108" s="907"/>
      <c r="AB108" s="907"/>
      <c r="AC108" s="907"/>
      <c r="AD108" s="907"/>
      <c r="AE108" s="907"/>
      <c r="AF108" s="907"/>
      <c r="AG108" s="907"/>
      <c r="AH108" s="907"/>
      <c r="AI108" s="907"/>
      <c r="AJ108" s="907"/>
      <c r="AK108" s="907"/>
      <c r="AL108" s="907"/>
      <c r="AM108" s="907"/>
      <c r="AN108" s="907"/>
      <c r="AO108" s="907"/>
      <c r="AP108" s="907"/>
      <c r="AQ108" s="907"/>
      <c r="AR108" s="907"/>
      <c r="AS108" s="907"/>
      <c r="AT108" s="908"/>
      <c r="AU108" s="906" t="s">
        <v>407</v>
      </c>
      <c r="AV108" s="907"/>
      <c r="AW108" s="907"/>
      <c r="AX108" s="907"/>
      <c r="AY108" s="907"/>
      <c r="AZ108" s="907"/>
      <c r="BA108" s="907"/>
      <c r="BB108" s="907"/>
      <c r="BC108" s="907"/>
      <c r="BD108" s="907"/>
      <c r="BE108" s="907"/>
      <c r="BF108" s="907"/>
      <c r="BG108" s="907"/>
      <c r="BH108" s="907"/>
      <c r="BI108" s="907"/>
      <c r="BJ108" s="907"/>
      <c r="BK108" s="907"/>
      <c r="BL108" s="907"/>
      <c r="BM108" s="907"/>
      <c r="BN108" s="907"/>
      <c r="BO108" s="907"/>
      <c r="BP108" s="907"/>
      <c r="BQ108" s="907"/>
      <c r="BR108" s="907"/>
      <c r="BS108" s="907"/>
      <c r="BT108" s="907"/>
      <c r="BU108" s="907"/>
      <c r="BV108" s="907"/>
      <c r="BW108" s="907"/>
      <c r="BX108" s="907"/>
      <c r="BY108" s="907"/>
      <c r="BZ108" s="907"/>
      <c r="CA108" s="907"/>
      <c r="CB108" s="907"/>
      <c r="CC108" s="907"/>
      <c r="CD108" s="907"/>
      <c r="CE108" s="907"/>
      <c r="CF108" s="907"/>
      <c r="CG108" s="907"/>
      <c r="CH108" s="907"/>
      <c r="CI108" s="907"/>
      <c r="CJ108" s="907"/>
      <c r="CK108" s="907"/>
      <c r="CL108" s="907"/>
      <c r="CM108" s="907"/>
      <c r="CN108" s="907"/>
      <c r="CO108" s="907"/>
      <c r="CP108" s="907"/>
      <c r="CQ108" s="907"/>
      <c r="CR108" s="907"/>
      <c r="CS108" s="907"/>
      <c r="CT108" s="907"/>
      <c r="CU108" s="907"/>
      <c r="CV108" s="907"/>
      <c r="CW108" s="907"/>
      <c r="CX108" s="907"/>
      <c r="CY108" s="907"/>
      <c r="CZ108" s="907"/>
      <c r="DA108" s="907"/>
      <c r="DB108" s="907"/>
      <c r="DC108" s="907"/>
      <c r="DD108" s="907"/>
      <c r="DE108" s="907"/>
      <c r="DF108" s="907"/>
      <c r="DG108" s="907"/>
      <c r="DH108" s="907"/>
      <c r="DI108" s="907"/>
      <c r="DJ108" s="907"/>
      <c r="DK108" s="907"/>
      <c r="DL108" s="907"/>
      <c r="DM108" s="907"/>
      <c r="DN108" s="907"/>
      <c r="DO108" s="907"/>
      <c r="DP108" s="907"/>
      <c r="DQ108" s="907"/>
      <c r="DR108" s="907"/>
      <c r="DS108" s="907"/>
      <c r="DT108" s="907"/>
      <c r="DU108" s="907"/>
      <c r="DV108" s="907"/>
      <c r="DW108" s="907"/>
      <c r="DX108" s="907"/>
      <c r="DY108" s="907"/>
      <c r="DZ108" s="908"/>
    </row>
    <row r="109" spans="1:131" s="212" customFormat="1" ht="26.25" customHeight="1" x14ac:dyDescent="0.2">
      <c r="A109" s="901" t="s">
        <v>408</v>
      </c>
      <c r="B109" s="882"/>
      <c r="C109" s="882"/>
      <c r="D109" s="882"/>
      <c r="E109" s="882"/>
      <c r="F109" s="882"/>
      <c r="G109" s="882"/>
      <c r="H109" s="882"/>
      <c r="I109" s="882"/>
      <c r="J109" s="882"/>
      <c r="K109" s="882"/>
      <c r="L109" s="882"/>
      <c r="M109" s="882"/>
      <c r="N109" s="882"/>
      <c r="O109" s="882"/>
      <c r="P109" s="882"/>
      <c r="Q109" s="882"/>
      <c r="R109" s="882"/>
      <c r="S109" s="882"/>
      <c r="T109" s="882"/>
      <c r="U109" s="882"/>
      <c r="V109" s="882"/>
      <c r="W109" s="882"/>
      <c r="X109" s="882"/>
      <c r="Y109" s="882"/>
      <c r="Z109" s="883"/>
      <c r="AA109" s="881" t="s">
        <v>409</v>
      </c>
      <c r="AB109" s="882"/>
      <c r="AC109" s="882"/>
      <c r="AD109" s="882"/>
      <c r="AE109" s="883"/>
      <c r="AF109" s="881" t="s">
        <v>410</v>
      </c>
      <c r="AG109" s="882"/>
      <c r="AH109" s="882"/>
      <c r="AI109" s="882"/>
      <c r="AJ109" s="883"/>
      <c r="AK109" s="881" t="s">
        <v>294</v>
      </c>
      <c r="AL109" s="882"/>
      <c r="AM109" s="882"/>
      <c r="AN109" s="882"/>
      <c r="AO109" s="883"/>
      <c r="AP109" s="881" t="s">
        <v>411</v>
      </c>
      <c r="AQ109" s="882"/>
      <c r="AR109" s="882"/>
      <c r="AS109" s="882"/>
      <c r="AT109" s="884"/>
      <c r="AU109" s="901" t="s">
        <v>408</v>
      </c>
      <c r="AV109" s="882"/>
      <c r="AW109" s="882"/>
      <c r="AX109" s="882"/>
      <c r="AY109" s="882"/>
      <c r="AZ109" s="882"/>
      <c r="BA109" s="882"/>
      <c r="BB109" s="882"/>
      <c r="BC109" s="882"/>
      <c r="BD109" s="882"/>
      <c r="BE109" s="882"/>
      <c r="BF109" s="882"/>
      <c r="BG109" s="882"/>
      <c r="BH109" s="882"/>
      <c r="BI109" s="882"/>
      <c r="BJ109" s="882"/>
      <c r="BK109" s="882"/>
      <c r="BL109" s="882"/>
      <c r="BM109" s="882"/>
      <c r="BN109" s="882"/>
      <c r="BO109" s="882"/>
      <c r="BP109" s="883"/>
      <c r="BQ109" s="881" t="s">
        <v>409</v>
      </c>
      <c r="BR109" s="882"/>
      <c r="BS109" s="882"/>
      <c r="BT109" s="882"/>
      <c r="BU109" s="883"/>
      <c r="BV109" s="881" t="s">
        <v>410</v>
      </c>
      <c r="BW109" s="882"/>
      <c r="BX109" s="882"/>
      <c r="BY109" s="882"/>
      <c r="BZ109" s="883"/>
      <c r="CA109" s="881" t="s">
        <v>294</v>
      </c>
      <c r="CB109" s="882"/>
      <c r="CC109" s="882"/>
      <c r="CD109" s="882"/>
      <c r="CE109" s="883"/>
      <c r="CF109" s="902" t="s">
        <v>411</v>
      </c>
      <c r="CG109" s="902"/>
      <c r="CH109" s="902"/>
      <c r="CI109" s="902"/>
      <c r="CJ109" s="902"/>
      <c r="CK109" s="881" t="s">
        <v>412</v>
      </c>
      <c r="CL109" s="882"/>
      <c r="CM109" s="882"/>
      <c r="CN109" s="882"/>
      <c r="CO109" s="882"/>
      <c r="CP109" s="882"/>
      <c r="CQ109" s="882"/>
      <c r="CR109" s="882"/>
      <c r="CS109" s="882"/>
      <c r="CT109" s="882"/>
      <c r="CU109" s="882"/>
      <c r="CV109" s="882"/>
      <c r="CW109" s="882"/>
      <c r="CX109" s="882"/>
      <c r="CY109" s="882"/>
      <c r="CZ109" s="882"/>
      <c r="DA109" s="882"/>
      <c r="DB109" s="882"/>
      <c r="DC109" s="882"/>
      <c r="DD109" s="882"/>
      <c r="DE109" s="882"/>
      <c r="DF109" s="883"/>
      <c r="DG109" s="881" t="s">
        <v>409</v>
      </c>
      <c r="DH109" s="882"/>
      <c r="DI109" s="882"/>
      <c r="DJ109" s="882"/>
      <c r="DK109" s="883"/>
      <c r="DL109" s="881" t="s">
        <v>410</v>
      </c>
      <c r="DM109" s="882"/>
      <c r="DN109" s="882"/>
      <c r="DO109" s="882"/>
      <c r="DP109" s="883"/>
      <c r="DQ109" s="881" t="s">
        <v>294</v>
      </c>
      <c r="DR109" s="882"/>
      <c r="DS109" s="882"/>
      <c r="DT109" s="882"/>
      <c r="DU109" s="883"/>
      <c r="DV109" s="881" t="s">
        <v>411</v>
      </c>
      <c r="DW109" s="882"/>
      <c r="DX109" s="882"/>
      <c r="DY109" s="882"/>
      <c r="DZ109" s="884"/>
    </row>
    <row r="110" spans="1:131" s="212" customFormat="1" ht="26.25" customHeight="1" x14ac:dyDescent="0.2">
      <c r="A110" s="885" t="s">
        <v>413</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888">
        <v>517930</v>
      </c>
      <c r="AB110" s="889"/>
      <c r="AC110" s="889"/>
      <c r="AD110" s="889"/>
      <c r="AE110" s="890"/>
      <c r="AF110" s="891">
        <v>538060</v>
      </c>
      <c r="AG110" s="889"/>
      <c r="AH110" s="889"/>
      <c r="AI110" s="889"/>
      <c r="AJ110" s="890"/>
      <c r="AK110" s="891">
        <v>537558</v>
      </c>
      <c r="AL110" s="889"/>
      <c r="AM110" s="889"/>
      <c r="AN110" s="889"/>
      <c r="AO110" s="890"/>
      <c r="AP110" s="892">
        <v>18.5</v>
      </c>
      <c r="AQ110" s="893"/>
      <c r="AR110" s="893"/>
      <c r="AS110" s="893"/>
      <c r="AT110" s="894"/>
      <c r="AU110" s="895" t="s">
        <v>69</v>
      </c>
      <c r="AV110" s="896"/>
      <c r="AW110" s="896"/>
      <c r="AX110" s="896"/>
      <c r="AY110" s="896"/>
      <c r="AZ110" s="918" t="s">
        <v>414</v>
      </c>
      <c r="BA110" s="886"/>
      <c r="BB110" s="886"/>
      <c r="BC110" s="886"/>
      <c r="BD110" s="886"/>
      <c r="BE110" s="886"/>
      <c r="BF110" s="886"/>
      <c r="BG110" s="886"/>
      <c r="BH110" s="886"/>
      <c r="BI110" s="886"/>
      <c r="BJ110" s="886"/>
      <c r="BK110" s="886"/>
      <c r="BL110" s="886"/>
      <c r="BM110" s="886"/>
      <c r="BN110" s="886"/>
      <c r="BO110" s="886"/>
      <c r="BP110" s="887"/>
      <c r="BQ110" s="919">
        <v>5278030</v>
      </c>
      <c r="BR110" s="920"/>
      <c r="BS110" s="920"/>
      <c r="BT110" s="920"/>
      <c r="BU110" s="920"/>
      <c r="BV110" s="920">
        <v>5139036</v>
      </c>
      <c r="BW110" s="920"/>
      <c r="BX110" s="920"/>
      <c r="BY110" s="920"/>
      <c r="BZ110" s="920"/>
      <c r="CA110" s="920">
        <v>5144592</v>
      </c>
      <c r="CB110" s="920"/>
      <c r="CC110" s="920"/>
      <c r="CD110" s="920"/>
      <c r="CE110" s="920"/>
      <c r="CF110" s="933">
        <v>177.5</v>
      </c>
      <c r="CG110" s="934"/>
      <c r="CH110" s="934"/>
      <c r="CI110" s="934"/>
      <c r="CJ110" s="934"/>
      <c r="CK110" s="935" t="s">
        <v>415</v>
      </c>
      <c r="CL110" s="936"/>
      <c r="CM110" s="918" t="s">
        <v>416</v>
      </c>
      <c r="CN110" s="886"/>
      <c r="CO110" s="886"/>
      <c r="CP110" s="886"/>
      <c r="CQ110" s="886"/>
      <c r="CR110" s="886"/>
      <c r="CS110" s="886"/>
      <c r="CT110" s="886"/>
      <c r="CU110" s="886"/>
      <c r="CV110" s="886"/>
      <c r="CW110" s="886"/>
      <c r="CX110" s="886"/>
      <c r="CY110" s="886"/>
      <c r="CZ110" s="886"/>
      <c r="DA110" s="886"/>
      <c r="DB110" s="886"/>
      <c r="DC110" s="886"/>
      <c r="DD110" s="886"/>
      <c r="DE110" s="886"/>
      <c r="DF110" s="887"/>
      <c r="DG110" s="919" t="s">
        <v>122</v>
      </c>
      <c r="DH110" s="920"/>
      <c r="DI110" s="920"/>
      <c r="DJ110" s="920"/>
      <c r="DK110" s="920"/>
      <c r="DL110" s="920" t="s">
        <v>122</v>
      </c>
      <c r="DM110" s="920"/>
      <c r="DN110" s="920"/>
      <c r="DO110" s="920"/>
      <c r="DP110" s="920"/>
      <c r="DQ110" s="920" t="s">
        <v>122</v>
      </c>
      <c r="DR110" s="920"/>
      <c r="DS110" s="920"/>
      <c r="DT110" s="920"/>
      <c r="DU110" s="920"/>
      <c r="DV110" s="921" t="s">
        <v>122</v>
      </c>
      <c r="DW110" s="921"/>
      <c r="DX110" s="921"/>
      <c r="DY110" s="921"/>
      <c r="DZ110" s="922"/>
    </row>
    <row r="111" spans="1:131" s="212" customFormat="1" ht="26.25" customHeight="1" x14ac:dyDescent="0.2">
      <c r="A111" s="923" t="s">
        <v>417</v>
      </c>
      <c r="B111" s="924"/>
      <c r="C111" s="924"/>
      <c r="D111" s="924"/>
      <c r="E111" s="924"/>
      <c r="F111" s="924"/>
      <c r="G111" s="924"/>
      <c r="H111" s="924"/>
      <c r="I111" s="924"/>
      <c r="J111" s="924"/>
      <c r="K111" s="924"/>
      <c r="L111" s="924"/>
      <c r="M111" s="924"/>
      <c r="N111" s="924"/>
      <c r="O111" s="924"/>
      <c r="P111" s="924"/>
      <c r="Q111" s="924"/>
      <c r="R111" s="924"/>
      <c r="S111" s="924"/>
      <c r="T111" s="924"/>
      <c r="U111" s="924"/>
      <c r="V111" s="924"/>
      <c r="W111" s="924"/>
      <c r="X111" s="924"/>
      <c r="Y111" s="924"/>
      <c r="Z111" s="925"/>
      <c r="AA111" s="926" t="s">
        <v>122</v>
      </c>
      <c r="AB111" s="927"/>
      <c r="AC111" s="927"/>
      <c r="AD111" s="927"/>
      <c r="AE111" s="928"/>
      <c r="AF111" s="929" t="s">
        <v>122</v>
      </c>
      <c r="AG111" s="927"/>
      <c r="AH111" s="927"/>
      <c r="AI111" s="927"/>
      <c r="AJ111" s="928"/>
      <c r="AK111" s="929" t="s">
        <v>122</v>
      </c>
      <c r="AL111" s="927"/>
      <c r="AM111" s="927"/>
      <c r="AN111" s="927"/>
      <c r="AO111" s="928"/>
      <c r="AP111" s="930" t="s">
        <v>122</v>
      </c>
      <c r="AQ111" s="931"/>
      <c r="AR111" s="931"/>
      <c r="AS111" s="931"/>
      <c r="AT111" s="932"/>
      <c r="AU111" s="897"/>
      <c r="AV111" s="898"/>
      <c r="AW111" s="898"/>
      <c r="AX111" s="898"/>
      <c r="AY111" s="898"/>
      <c r="AZ111" s="911" t="s">
        <v>418</v>
      </c>
      <c r="BA111" s="912"/>
      <c r="BB111" s="912"/>
      <c r="BC111" s="912"/>
      <c r="BD111" s="912"/>
      <c r="BE111" s="912"/>
      <c r="BF111" s="912"/>
      <c r="BG111" s="912"/>
      <c r="BH111" s="912"/>
      <c r="BI111" s="912"/>
      <c r="BJ111" s="912"/>
      <c r="BK111" s="912"/>
      <c r="BL111" s="912"/>
      <c r="BM111" s="912"/>
      <c r="BN111" s="912"/>
      <c r="BO111" s="912"/>
      <c r="BP111" s="913"/>
      <c r="BQ111" s="914" t="s">
        <v>122</v>
      </c>
      <c r="BR111" s="915"/>
      <c r="BS111" s="915"/>
      <c r="BT111" s="915"/>
      <c r="BU111" s="915"/>
      <c r="BV111" s="915" t="s">
        <v>122</v>
      </c>
      <c r="BW111" s="915"/>
      <c r="BX111" s="915"/>
      <c r="BY111" s="915"/>
      <c r="BZ111" s="915"/>
      <c r="CA111" s="915" t="s">
        <v>122</v>
      </c>
      <c r="CB111" s="915"/>
      <c r="CC111" s="915"/>
      <c r="CD111" s="915"/>
      <c r="CE111" s="915"/>
      <c r="CF111" s="909" t="s">
        <v>122</v>
      </c>
      <c r="CG111" s="910"/>
      <c r="CH111" s="910"/>
      <c r="CI111" s="910"/>
      <c r="CJ111" s="910"/>
      <c r="CK111" s="937"/>
      <c r="CL111" s="938"/>
      <c r="CM111" s="911" t="s">
        <v>419</v>
      </c>
      <c r="CN111" s="912"/>
      <c r="CO111" s="912"/>
      <c r="CP111" s="912"/>
      <c r="CQ111" s="912"/>
      <c r="CR111" s="912"/>
      <c r="CS111" s="912"/>
      <c r="CT111" s="912"/>
      <c r="CU111" s="912"/>
      <c r="CV111" s="912"/>
      <c r="CW111" s="912"/>
      <c r="CX111" s="912"/>
      <c r="CY111" s="912"/>
      <c r="CZ111" s="912"/>
      <c r="DA111" s="912"/>
      <c r="DB111" s="912"/>
      <c r="DC111" s="912"/>
      <c r="DD111" s="912"/>
      <c r="DE111" s="912"/>
      <c r="DF111" s="913"/>
      <c r="DG111" s="914" t="s">
        <v>122</v>
      </c>
      <c r="DH111" s="915"/>
      <c r="DI111" s="915"/>
      <c r="DJ111" s="915"/>
      <c r="DK111" s="915"/>
      <c r="DL111" s="915" t="s">
        <v>122</v>
      </c>
      <c r="DM111" s="915"/>
      <c r="DN111" s="915"/>
      <c r="DO111" s="915"/>
      <c r="DP111" s="915"/>
      <c r="DQ111" s="915" t="s">
        <v>122</v>
      </c>
      <c r="DR111" s="915"/>
      <c r="DS111" s="915"/>
      <c r="DT111" s="915"/>
      <c r="DU111" s="915"/>
      <c r="DV111" s="916" t="s">
        <v>122</v>
      </c>
      <c r="DW111" s="916"/>
      <c r="DX111" s="916"/>
      <c r="DY111" s="916"/>
      <c r="DZ111" s="917"/>
    </row>
    <row r="112" spans="1:131" s="212" customFormat="1" ht="26.25" customHeight="1" x14ac:dyDescent="0.2">
      <c r="A112" s="941" t="s">
        <v>420</v>
      </c>
      <c r="B112" s="942"/>
      <c r="C112" s="912" t="s">
        <v>421</v>
      </c>
      <c r="D112" s="912"/>
      <c r="E112" s="912"/>
      <c r="F112" s="912"/>
      <c r="G112" s="912"/>
      <c r="H112" s="912"/>
      <c r="I112" s="912"/>
      <c r="J112" s="912"/>
      <c r="K112" s="912"/>
      <c r="L112" s="912"/>
      <c r="M112" s="912"/>
      <c r="N112" s="912"/>
      <c r="O112" s="912"/>
      <c r="P112" s="912"/>
      <c r="Q112" s="912"/>
      <c r="R112" s="912"/>
      <c r="S112" s="912"/>
      <c r="T112" s="912"/>
      <c r="U112" s="912"/>
      <c r="V112" s="912"/>
      <c r="W112" s="912"/>
      <c r="X112" s="912"/>
      <c r="Y112" s="912"/>
      <c r="Z112" s="913"/>
      <c r="AA112" s="947" t="s">
        <v>122</v>
      </c>
      <c r="AB112" s="948"/>
      <c r="AC112" s="948"/>
      <c r="AD112" s="948"/>
      <c r="AE112" s="949"/>
      <c r="AF112" s="950" t="s">
        <v>122</v>
      </c>
      <c r="AG112" s="948"/>
      <c r="AH112" s="948"/>
      <c r="AI112" s="948"/>
      <c r="AJ112" s="949"/>
      <c r="AK112" s="950" t="s">
        <v>122</v>
      </c>
      <c r="AL112" s="948"/>
      <c r="AM112" s="948"/>
      <c r="AN112" s="948"/>
      <c r="AO112" s="949"/>
      <c r="AP112" s="951" t="s">
        <v>122</v>
      </c>
      <c r="AQ112" s="952"/>
      <c r="AR112" s="952"/>
      <c r="AS112" s="952"/>
      <c r="AT112" s="953"/>
      <c r="AU112" s="897"/>
      <c r="AV112" s="898"/>
      <c r="AW112" s="898"/>
      <c r="AX112" s="898"/>
      <c r="AY112" s="898"/>
      <c r="AZ112" s="911" t="s">
        <v>422</v>
      </c>
      <c r="BA112" s="912"/>
      <c r="BB112" s="912"/>
      <c r="BC112" s="912"/>
      <c r="BD112" s="912"/>
      <c r="BE112" s="912"/>
      <c r="BF112" s="912"/>
      <c r="BG112" s="912"/>
      <c r="BH112" s="912"/>
      <c r="BI112" s="912"/>
      <c r="BJ112" s="912"/>
      <c r="BK112" s="912"/>
      <c r="BL112" s="912"/>
      <c r="BM112" s="912"/>
      <c r="BN112" s="912"/>
      <c r="BO112" s="912"/>
      <c r="BP112" s="913"/>
      <c r="BQ112" s="914">
        <v>519886</v>
      </c>
      <c r="BR112" s="915"/>
      <c r="BS112" s="915"/>
      <c r="BT112" s="915"/>
      <c r="BU112" s="915"/>
      <c r="BV112" s="915">
        <v>488086</v>
      </c>
      <c r="BW112" s="915"/>
      <c r="BX112" s="915"/>
      <c r="BY112" s="915"/>
      <c r="BZ112" s="915"/>
      <c r="CA112" s="915">
        <v>474554</v>
      </c>
      <c r="CB112" s="915"/>
      <c r="CC112" s="915"/>
      <c r="CD112" s="915"/>
      <c r="CE112" s="915"/>
      <c r="CF112" s="909">
        <v>16.399999999999999</v>
      </c>
      <c r="CG112" s="910"/>
      <c r="CH112" s="910"/>
      <c r="CI112" s="910"/>
      <c r="CJ112" s="910"/>
      <c r="CK112" s="937"/>
      <c r="CL112" s="938"/>
      <c r="CM112" s="911" t="s">
        <v>423</v>
      </c>
      <c r="CN112" s="912"/>
      <c r="CO112" s="912"/>
      <c r="CP112" s="912"/>
      <c r="CQ112" s="912"/>
      <c r="CR112" s="912"/>
      <c r="CS112" s="912"/>
      <c r="CT112" s="912"/>
      <c r="CU112" s="912"/>
      <c r="CV112" s="912"/>
      <c r="CW112" s="912"/>
      <c r="CX112" s="912"/>
      <c r="CY112" s="912"/>
      <c r="CZ112" s="912"/>
      <c r="DA112" s="912"/>
      <c r="DB112" s="912"/>
      <c r="DC112" s="912"/>
      <c r="DD112" s="912"/>
      <c r="DE112" s="912"/>
      <c r="DF112" s="913"/>
      <c r="DG112" s="914" t="s">
        <v>122</v>
      </c>
      <c r="DH112" s="915"/>
      <c r="DI112" s="915"/>
      <c r="DJ112" s="915"/>
      <c r="DK112" s="915"/>
      <c r="DL112" s="915" t="s">
        <v>122</v>
      </c>
      <c r="DM112" s="915"/>
      <c r="DN112" s="915"/>
      <c r="DO112" s="915"/>
      <c r="DP112" s="915"/>
      <c r="DQ112" s="915" t="s">
        <v>122</v>
      </c>
      <c r="DR112" s="915"/>
      <c r="DS112" s="915"/>
      <c r="DT112" s="915"/>
      <c r="DU112" s="915"/>
      <c r="DV112" s="916" t="s">
        <v>122</v>
      </c>
      <c r="DW112" s="916"/>
      <c r="DX112" s="916"/>
      <c r="DY112" s="916"/>
      <c r="DZ112" s="917"/>
    </row>
    <row r="113" spans="1:130" s="212" customFormat="1" ht="26.25" customHeight="1" x14ac:dyDescent="0.2">
      <c r="A113" s="943"/>
      <c r="B113" s="944"/>
      <c r="C113" s="912" t="s">
        <v>424</v>
      </c>
      <c r="D113" s="912"/>
      <c r="E113" s="912"/>
      <c r="F113" s="912"/>
      <c r="G113" s="912"/>
      <c r="H113" s="912"/>
      <c r="I113" s="912"/>
      <c r="J113" s="912"/>
      <c r="K113" s="912"/>
      <c r="L113" s="912"/>
      <c r="M113" s="912"/>
      <c r="N113" s="912"/>
      <c r="O113" s="912"/>
      <c r="P113" s="912"/>
      <c r="Q113" s="912"/>
      <c r="R113" s="912"/>
      <c r="S113" s="912"/>
      <c r="T113" s="912"/>
      <c r="U113" s="912"/>
      <c r="V113" s="912"/>
      <c r="W113" s="912"/>
      <c r="X113" s="912"/>
      <c r="Y113" s="912"/>
      <c r="Z113" s="913"/>
      <c r="AA113" s="926">
        <v>26986</v>
      </c>
      <c r="AB113" s="927"/>
      <c r="AC113" s="927"/>
      <c r="AD113" s="927"/>
      <c r="AE113" s="928"/>
      <c r="AF113" s="929">
        <v>25925</v>
      </c>
      <c r="AG113" s="927"/>
      <c r="AH113" s="927"/>
      <c r="AI113" s="927"/>
      <c r="AJ113" s="928"/>
      <c r="AK113" s="929">
        <v>27198</v>
      </c>
      <c r="AL113" s="927"/>
      <c r="AM113" s="927"/>
      <c r="AN113" s="927"/>
      <c r="AO113" s="928"/>
      <c r="AP113" s="930">
        <v>0.9</v>
      </c>
      <c r="AQ113" s="931"/>
      <c r="AR113" s="931"/>
      <c r="AS113" s="931"/>
      <c r="AT113" s="932"/>
      <c r="AU113" s="897"/>
      <c r="AV113" s="898"/>
      <c r="AW113" s="898"/>
      <c r="AX113" s="898"/>
      <c r="AY113" s="898"/>
      <c r="AZ113" s="911" t="s">
        <v>425</v>
      </c>
      <c r="BA113" s="912"/>
      <c r="BB113" s="912"/>
      <c r="BC113" s="912"/>
      <c r="BD113" s="912"/>
      <c r="BE113" s="912"/>
      <c r="BF113" s="912"/>
      <c r="BG113" s="912"/>
      <c r="BH113" s="912"/>
      <c r="BI113" s="912"/>
      <c r="BJ113" s="912"/>
      <c r="BK113" s="912"/>
      <c r="BL113" s="912"/>
      <c r="BM113" s="912"/>
      <c r="BN113" s="912"/>
      <c r="BO113" s="912"/>
      <c r="BP113" s="913"/>
      <c r="BQ113" s="914">
        <v>276403</v>
      </c>
      <c r="BR113" s="915"/>
      <c r="BS113" s="915"/>
      <c r="BT113" s="915"/>
      <c r="BU113" s="915"/>
      <c r="BV113" s="915">
        <v>242905</v>
      </c>
      <c r="BW113" s="915"/>
      <c r="BX113" s="915"/>
      <c r="BY113" s="915"/>
      <c r="BZ113" s="915"/>
      <c r="CA113" s="915">
        <v>212506</v>
      </c>
      <c r="CB113" s="915"/>
      <c r="CC113" s="915"/>
      <c r="CD113" s="915"/>
      <c r="CE113" s="915"/>
      <c r="CF113" s="909">
        <v>7.3</v>
      </c>
      <c r="CG113" s="910"/>
      <c r="CH113" s="910"/>
      <c r="CI113" s="910"/>
      <c r="CJ113" s="910"/>
      <c r="CK113" s="937"/>
      <c r="CL113" s="938"/>
      <c r="CM113" s="911" t="s">
        <v>426</v>
      </c>
      <c r="CN113" s="912"/>
      <c r="CO113" s="912"/>
      <c r="CP113" s="912"/>
      <c r="CQ113" s="912"/>
      <c r="CR113" s="912"/>
      <c r="CS113" s="912"/>
      <c r="CT113" s="912"/>
      <c r="CU113" s="912"/>
      <c r="CV113" s="912"/>
      <c r="CW113" s="912"/>
      <c r="CX113" s="912"/>
      <c r="CY113" s="912"/>
      <c r="CZ113" s="912"/>
      <c r="DA113" s="912"/>
      <c r="DB113" s="912"/>
      <c r="DC113" s="912"/>
      <c r="DD113" s="912"/>
      <c r="DE113" s="912"/>
      <c r="DF113" s="913"/>
      <c r="DG113" s="947" t="s">
        <v>122</v>
      </c>
      <c r="DH113" s="948"/>
      <c r="DI113" s="948"/>
      <c r="DJ113" s="948"/>
      <c r="DK113" s="949"/>
      <c r="DL113" s="950" t="s">
        <v>122</v>
      </c>
      <c r="DM113" s="948"/>
      <c r="DN113" s="948"/>
      <c r="DO113" s="948"/>
      <c r="DP113" s="949"/>
      <c r="DQ113" s="950" t="s">
        <v>122</v>
      </c>
      <c r="DR113" s="948"/>
      <c r="DS113" s="948"/>
      <c r="DT113" s="948"/>
      <c r="DU113" s="949"/>
      <c r="DV113" s="951" t="s">
        <v>122</v>
      </c>
      <c r="DW113" s="952"/>
      <c r="DX113" s="952"/>
      <c r="DY113" s="952"/>
      <c r="DZ113" s="953"/>
    </row>
    <row r="114" spans="1:130" s="212" customFormat="1" ht="26.25" customHeight="1" x14ac:dyDescent="0.2">
      <c r="A114" s="943"/>
      <c r="B114" s="944"/>
      <c r="C114" s="912" t="s">
        <v>427</v>
      </c>
      <c r="D114" s="912"/>
      <c r="E114" s="912"/>
      <c r="F114" s="912"/>
      <c r="G114" s="912"/>
      <c r="H114" s="912"/>
      <c r="I114" s="912"/>
      <c r="J114" s="912"/>
      <c r="K114" s="912"/>
      <c r="L114" s="912"/>
      <c r="M114" s="912"/>
      <c r="N114" s="912"/>
      <c r="O114" s="912"/>
      <c r="P114" s="912"/>
      <c r="Q114" s="912"/>
      <c r="R114" s="912"/>
      <c r="S114" s="912"/>
      <c r="T114" s="912"/>
      <c r="U114" s="912"/>
      <c r="V114" s="912"/>
      <c r="W114" s="912"/>
      <c r="X114" s="912"/>
      <c r="Y114" s="912"/>
      <c r="Z114" s="913"/>
      <c r="AA114" s="947">
        <v>27656</v>
      </c>
      <c r="AB114" s="948"/>
      <c r="AC114" s="948"/>
      <c r="AD114" s="948"/>
      <c r="AE114" s="949"/>
      <c r="AF114" s="950">
        <v>26380</v>
      </c>
      <c r="AG114" s="948"/>
      <c r="AH114" s="948"/>
      <c r="AI114" s="948"/>
      <c r="AJ114" s="949"/>
      <c r="AK114" s="950">
        <v>30363</v>
      </c>
      <c r="AL114" s="948"/>
      <c r="AM114" s="948"/>
      <c r="AN114" s="948"/>
      <c r="AO114" s="949"/>
      <c r="AP114" s="951">
        <v>1</v>
      </c>
      <c r="AQ114" s="952"/>
      <c r="AR114" s="952"/>
      <c r="AS114" s="952"/>
      <c r="AT114" s="953"/>
      <c r="AU114" s="897"/>
      <c r="AV114" s="898"/>
      <c r="AW114" s="898"/>
      <c r="AX114" s="898"/>
      <c r="AY114" s="898"/>
      <c r="AZ114" s="911" t="s">
        <v>428</v>
      </c>
      <c r="BA114" s="912"/>
      <c r="BB114" s="912"/>
      <c r="BC114" s="912"/>
      <c r="BD114" s="912"/>
      <c r="BE114" s="912"/>
      <c r="BF114" s="912"/>
      <c r="BG114" s="912"/>
      <c r="BH114" s="912"/>
      <c r="BI114" s="912"/>
      <c r="BJ114" s="912"/>
      <c r="BK114" s="912"/>
      <c r="BL114" s="912"/>
      <c r="BM114" s="912"/>
      <c r="BN114" s="912"/>
      <c r="BO114" s="912"/>
      <c r="BP114" s="913"/>
      <c r="BQ114" s="914">
        <v>333021</v>
      </c>
      <c r="BR114" s="915"/>
      <c r="BS114" s="915"/>
      <c r="BT114" s="915"/>
      <c r="BU114" s="915"/>
      <c r="BV114" s="915">
        <v>359787</v>
      </c>
      <c r="BW114" s="915"/>
      <c r="BX114" s="915"/>
      <c r="BY114" s="915"/>
      <c r="BZ114" s="915"/>
      <c r="CA114" s="915">
        <v>338317</v>
      </c>
      <c r="CB114" s="915"/>
      <c r="CC114" s="915"/>
      <c r="CD114" s="915"/>
      <c r="CE114" s="915"/>
      <c r="CF114" s="909">
        <v>11.7</v>
      </c>
      <c r="CG114" s="910"/>
      <c r="CH114" s="910"/>
      <c r="CI114" s="910"/>
      <c r="CJ114" s="910"/>
      <c r="CK114" s="937"/>
      <c r="CL114" s="938"/>
      <c r="CM114" s="911" t="s">
        <v>429</v>
      </c>
      <c r="CN114" s="912"/>
      <c r="CO114" s="912"/>
      <c r="CP114" s="912"/>
      <c r="CQ114" s="912"/>
      <c r="CR114" s="912"/>
      <c r="CS114" s="912"/>
      <c r="CT114" s="912"/>
      <c r="CU114" s="912"/>
      <c r="CV114" s="912"/>
      <c r="CW114" s="912"/>
      <c r="CX114" s="912"/>
      <c r="CY114" s="912"/>
      <c r="CZ114" s="912"/>
      <c r="DA114" s="912"/>
      <c r="DB114" s="912"/>
      <c r="DC114" s="912"/>
      <c r="DD114" s="912"/>
      <c r="DE114" s="912"/>
      <c r="DF114" s="913"/>
      <c r="DG114" s="947" t="s">
        <v>122</v>
      </c>
      <c r="DH114" s="948"/>
      <c r="DI114" s="948"/>
      <c r="DJ114" s="948"/>
      <c r="DK114" s="949"/>
      <c r="DL114" s="950" t="s">
        <v>122</v>
      </c>
      <c r="DM114" s="948"/>
      <c r="DN114" s="948"/>
      <c r="DO114" s="948"/>
      <c r="DP114" s="949"/>
      <c r="DQ114" s="950" t="s">
        <v>122</v>
      </c>
      <c r="DR114" s="948"/>
      <c r="DS114" s="948"/>
      <c r="DT114" s="948"/>
      <c r="DU114" s="949"/>
      <c r="DV114" s="951" t="s">
        <v>122</v>
      </c>
      <c r="DW114" s="952"/>
      <c r="DX114" s="952"/>
      <c r="DY114" s="952"/>
      <c r="DZ114" s="953"/>
    </row>
    <row r="115" spans="1:130" s="212" customFormat="1" ht="26.25" customHeight="1" x14ac:dyDescent="0.2">
      <c r="A115" s="943"/>
      <c r="B115" s="944"/>
      <c r="C115" s="912" t="s">
        <v>430</v>
      </c>
      <c r="D115" s="912"/>
      <c r="E115" s="912"/>
      <c r="F115" s="912"/>
      <c r="G115" s="912"/>
      <c r="H115" s="912"/>
      <c r="I115" s="912"/>
      <c r="J115" s="912"/>
      <c r="K115" s="912"/>
      <c r="L115" s="912"/>
      <c r="M115" s="912"/>
      <c r="N115" s="912"/>
      <c r="O115" s="912"/>
      <c r="P115" s="912"/>
      <c r="Q115" s="912"/>
      <c r="R115" s="912"/>
      <c r="S115" s="912"/>
      <c r="T115" s="912"/>
      <c r="U115" s="912"/>
      <c r="V115" s="912"/>
      <c r="W115" s="912"/>
      <c r="X115" s="912"/>
      <c r="Y115" s="912"/>
      <c r="Z115" s="913"/>
      <c r="AA115" s="926" t="s">
        <v>122</v>
      </c>
      <c r="AB115" s="927"/>
      <c r="AC115" s="927"/>
      <c r="AD115" s="927"/>
      <c r="AE115" s="928"/>
      <c r="AF115" s="929" t="s">
        <v>122</v>
      </c>
      <c r="AG115" s="927"/>
      <c r="AH115" s="927"/>
      <c r="AI115" s="927"/>
      <c r="AJ115" s="928"/>
      <c r="AK115" s="929" t="s">
        <v>122</v>
      </c>
      <c r="AL115" s="927"/>
      <c r="AM115" s="927"/>
      <c r="AN115" s="927"/>
      <c r="AO115" s="928"/>
      <c r="AP115" s="930" t="s">
        <v>122</v>
      </c>
      <c r="AQ115" s="931"/>
      <c r="AR115" s="931"/>
      <c r="AS115" s="931"/>
      <c r="AT115" s="932"/>
      <c r="AU115" s="897"/>
      <c r="AV115" s="898"/>
      <c r="AW115" s="898"/>
      <c r="AX115" s="898"/>
      <c r="AY115" s="898"/>
      <c r="AZ115" s="911" t="s">
        <v>431</v>
      </c>
      <c r="BA115" s="912"/>
      <c r="BB115" s="912"/>
      <c r="BC115" s="912"/>
      <c r="BD115" s="912"/>
      <c r="BE115" s="912"/>
      <c r="BF115" s="912"/>
      <c r="BG115" s="912"/>
      <c r="BH115" s="912"/>
      <c r="BI115" s="912"/>
      <c r="BJ115" s="912"/>
      <c r="BK115" s="912"/>
      <c r="BL115" s="912"/>
      <c r="BM115" s="912"/>
      <c r="BN115" s="912"/>
      <c r="BO115" s="912"/>
      <c r="BP115" s="913"/>
      <c r="BQ115" s="914" t="s">
        <v>122</v>
      </c>
      <c r="BR115" s="915"/>
      <c r="BS115" s="915"/>
      <c r="BT115" s="915"/>
      <c r="BU115" s="915"/>
      <c r="BV115" s="915" t="s">
        <v>122</v>
      </c>
      <c r="BW115" s="915"/>
      <c r="BX115" s="915"/>
      <c r="BY115" s="915"/>
      <c r="BZ115" s="915"/>
      <c r="CA115" s="915" t="s">
        <v>122</v>
      </c>
      <c r="CB115" s="915"/>
      <c r="CC115" s="915"/>
      <c r="CD115" s="915"/>
      <c r="CE115" s="915"/>
      <c r="CF115" s="909" t="s">
        <v>122</v>
      </c>
      <c r="CG115" s="910"/>
      <c r="CH115" s="910"/>
      <c r="CI115" s="910"/>
      <c r="CJ115" s="910"/>
      <c r="CK115" s="937"/>
      <c r="CL115" s="938"/>
      <c r="CM115" s="911" t="s">
        <v>432</v>
      </c>
      <c r="CN115" s="912"/>
      <c r="CO115" s="912"/>
      <c r="CP115" s="912"/>
      <c r="CQ115" s="912"/>
      <c r="CR115" s="912"/>
      <c r="CS115" s="912"/>
      <c r="CT115" s="912"/>
      <c r="CU115" s="912"/>
      <c r="CV115" s="912"/>
      <c r="CW115" s="912"/>
      <c r="CX115" s="912"/>
      <c r="CY115" s="912"/>
      <c r="CZ115" s="912"/>
      <c r="DA115" s="912"/>
      <c r="DB115" s="912"/>
      <c r="DC115" s="912"/>
      <c r="DD115" s="912"/>
      <c r="DE115" s="912"/>
      <c r="DF115" s="913"/>
      <c r="DG115" s="947" t="s">
        <v>122</v>
      </c>
      <c r="DH115" s="948"/>
      <c r="DI115" s="948"/>
      <c r="DJ115" s="948"/>
      <c r="DK115" s="949"/>
      <c r="DL115" s="950" t="s">
        <v>122</v>
      </c>
      <c r="DM115" s="948"/>
      <c r="DN115" s="948"/>
      <c r="DO115" s="948"/>
      <c r="DP115" s="949"/>
      <c r="DQ115" s="950" t="s">
        <v>122</v>
      </c>
      <c r="DR115" s="948"/>
      <c r="DS115" s="948"/>
      <c r="DT115" s="948"/>
      <c r="DU115" s="949"/>
      <c r="DV115" s="951" t="s">
        <v>122</v>
      </c>
      <c r="DW115" s="952"/>
      <c r="DX115" s="952"/>
      <c r="DY115" s="952"/>
      <c r="DZ115" s="953"/>
    </row>
    <row r="116" spans="1:130" s="212" customFormat="1" ht="26.25" customHeight="1" x14ac:dyDescent="0.2">
      <c r="A116" s="945"/>
      <c r="B116" s="946"/>
      <c r="C116" s="954" t="s">
        <v>433</v>
      </c>
      <c r="D116" s="954"/>
      <c r="E116" s="954"/>
      <c r="F116" s="954"/>
      <c r="G116" s="954"/>
      <c r="H116" s="954"/>
      <c r="I116" s="954"/>
      <c r="J116" s="954"/>
      <c r="K116" s="954"/>
      <c r="L116" s="954"/>
      <c r="M116" s="954"/>
      <c r="N116" s="954"/>
      <c r="O116" s="954"/>
      <c r="P116" s="954"/>
      <c r="Q116" s="954"/>
      <c r="R116" s="954"/>
      <c r="S116" s="954"/>
      <c r="T116" s="954"/>
      <c r="U116" s="954"/>
      <c r="V116" s="954"/>
      <c r="W116" s="954"/>
      <c r="X116" s="954"/>
      <c r="Y116" s="954"/>
      <c r="Z116" s="955"/>
      <c r="AA116" s="947" t="s">
        <v>122</v>
      </c>
      <c r="AB116" s="948"/>
      <c r="AC116" s="948"/>
      <c r="AD116" s="948"/>
      <c r="AE116" s="949"/>
      <c r="AF116" s="950" t="s">
        <v>122</v>
      </c>
      <c r="AG116" s="948"/>
      <c r="AH116" s="948"/>
      <c r="AI116" s="948"/>
      <c r="AJ116" s="949"/>
      <c r="AK116" s="950" t="s">
        <v>122</v>
      </c>
      <c r="AL116" s="948"/>
      <c r="AM116" s="948"/>
      <c r="AN116" s="948"/>
      <c r="AO116" s="949"/>
      <c r="AP116" s="951" t="s">
        <v>122</v>
      </c>
      <c r="AQ116" s="952"/>
      <c r="AR116" s="952"/>
      <c r="AS116" s="952"/>
      <c r="AT116" s="953"/>
      <c r="AU116" s="897"/>
      <c r="AV116" s="898"/>
      <c r="AW116" s="898"/>
      <c r="AX116" s="898"/>
      <c r="AY116" s="898"/>
      <c r="AZ116" s="956" t="s">
        <v>434</v>
      </c>
      <c r="BA116" s="957"/>
      <c r="BB116" s="957"/>
      <c r="BC116" s="957"/>
      <c r="BD116" s="957"/>
      <c r="BE116" s="957"/>
      <c r="BF116" s="957"/>
      <c r="BG116" s="957"/>
      <c r="BH116" s="957"/>
      <c r="BI116" s="957"/>
      <c r="BJ116" s="957"/>
      <c r="BK116" s="957"/>
      <c r="BL116" s="957"/>
      <c r="BM116" s="957"/>
      <c r="BN116" s="957"/>
      <c r="BO116" s="957"/>
      <c r="BP116" s="958"/>
      <c r="BQ116" s="914" t="s">
        <v>122</v>
      </c>
      <c r="BR116" s="915"/>
      <c r="BS116" s="915"/>
      <c r="BT116" s="915"/>
      <c r="BU116" s="915"/>
      <c r="BV116" s="915" t="s">
        <v>122</v>
      </c>
      <c r="BW116" s="915"/>
      <c r="BX116" s="915"/>
      <c r="BY116" s="915"/>
      <c r="BZ116" s="915"/>
      <c r="CA116" s="915" t="s">
        <v>122</v>
      </c>
      <c r="CB116" s="915"/>
      <c r="CC116" s="915"/>
      <c r="CD116" s="915"/>
      <c r="CE116" s="915"/>
      <c r="CF116" s="909" t="s">
        <v>122</v>
      </c>
      <c r="CG116" s="910"/>
      <c r="CH116" s="910"/>
      <c r="CI116" s="910"/>
      <c r="CJ116" s="910"/>
      <c r="CK116" s="937"/>
      <c r="CL116" s="938"/>
      <c r="CM116" s="911" t="s">
        <v>435</v>
      </c>
      <c r="CN116" s="912"/>
      <c r="CO116" s="912"/>
      <c r="CP116" s="912"/>
      <c r="CQ116" s="912"/>
      <c r="CR116" s="912"/>
      <c r="CS116" s="912"/>
      <c r="CT116" s="912"/>
      <c r="CU116" s="912"/>
      <c r="CV116" s="912"/>
      <c r="CW116" s="912"/>
      <c r="CX116" s="912"/>
      <c r="CY116" s="912"/>
      <c r="CZ116" s="912"/>
      <c r="DA116" s="912"/>
      <c r="DB116" s="912"/>
      <c r="DC116" s="912"/>
      <c r="DD116" s="912"/>
      <c r="DE116" s="912"/>
      <c r="DF116" s="913"/>
      <c r="DG116" s="947" t="s">
        <v>122</v>
      </c>
      <c r="DH116" s="948"/>
      <c r="DI116" s="948"/>
      <c r="DJ116" s="948"/>
      <c r="DK116" s="949"/>
      <c r="DL116" s="950" t="s">
        <v>122</v>
      </c>
      <c r="DM116" s="948"/>
      <c r="DN116" s="948"/>
      <c r="DO116" s="948"/>
      <c r="DP116" s="949"/>
      <c r="DQ116" s="950" t="s">
        <v>122</v>
      </c>
      <c r="DR116" s="948"/>
      <c r="DS116" s="948"/>
      <c r="DT116" s="948"/>
      <c r="DU116" s="949"/>
      <c r="DV116" s="951" t="s">
        <v>122</v>
      </c>
      <c r="DW116" s="952"/>
      <c r="DX116" s="952"/>
      <c r="DY116" s="952"/>
      <c r="DZ116" s="953"/>
    </row>
    <row r="117" spans="1:130" s="212" customFormat="1" ht="26.25" customHeight="1" x14ac:dyDescent="0.2">
      <c r="A117" s="901" t="s">
        <v>177</v>
      </c>
      <c r="B117" s="882"/>
      <c r="C117" s="882"/>
      <c r="D117" s="882"/>
      <c r="E117" s="882"/>
      <c r="F117" s="882"/>
      <c r="G117" s="882"/>
      <c r="H117" s="882"/>
      <c r="I117" s="882"/>
      <c r="J117" s="882"/>
      <c r="K117" s="882"/>
      <c r="L117" s="882"/>
      <c r="M117" s="882"/>
      <c r="N117" s="882"/>
      <c r="O117" s="882"/>
      <c r="P117" s="882"/>
      <c r="Q117" s="882"/>
      <c r="R117" s="882"/>
      <c r="S117" s="882"/>
      <c r="T117" s="882"/>
      <c r="U117" s="882"/>
      <c r="V117" s="882"/>
      <c r="W117" s="882"/>
      <c r="X117" s="882"/>
      <c r="Y117" s="966" t="s">
        <v>436</v>
      </c>
      <c r="Z117" s="883"/>
      <c r="AA117" s="967">
        <v>572572</v>
      </c>
      <c r="AB117" s="968"/>
      <c r="AC117" s="968"/>
      <c r="AD117" s="968"/>
      <c r="AE117" s="969"/>
      <c r="AF117" s="970">
        <v>590365</v>
      </c>
      <c r="AG117" s="968"/>
      <c r="AH117" s="968"/>
      <c r="AI117" s="968"/>
      <c r="AJ117" s="969"/>
      <c r="AK117" s="970">
        <v>595119</v>
      </c>
      <c r="AL117" s="968"/>
      <c r="AM117" s="968"/>
      <c r="AN117" s="968"/>
      <c r="AO117" s="969"/>
      <c r="AP117" s="971"/>
      <c r="AQ117" s="972"/>
      <c r="AR117" s="972"/>
      <c r="AS117" s="972"/>
      <c r="AT117" s="973"/>
      <c r="AU117" s="897"/>
      <c r="AV117" s="898"/>
      <c r="AW117" s="898"/>
      <c r="AX117" s="898"/>
      <c r="AY117" s="898"/>
      <c r="AZ117" s="963" t="s">
        <v>437</v>
      </c>
      <c r="BA117" s="964"/>
      <c r="BB117" s="964"/>
      <c r="BC117" s="964"/>
      <c r="BD117" s="964"/>
      <c r="BE117" s="964"/>
      <c r="BF117" s="964"/>
      <c r="BG117" s="964"/>
      <c r="BH117" s="964"/>
      <c r="BI117" s="964"/>
      <c r="BJ117" s="964"/>
      <c r="BK117" s="964"/>
      <c r="BL117" s="964"/>
      <c r="BM117" s="964"/>
      <c r="BN117" s="964"/>
      <c r="BO117" s="964"/>
      <c r="BP117" s="965"/>
      <c r="BQ117" s="914" t="s">
        <v>122</v>
      </c>
      <c r="BR117" s="915"/>
      <c r="BS117" s="915"/>
      <c r="BT117" s="915"/>
      <c r="BU117" s="915"/>
      <c r="BV117" s="915" t="s">
        <v>122</v>
      </c>
      <c r="BW117" s="915"/>
      <c r="BX117" s="915"/>
      <c r="BY117" s="915"/>
      <c r="BZ117" s="915"/>
      <c r="CA117" s="915" t="s">
        <v>122</v>
      </c>
      <c r="CB117" s="915"/>
      <c r="CC117" s="915"/>
      <c r="CD117" s="915"/>
      <c r="CE117" s="915"/>
      <c r="CF117" s="909" t="s">
        <v>122</v>
      </c>
      <c r="CG117" s="910"/>
      <c r="CH117" s="910"/>
      <c r="CI117" s="910"/>
      <c r="CJ117" s="910"/>
      <c r="CK117" s="937"/>
      <c r="CL117" s="938"/>
      <c r="CM117" s="911" t="s">
        <v>438</v>
      </c>
      <c r="CN117" s="912"/>
      <c r="CO117" s="912"/>
      <c r="CP117" s="912"/>
      <c r="CQ117" s="912"/>
      <c r="CR117" s="912"/>
      <c r="CS117" s="912"/>
      <c r="CT117" s="912"/>
      <c r="CU117" s="912"/>
      <c r="CV117" s="912"/>
      <c r="CW117" s="912"/>
      <c r="CX117" s="912"/>
      <c r="CY117" s="912"/>
      <c r="CZ117" s="912"/>
      <c r="DA117" s="912"/>
      <c r="DB117" s="912"/>
      <c r="DC117" s="912"/>
      <c r="DD117" s="912"/>
      <c r="DE117" s="912"/>
      <c r="DF117" s="913"/>
      <c r="DG117" s="947" t="s">
        <v>122</v>
      </c>
      <c r="DH117" s="948"/>
      <c r="DI117" s="948"/>
      <c r="DJ117" s="948"/>
      <c r="DK117" s="949"/>
      <c r="DL117" s="950" t="s">
        <v>122</v>
      </c>
      <c r="DM117" s="948"/>
      <c r="DN117" s="948"/>
      <c r="DO117" s="948"/>
      <c r="DP117" s="949"/>
      <c r="DQ117" s="950" t="s">
        <v>122</v>
      </c>
      <c r="DR117" s="948"/>
      <c r="DS117" s="948"/>
      <c r="DT117" s="948"/>
      <c r="DU117" s="949"/>
      <c r="DV117" s="951" t="s">
        <v>122</v>
      </c>
      <c r="DW117" s="952"/>
      <c r="DX117" s="952"/>
      <c r="DY117" s="952"/>
      <c r="DZ117" s="953"/>
    </row>
    <row r="118" spans="1:130" s="212" customFormat="1" ht="26.25" customHeight="1" x14ac:dyDescent="0.2">
      <c r="A118" s="901" t="s">
        <v>412</v>
      </c>
      <c r="B118" s="882"/>
      <c r="C118" s="882"/>
      <c r="D118" s="882"/>
      <c r="E118" s="882"/>
      <c r="F118" s="882"/>
      <c r="G118" s="882"/>
      <c r="H118" s="882"/>
      <c r="I118" s="882"/>
      <c r="J118" s="882"/>
      <c r="K118" s="882"/>
      <c r="L118" s="882"/>
      <c r="M118" s="882"/>
      <c r="N118" s="882"/>
      <c r="O118" s="882"/>
      <c r="P118" s="882"/>
      <c r="Q118" s="882"/>
      <c r="R118" s="882"/>
      <c r="S118" s="882"/>
      <c r="T118" s="882"/>
      <c r="U118" s="882"/>
      <c r="V118" s="882"/>
      <c r="W118" s="882"/>
      <c r="X118" s="882"/>
      <c r="Y118" s="882"/>
      <c r="Z118" s="883"/>
      <c r="AA118" s="881" t="s">
        <v>409</v>
      </c>
      <c r="AB118" s="882"/>
      <c r="AC118" s="882"/>
      <c r="AD118" s="882"/>
      <c r="AE118" s="883"/>
      <c r="AF118" s="881" t="s">
        <v>410</v>
      </c>
      <c r="AG118" s="882"/>
      <c r="AH118" s="882"/>
      <c r="AI118" s="882"/>
      <c r="AJ118" s="883"/>
      <c r="AK118" s="881" t="s">
        <v>294</v>
      </c>
      <c r="AL118" s="882"/>
      <c r="AM118" s="882"/>
      <c r="AN118" s="882"/>
      <c r="AO118" s="883"/>
      <c r="AP118" s="959" t="s">
        <v>411</v>
      </c>
      <c r="AQ118" s="960"/>
      <c r="AR118" s="960"/>
      <c r="AS118" s="960"/>
      <c r="AT118" s="961"/>
      <c r="AU118" s="897"/>
      <c r="AV118" s="898"/>
      <c r="AW118" s="898"/>
      <c r="AX118" s="898"/>
      <c r="AY118" s="898"/>
      <c r="AZ118" s="962" t="s">
        <v>439</v>
      </c>
      <c r="BA118" s="954"/>
      <c r="BB118" s="954"/>
      <c r="BC118" s="954"/>
      <c r="BD118" s="954"/>
      <c r="BE118" s="954"/>
      <c r="BF118" s="954"/>
      <c r="BG118" s="954"/>
      <c r="BH118" s="954"/>
      <c r="BI118" s="954"/>
      <c r="BJ118" s="954"/>
      <c r="BK118" s="954"/>
      <c r="BL118" s="954"/>
      <c r="BM118" s="954"/>
      <c r="BN118" s="954"/>
      <c r="BO118" s="954"/>
      <c r="BP118" s="955"/>
      <c r="BQ118" s="988" t="s">
        <v>122</v>
      </c>
      <c r="BR118" s="989"/>
      <c r="BS118" s="989"/>
      <c r="BT118" s="989"/>
      <c r="BU118" s="989"/>
      <c r="BV118" s="989" t="s">
        <v>122</v>
      </c>
      <c r="BW118" s="989"/>
      <c r="BX118" s="989"/>
      <c r="BY118" s="989"/>
      <c r="BZ118" s="989"/>
      <c r="CA118" s="989" t="s">
        <v>122</v>
      </c>
      <c r="CB118" s="989"/>
      <c r="CC118" s="989"/>
      <c r="CD118" s="989"/>
      <c r="CE118" s="989"/>
      <c r="CF118" s="909" t="s">
        <v>122</v>
      </c>
      <c r="CG118" s="910"/>
      <c r="CH118" s="910"/>
      <c r="CI118" s="910"/>
      <c r="CJ118" s="910"/>
      <c r="CK118" s="937"/>
      <c r="CL118" s="938"/>
      <c r="CM118" s="911" t="s">
        <v>440</v>
      </c>
      <c r="CN118" s="912"/>
      <c r="CO118" s="912"/>
      <c r="CP118" s="912"/>
      <c r="CQ118" s="912"/>
      <c r="CR118" s="912"/>
      <c r="CS118" s="912"/>
      <c r="CT118" s="912"/>
      <c r="CU118" s="912"/>
      <c r="CV118" s="912"/>
      <c r="CW118" s="912"/>
      <c r="CX118" s="912"/>
      <c r="CY118" s="912"/>
      <c r="CZ118" s="912"/>
      <c r="DA118" s="912"/>
      <c r="DB118" s="912"/>
      <c r="DC118" s="912"/>
      <c r="DD118" s="912"/>
      <c r="DE118" s="912"/>
      <c r="DF118" s="913"/>
      <c r="DG118" s="947" t="s">
        <v>122</v>
      </c>
      <c r="DH118" s="948"/>
      <c r="DI118" s="948"/>
      <c r="DJ118" s="948"/>
      <c r="DK118" s="949"/>
      <c r="DL118" s="950" t="s">
        <v>122</v>
      </c>
      <c r="DM118" s="948"/>
      <c r="DN118" s="948"/>
      <c r="DO118" s="948"/>
      <c r="DP118" s="949"/>
      <c r="DQ118" s="950" t="s">
        <v>122</v>
      </c>
      <c r="DR118" s="948"/>
      <c r="DS118" s="948"/>
      <c r="DT118" s="948"/>
      <c r="DU118" s="949"/>
      <c r="DV118" s="951" t="s">
        <v>122</v>
      </c>
      <c r="DW118" s="952"/>
      <c r="DX118" s="952"/>
      <c r="DY118" s="952"/>
      <c r="DZ118" s="953"/>
    </row>
    <row r="119" spans="1:130" s="212" customFormat="1" ht="26.25" customHeight="1" x14ac:dyDescent="0.2">
      <c r="A119" s="1045" t="s">
        <v>415</v>
      </c>
      <c r="B119" s="936"/>
      <c r="C119" s="918" t="s">
        <v>416</v>
      </c>
      <c r="D119" s="886"/>
      <c r="E119" s="886"/>
      <c r="F119" s="886"/>
      <c r="G119" s="886"/>
      <c r="H119" s="886"/>
      <c r="I119" s="886"/>
      <c r="J119" s="886"/>
      <c r="K119" s="886"/>
      <c r="L119" s="886"/>
      <c r="M119" s="886"/>
      <c r="N119" s="886"/>
      <c r="O119" s="886"/>
      <c r="P119" s="886"/>
      <c r="Q119" s="886"/>
      <c r="R119" s="886"/>
      <c r="S119" s="886"/>
      <c r="T119" s="886"/>
      <c r="U119" s="886"/>
      <c r="V119" s="886"/>
      <c r="W119" s="886"/>
      <c r="X119" s="886"/>
      <c r="Y119" s="886"/>
      <c r="Z119" s="887"/>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899"/>
      <c r="AV119" s="900"/>
      <c r="AW119" s="900"/>
      <c r="AX119" s="900"/>
      <c r="AY119" s="900"/>
      <c r="AZ119" s="233" t="s">
        <v>177</v>
      </c>
      <c r="BA119" s="233"/>
      <c r="BB119" s="233"/>
      <c r="BC119" s="233"/>
      <c r="BD119" s="233"/>
      <c r="BE119" s="233"/>
      <c r="BF119" s="233"/>
      <c r="BG119" s="233"/>
      <c r="BH119" s="233"/>
      <c r="BI119" s="233"/>
      <c r="BJ119" s="233"/>
      <c r="BK119" s="233"/>
      <c r="BL119" s="233"/>
      <c r="BM119" s="233"/>
      <c r="BN119" s="233"/>
      <c r="BO119" s="966" t="s">
        <v>441</v>
      </c>
      <c r="BP119" s="994"/>
      <c r="BQ119" s="988">
        <v>6407340</v>
      </c>
      <c r="BR119" s="989"/>
      <c r="BS119" s="989"/>
      <c r="BT119" s="989"/>
      <c r="BU119" s="989"/>
      <c r="BV119" s="989">
        <v>6229814</v>
      </c>
      <c r="BW119" s="989"/>
      <c r="BX119" s="989"/>
      <c r="BY119" s="989"/>
      <c r="BZ119" s="989"/>
      <c r="CA119" s="989">
        <v>6169969</v>
      </c>
      <c r="CB119" s="989"/>
      <c r="CC119" s="989"/>
      <c r="CD119" s="989"/>
      <c r="CE119" s="989"/>
      <c r="CF119" s="990"/>
      <c r="CG119" s="991"/>
      <c r="CH119" s="991"/>
      <c r="CI119" s="991"/>
      <c r="CJ119" s="992"/>
      <c r="CK119" s="939"/>
      <c r="CL119" s="940"/>
      <c r="CM119" s="962" t="s">
        <v>442</v>
      </c>
      <c r="CN119" s="954"/>
      <c r="CO119" s="954"/>
      <c r="CP119" s="954"/>
      <c r="CQ119" s="954"/>
      <c r="CR119" s="954"/>
      <c r="CS119" s="954"/>
      <c r="CT119" s="954"/>
      <c r="CU119" s="954"/>
      <c r="CV119" s="954"/>
      <c r="CW119" s="954"/>
      <c r="CX119" s="954"/>
      <c r="CY119" s="954"/>
      <c r="CZ119" s="954"/>
      <c r="DA119" s="954"/>
      <c r="DB119" s="954"/>
      <c r="DC119" s="954"/>
      <c r="DD119" s="954"/>
      <c r="DE119" s="954"/>
      <c r="DF119" s="955"/>
      <c r="DG119" s="993" t="s">
        <v>122</v>
      </c>
      <c r="DH119" s="975"/>
      <c r="DI119" s="975"/>
      <c r="DJ119" s="975"/>
      <c r="DK119" s="976"/>
      <c r="DL119" s="974" t="s">
        <v>122</v>
      </c>
      <c r="DM119" s="975"/>
      <c r="DN119" s="975"/>
      <c r="DO119" s="975"/>
      <c r="DP119" s="976"/>
      <c r="DQ119" s="974" t="s">
        <v>122</v>
      </c>
      <c r="DR119" s="975"/>
      <c r="DS119" s="975"/>
      <c r="DT119" s="975"/>
      <c r="DU119" s="976"/>
      <c r="DV119" s="977" t="s">
        <v>122</v>
      </c>
      <c r="DW119" s="978"/>
      <c r="DX119" s="978"/>
      <c r="DY119" s="978"/>
      <c r="DZ119" s="979"/>
    </row>
    <row r="120" spans="1:130" s="212" customFormat="1" ht="26.25" customHeight="1" x14ac:dyDescent="0.2">
      <c r="A120" s="1046"/>
      <c r="B120" s="938"/>
      <c r="C120" s="911" t="s">
        <v>419</v>
      </c>
      <c r="D120" s="912"/>
      <c r="E120" s="912"/>
      <c r="F120" s="912"/>
      <c r="G120" s="912"/>
      <c r="H120" s="912"/>
      <c r="I120" s="912"/>
      <c r="J120" s="912"/>
      <c r="K120" s="912"/>
      <c r="L120" s="912"/>
      <c r="M120" s="912"/>
      <c r="N120" s="912"/>
      <c r="O120" s="912"/>
      <c r="P120" s="912"/>
      <c r="Q120" s="912"/>
      <c r="R120" s="912"/>
      <c r="S120" s="912"/>
      <c r="T120" s="912"/>
      <c r="U120" s="912"/>
      <c r="V120" s="912"/>
      <c r="W120" s="912"/>
      <c r="X120" s="912"/>
      <c r="Y120" s="912"/>
      <c r="Z120" s="913"/>
      <c r="AA120" s="947" t="s">
        <v>122</v>
      </c>
      <c r="AB120" s="948"/>
      <c r="AC120" s="948"/>
      <c r="AD120" s="948"/>
      <c r="AE120" s="949"/>
      <c r="AF120" s="950" t="s">
        <v>122</v>
      </c>
      <c r="AG120" s="948"/>
      <c r="AH120" s="948"/>
      <c r="AI120" s="948"/>
      <c r="AJ120" s="949"/>
      <c r="AK120" s="950" t="s">
        <v>122</v>
      </c>
      <c r="AL120" s="948"/>
      <c r="AM120" s="948"/>
      <c r="AN120" s="948"/>
      <c r="AO120" s="949"/>
      <c r="AP120" s="951" t="s">
        <v>122</v>
      </c>
      <c r="AQ120" s="952"/>
      <c r="AR120" s="952"/>
      <c r="AS120" s="952"/>
      <c r="AT120" s="953"/>
      <c r="AU120" s="980" t="s">
        <v>443</v>
      </c>
      <c r="AV120" s="981"/>
      <c r="AW120" s="981"/>
      <c r="AX120" s="981"/>
      <c r="AY120" s="982"/>
      <c r="AZ120" s="918" t="s">
        <v>444</v>
      </c>
      <c r="BA120" s="886"/>
      <c r="BB120" s="886"/>
      <c r="BC120" s="886"/>
      <c r="BD120" s="886"/>
      <c r="BE120" s="886"/>
      <c r="BF120" s="886"/>
      <c r="BG120" s="886"/>
      <c r="BH120" s="886"/>
      <c r="BI120" s="886"/>
      <c r="BJ120" s="886"/>
      <c r="BK120" s="886"/>
      <c r="BL120" s="886"/>
      <c r="BM120" s="886"/>
      <c r="BN120" s="886"/>
      <c r="BO120" s="886"/>
      <c r="BP120" s="887"/>
      <c r="BQ120" s="919">
        <v>4269359</v>
      </c>
      <c r="BR120" s="920"/>
      <c r="BS120" s="920"/>
      <c r="BT120" s="920"/>
      <c r="BU120" s="920"/>
      <c r="BV120" s="920">
        <v>4857709</v>
      </c>
      <c r="BW120" s="920"/>
      <c r="BX120" s="920"/>
      <c r="BY120" s="920"/>
      <c r="BZ120" s="920"/>
      <c r="CA120" s="920">
        <v>5687578</v>
      </c>
      <c r="CB120" s="920"/>
      <c r="CC120" s="920"/>
      <c r="CD120" s="920"/>
      <c r="CE120" s="920"/>
      <c r="CF120" s="933">
        <v>196.2</v>
      </c>
      <c r="CG120" s="934"/>
      <c r="CH120" s="934"/>
      <c r="CI120" s="934"/>
      <c r="CJ120" s="934"/>
      <c r="CK120" s="995" t="s">
        <v>445</v>
      </c>
      <c r="CL120" s="996"/>
      <c r="CM120" s="996"/>
      <c r="CN120" s="996"/>
      <c r="CO120" s="997"/>
      <c r="CP120" s="1003" t="s">
        <v>393</v>
      </c>
      <c r="CQ120" s="1004"/>
      <c r="CR120" s="1004"/>
      <c r="CS120" s="1004"/>
      <c r="CT120" s="1004"/>
      <c r="CU120" s="1004"/>
      <c r="CV120" s="1004"/>
      <c r="CW120" s="1004"/>
      <c r="CX120" s="1004"/>
      <c r="CY120" s="1004"/>
      <c r="CZ120" s="1004"/>
      <c r="DA120" s="1004"/>
      <c r="DB120" s="1004"/>
      <c r="DC120" s="1004"/>
      <c r="DD120" s="1004"/>
      <c r="DE120" s="1004"/>
      <c r="DF120" s="1005"/>
      <c r="DG120" s="919">
        <v>519886</v>
      </c>
      <c r="DH120" s="920"/>
      <c r="DI120" s="920"/>
      <c r="DJ120" s="920"/>
      <c r="DK120" s="920"/>
      <c r="DL120" s="920">
        <v>488086</v>
      </c>
      <c r="DM120" s="920"/>
      <c r="DN120" s="920"/>
      <c r="DO120" s="920"/>
      <c r="DP120" s="920"/>
      <c r="DQ120" s="920">
        <v>474554</v>
      </c>
      <c r="DR120" s="920"/>
      <c r="DS120" s="920"/>
      <c r="DT120" s="920"/>
      <c r="DU120" s="920"/>
      <c r="DV120" s="921">
        <v>16.399999999999999</v>
      </c>
      <c r="DW120" s="921"/>
      <c r="DX120" s="921"/>
      <c r="DY120" s="921"/>
      <c r="DZ120" s="922"/>
    </row>
    <row r="121" spans="1:130" s="212" customFormat="1" ht="26.25" customHeight="1" x14ac:dyDescent="0.2">
      <c r="A121" s="1046"/>
      <c r="B121" s="938"/>
      <c r="C121" s="963" t="s">
        <v>446</v>
      </c>
      <c r="D121" s="964"/>
      <c r="E121" s="964"/>
      <c r="F121" s="964"/>
      <c r="G121" s="964"/>
      <c r="H121" s="964"/>
      <c r="I121" s="964"/>
      <c r="J121" s="964"/>
      <c r="K121" s="964"/>
      <c r="L121" s="964"/>
      <c r="M121" s="964"/>
      <c r="N121" s="964"/>
      <c r="O121" s="964"/>
      <c r="P121" s="964"/>
      <c r="Q121" s="964"/>
      <c r="R121" s="964"/>
      <c r="S121" s="964"/>
      <c r="T121" s="964"/>
      <c r="U121" s="964"/>
      <c r="V121" s="964"/>
      <c r="W121" s="964"/>
      <c r="X121" s="964"/>
      <c r="Y121" s="964"/>
      <c r="Z121" s="965"/>
      <c r="AA121" s="947" t="s">
        <v>122</v>
      </c>
      <c r="AB121" s="948"/>
      <c r="AC121" s="948"/>
      <c r="AD121" s="948"/>
      <c r="AE121" s="949"/>
      <c r="AF121" s="950" t="s">
        <v>122</v>
      </c>
      <c r="AG121" s="948"/>
      <c r="AH121" s="948"/>
      <c r="AI121" s="948"/>
      <c r="AJ121" s="949"/>
      <c r="AK121" s="950" t="s">
        <v>122</v>
      </c>
      <c r="AL121" s="948"/>
      <c r="AM121" s="948"/>
      <c r="AN121" s="948"/>
      <c r="AO121" s="949"/>
      <c r="AP121" s="951" t="s">
        <v>122</v>
      </c>
      <c r="AQ121" s="952"/>
      <c r="AR121" s="952"/>
      <c r="AS121" s="952"/>
      <c r="AT121" s="953"/>
      <c r="AU121" s="983"/>
      <c r="AV121" s="984"/>
      <c r="AW121" s="984"/>
      <c r="AX121" s="984"/>
      <c r="AY121" s="985"/>
      <c r="AZ121" s="911" t="s">
        <v>447</v>
      </c>
      <c r="BA121" s="912"/>
      <c r="BB121" s="912"/>
      <c r="BC121" s="912"/>
      <c r="BD121" s="912"/>
      <c r="BE121" s="912"/>
      <c r="BF121" s="912"/>
      <c r="BG121" s="912"/>
      <c r="BH121" s="912"/>
      <c r="BI121" s="912"/>
      <c r="BJ121" s="912"/>
      <c r="BK121" s="912"/>
      <c r="BL121" s="912"/>
      <c r="BM121" s="912"/>
      <c r="BN121" s="912"/>
      <c r="BO121" s="912"/>
      <c r="BP121" s="913"/>
      <c r="BQ121" s="914">
        <v>7846</v>
      </c>
      <c r="BR121" s="915"/>
      <c r="BS121" s="915"/>
      <c r="BT121" s="915"/>
      <c r="BU121" s="915"/>
      <c r="BV121" s="915">
        <v>1785</v>
      </c>
      <c r="BW121" s="915"/>
      <c r="BX121" s="915"/>
      <c r="BY121" s="915"/>
      <c r="BZ121" s="915"/>
      <c r="CA121" s="915" t="s">
        <v>122</v>
      </c>
      <c r="CB121" s="915"/>
      <c r="CC121" s="915"/>
      <c r="CD121" s="915"/>
      <c r="CE121" s="915"/>
      <c r="CF121" s="909" t="s">
        <v>122</v>
      </c>
      <c r="CG121" s="910"/>
      <c r="CH121" s="910"/>
      <c r="CI121" s="910"/>
      <c r="CJ121" s="910"/>
      <c r="CK121" s="998"/>
      <c r="CL121" s="999"/>
      <c r="CM121" s="999"/>
      <c r="CN121" s="999"/>
      <c r="CO121" s="1000"/>
      <c r="CP121" s="1008" t="s">
        <v>391</v>
      </c>
      <c r="CQ121" s="1009"/>
      <c r="CR121" s="1009"/>
      <c r="CS121" s="1009"/>
      <c r="CT121" s="1009"/>
      <c r="CU121" s="1009"/>
      <c r="CV121" s="1009"/>
      <c r="CW121" s="1009"/>
      <c r="CX121" s="1009"/>
      <c r="CY121" s="1009"/>
      <c r="CZ121" s="1009"/>
      <c r="DA121" s="1009"/>
      <c r="DB121" s="1009"/>
      <c r="DC121" s="1009"/>
      <c r="DD121" s="1009"/>
      <c r="DE121" s="1009"/>
      <c r="DF121" s="1010"/>
      <c r="DG121" s="914" t="s">
        <v>122</v>
      </c>
      <c r="DH121" s="915"/>
      <c r="DI121" s="915"/>
      <c r="DJ121" s="915"/>
      <c r="DK121" s="915"/>
      <c r="DL121" s="915" t="s">
        <v>122</v>
      </c>
      <c r="DM121" s="915"/>
      <c r="DN121" s="915"/>
      <c r="DO121" s="915"/>
      <c r="DP121" s="915"/>
      <c r="DQ121" s="915" t="s">
        <v>122</v>
      </c>
      <c r="DR121" s="915"/>
      <c r="DS121" s="915"/>
      <c r="DT121" s="915"/>
      <c r="DU121" s="915"/>
      <c r="DV121" s="916" t="s">
        <v>122</v>
      </c>
      <c r="DW121" s="916"/>
      <c r="DX121" s="916"/>
      <c r="DY121" s="916"/>
      <c r="DZ121" s="917"/>
    </row>
    <row r="122" spans="1:130" s="212" customFormat="1" ht="26.25" customHeight="1" x14ac:dyDescent="0.2">
      <c r="A122" s="1046"/>
      <c r="B122" s="938"/>
      <c r="C122" s="911" t="s">
        <v>429</v>
      </c>
      <c r="D122" s="912"/>
      <c r="E122" s="912"/>
      <c r="F122" s="912"/>
      <c r="G122" s="912"/>
      <c r="H122" s="912"/>
      <c r="I122" s="912"/>
      <c r="J122" s="912"/>
      <c r="K122" s="912"/>
      <c r="L122" s="912"/>
      <c r="M122" s="912"/>
      <c r="N122" s="912"/>
      <c r="O122" s="912"/>
      <c r="P122" s="912"/>
      <c r="Q122" s="912"/>
      <c r="R122" s="912"/>
      <c r="S122" s="912"/>
      <c r="T122" s="912"/>
      <c r="U122" s="912"/>
      <c r="V122" s="912"/>
      <c r="W122" s="912"/>
      <c r="X122" s="912"/>
      <c r="Y122" s="912"/>
      <c r="Z122" s="913"/>
      <c r="AA122" s="947" t="s">
        <v>122</v>
      </c>
      <c r="AB122" s="948"/>
      <c r="AC122" s="948"/>
      <c r="AD122" s="948"/>
      <c r="AE122" s="949"/>
      <c r="AF122" s="950" t="s">
        <v>122</v>
      </c>
      <c r="AG122" s="948"/>
      <c r="AH122" s="948"/>
      <c r="AI122" s="948"/>
      <c r="AJ122" s="949"/>
      <c r="AK122" s="950" t="s">
        <v>122</v>
      </c>
      <c r="AL122" s="948"/>
      <c r="AM122" s="948"/>
      <c r="AN122" s="948"/>
      <c r="AO122" s="949"/>
      <c r="AP122" s="951" t="s">
        <v>122</v>
      </c>
      <c r="AQ122" s="952"/>
      <c r="AR122" s="952"/>
      <c r="AS122" s="952"/>
      <c r="AT122" s="953"/>
      <c r="AU122" s="983"/>
      <c r="AV122" s="984"/>
      <c r="AW122" s="984"/>
      <c r="AX122" s="984"/>
      <c r="AY122" s="985"/>
      <c r="AZ122" s="962" t="s">
        <v>448</v>
      </c>
      <c r="BA122" s="954"/>
      <c r="BB122" s="954"/>
      <c r="BC122" s="954"/>
      <c r="BD122" s="954"/>
      <c r="BE122" s="954"/>
      <c r="BF122" s="954"/>
      <c r="BG122" s="954"/>
      <c r="BH122" s="954"/>
      <c r="BI122" s="954"/>
      <c r="BJ122" s="954"/>
      <c r="BK122" s="954"/>
      <c r="BL122" s="954"/>
      <c r="BM122" s="954"/>
      <c r="BN122" s="954"/>
      <c r="BO122" s="954"/>
      <c r="BP122" s="955"/>
      <c r="BQ122" s="988">
        <v>4268276</v>
      </c>
      <c r="BR122" s="989"/>
      <c r="BS122" s="989"/>
      <c r="BT122" s="989"/>
      <c r="BU122" s="989"/>
      <c r="BV122" s="989">
        <v>4618321</v>
      </c>
      <c r="BW122" s="989"/>
      <c r="BX122" s="989"/>
      <c r="BY122" s="989"/>
      <c r="BZ122" s="989"/>
      <c r="CA122" s="989">
        <v>4189017</v>
      </c>
      <c r="CB122" s="989"/>
      <c r="CC122" s="989"/>
      <c r="CD122" s="989"/>
      <c r="CE122" s="989"/>
      <c r="CF122" s="1006">
        <v>144.5</v>
      </c>
      <c r="CG122" s="1007"/>
      <c r="CH122" s="1007"/>
      <c r="CI122" s="1007"/>
      <c r="CJ122" s="1007"/>
      <c r="CK122" s="998"/>
      <c r="CL122" s="999"/>
      <c r="CM122" s="999"/>
      <c r="CN122" s="999"/>
      <c r="CO122" s="1000"/>
      <c r="CP122" s="1008" t="s">
        <v>392</v>
      </c>
      <c r="CQ122" s="1009"/>
      <c r="CR122" s="1009"/>
      <c r="CS122" s="1009"/>
      <c r="CT122" s="1009"/>
      <c r="CU122" s="1009"/>
      <c r="CV122" s="1009"/>
      <c r="CW122" s="1009"/>
      <c r="CX122" s="1009"/>
      <c r="CY122" s="1009"/>
      <c r="CZ122" s="1009"/>
      <c r="DA122" s="1009"/>
      <c r="DB122" s="1009"/>
      <c r="DC122" s="1009"/>
      <c r="DD122" s="1009"/>
      <c r="DE122" s="1009"/>
      <c r="DF122" s="1010"/>
      <c r="DG122" s="914" t="s">
        <v>122</v>
      </c>
      <c r="DH122" s="915"/>
      <c r="DI122" s="915"/>
      <c r="DJ122" s="915"/>
      <c r="DK122" s="915"/>
      <c r="DL122" s="915" t="s">
        <v>122</v>
      </c>
      <c r="DM122" s="915"/>
      <c r="DN122" s="915"/>
      <c r="DO122" s="915"/>
      <c r="DP122" s="915"/>
      <c r="DQ122" s="915" t="s">
        <v>122</v>
      </c>
      <c r="DR122" s="915"/>
      <c r="DS122" s="915"/>
      <c r="DT122" s="915"/>
      <c r="DU122" s="915"/>
      <c r="DV122" s="916" t="s">
        <v>122</v>
      </c>
      <c r="DW122" s="916"/>
      <c r="DX122" s="916"/>
      <c r="DY122" s="916"/>
      <c r="DZ122" s="917"/>
    </row>
    <row r="123" spans="1:130" s="212" customFormat="1" ht="26.25" customHeight="1" x14ac:dyDescent="0.2">
      <c r="A123" s="1046"/>
      <c r="B123" s="938"/>
      <c r="C123" s="911" t="s">
        <v>435</v>
      </c>
      <c r="D123" s="912"/>
      <c r="E123" s="912"/>
      <c r="F123" s="912"/>
      <c r="G123" s="912"/>
      <c r="H123" s="912"/>
      <c r="I123" s="912"/>
      <c r="J123" s="912"/>
      <c r="K123" s="912"/>
      <c r="L123" s="912"/>
      <c r="M123" s="912"/>
      <c r="N123" s="912"/>
      <c r="O123" s="912"/>
      <c r="P123" s="912"/>
      <c r="Q123" s="912"/>
      <c r="R123" s="912"/>
      <c r="S123" s="912"/>
      <c r="T123" s="912"/>
      <c r="U123" s="912"/>
      <c r="V123" s="912"/>
      <c r="W123" s="912"/>
      <c r="X123" s="912"/>
      <c r="Y123" s="912"/>
      <c r="Z123" s="913"/>
      <c r="AA123" s="947" t="s">
        <v>122</v>
      </c>
      <c r="AB123" s="948"/>
      <c r="AC123" s="948"/>
      <c r="AD123" s="948"/>
      <c r="AE123" s="949"/>
      <c r="AF123" s="950" t="s">
        <v>122</v>
      </c>
      <c r="AG123" s="948"/>
      <c r="AH123" s="948"/>
      <c r="AI123" s="948"/>
      <c r="AJ123" s="949"/>
      <c r="AK123" s="950" t="s">
        <v>122</v>
      </c>
      <c r="AL123" s="948"/>
      <c r="AM123" s="948"/>
      <c r="AN123" s="948"/>
      <c r="AO123" s="949"/>
      <c r="AP123" s="951" t="s">
        <v>122</v>
      </c>
      <c r="AQ123" s="952"/>
      <c r="AR123" s="952"/>
      <c r="AS123" s="952"/>
      <c r="AT123" s="953"/>
      <c r="AU123" s="986"/>
      <c r="AV123" s="987"/>
      <c r="AW123" s="987"/>
      <c r="AX123" s="987"/>
      <c r="AY123" s="987"/>
      <c r="AZ123" s="233" t="s">
        <v>177</v>
      </c>
      <c r="BA123" s="233"/>
      <c r="BB123" s="233"/>
      <c r="BC123" s="233"/>
      <c r="BD123" s="233"/>
      <c r="BE123" s="233"/>
      <c r="BF123" s="233"/>
      <c r="BG123" s="233"/>
      <c r="BH123" s="233"/>
      <c r="BI123" s="233"/>
      <c r="BJ123" s="233"/>
      <c r="BK123" s="233"/>
      <c r="BL123" s="233"/>
      <c r="BM123" s="233"/>
      <c r="BN123" s="233"/>
      <c r="BO123" s="966" t="s">
        <v>449</v>
      </c>
      <c r="BP123" s="994"/>
      <c r="BQ123" s="1052">
        <v>8545481</v>
      </c>
      <c r="BR123" s="1053"/>
      <c r="BS123" s="1053"/>
      <c r="BT123" s="1053"/>
      <c r="BU123" s="1053"/>
      <c r="BV123" s="1053">
        <v>9477815</v>
      </c>
      <c r="BW123" s="1053"/>
      <c r="BX123" s="1053"/>
      <c r="BY123" s="1053"/>
      <c r="BZ123" s="1053"/>
      <c r="CA123" s="1053">
        <v>9876595</v>
      </c>
      <c r="CB123" s="1053"/>
      <c r="CC123" s="1053"/>
      <c r="CD123" s="1053"/>
      <c r="CE123" s="1053"/>
      <c r="CF123" s="990"/>
      <c r="CG123" s="991"/>
      <c r="CH123" s="991"/>
      <c r="CI123" s="991"/>
      <c r="CJ123" s="992"/>
      <c r="CK123" s="998"/>
      <c r="CL123" s="999"/>
      <c r="CM123" s="999"/>
      <c r="CN123" s="999"/>
      <c r="CO123" s="1000"/>
      <c r="CP123" s="1008" t="s">
        <v>390</v>
      </c>
      <c r="CQ123" s="1009"/>
      <c r="CR123" s="1009"/>
      <c r="CS123" s="1009"/>
      <c r="CT123" s="1009"/>
      <c r="CU123" s="1009"/>
      <c r="CV123" s="1009"/>
      <c r="CW123" s="1009"/>
      <c r="CX123" s="1009"/>
      <c r="CY123" s="1009"/>
      <c r="CZ123" s="1009"/>
      <c r="DA123" s="1009"/>
      <c r="DB123" s="1009"/>
      <c r="DC123" s="1009"/>
      <c r="DD123" s="1009"/>
      <c r="DE123" s="1009"/>
      <c r="DF123" s="1010"/>
      <c r="DG123" s="947" t="s">
        <v>122</v>
      </c>
      <c r="DH123" s="948"/>
      <c r="DI123" s="948"/>
      <c r="DJ123" s="948"/>
      <c r="DK123" s="949"/>
      <c r="DL123" s="950" t="s">
        <v>122</v>
      </c>
      <c r="DM123" s="948"/>
      <c r="DN123" s="948"/>
      <c r="DO123" s="948"/>
      <c r="DP123" s="949"/>
      <c r="DQ123" s="950" t="s">
        <v>122</v>
      </c>
      <c r="DR123" s="948"/>
      <c r="DS123" s="948"/>
      <c r="DT123" s="948"/>
      <c r="DU123" s="949"/>
      <c r="DV123" s="951" t="s">
        <v>122</v>
      </c>
      <c r="DW123" s="952"/>
      <c r="DX123" s="952"/>
      <c r="DY123" s="952"/>
      <c r="DZ123" s="953"/>
    </row>
    <row r="124" spans="1:130" s="212" customFormat="1" ht="26.25" customHeight="1" thickBot="1" x14ac:dyDescent="0.25">
      <c r="A124" s="1046"/>
      <c r="B124" s="938"/>
      <c r="C124" s="911" t="s">
        <v>438</v>
      </c>
      <c r="D124" s="912"/>
      <c r="E124" s="912"/>
      <c r="F124" s="912"/>
      <c r="G124" s="912"/>
      <c r="H124" s="912"/>
      <c r="I124" s="912"/>
      <c r="J124" s="912"/>
      <c r="K124" s="912"/>
      <c r="L124" s="912"/>
      <c r="M124" s="912"/>
      <c r="N124" s="912"/>
      <c r="O124" s="912"/>
      <c r="P124" s="912"/>
      <c r="Q124" s="912"/>
      <c r="R124" s="912"/>
      <c r="S124" s="912"/>
      <c r="T124" s="912"/>
      <c r="U124" s="912"/>
      <c r="V124" s="912"/>
      <c r="W124" s="912"/>
      <c r="X124" s="912"/>
      <c r="Y124" s="912"/>
      <c r="Z124" s="913"/>
      <c r="AA124" s="947" t="s">
        <v>122</v>
      </c>
      <c r="AB124" s="948"/>
      <c r="AC124" s="948"/>
      <c r="AD124" s="948"/>
      <c r="AE124" s="949"/>
      <c r="AF124" s="950" t="s">
        <v>122</v>
      </c>
      <c r="AG124" s="948"/>
      <c r="AH124" s="948"/>
      <c r="AI124" s="948"/>
      <c r="AJ124" s="949"/>
      <c r="AK124" s="950" t="s">
        <v>122</v>
      </c>
      <c r="AL124" s="948"/>
      <c r="AM124" s="948"/>
      <c r="AN124" s="948"/>
      <c r="AO124" s="949"/>
      <c r="AP124" s="951" t="s">
        <v>122</v>
      </c>
      <c r="AQ124" s="952"/>
      <c r="AR124" s="952"/>
      <c r="AS124" s="952"/>
      <c r="AT124" s="953"/>
      <c r="AU124" s="1048" t="s">
        <v>450</v>
      </c>
      <c r="AV124" s="1049"/>
      <c r="AW124" s="1049"/>
      <c r="AX124" s="1049"/>
      <c r="AY124" s="1049"/>
      <c r="AZ124" s="1049"/>
      <c r="BA124" s="1049"/>
      <c r="BB124" s="1049"/>
      <c r="BC124" s="1049"/>
      <c r="BD124" s="1049"/>
      <c r="BE124" s="1049"/>
      <c r="BF124" s="1049"/>
      <c r="BG124" s="1049"/>
      <c r="BH124" s="1049"/>
      <c r="BI124" s="1049"/>
      <c r="BJ124" s="1049"/>
      <c r="BK124" s="1049"/>
      <c r="BL124" s="1049"/>
      <c r="BM124" s="1049"/>
      <c r="BN124" s="1049"/>
      <c r="BO124" s="1049"/>
      <c r="BP124" s="1050"/>
      <c r="BQ124" s="1051" t="s">
        <v>122</v>
      </c>
      <c r="BR124" s="1016"/>
      <c r="BS124" s="1016"/>
      <c r="BT124" s="1016"/>
      <c r="BU124" s="1016"/>
      <c r="BV124" s="1016" t="s">
        <v>122</v>
      </c>
      <c r="BW124" s="1016"/>
      <c r="BX124" s="1016"/>
      <c r="BY124" s="1016"/>
      <c r="BZ124" s="1016"/>
      <c r="CA124" s="1016" t="s">
        <v>122</v>
      </c>
      <c r="CB124" s="1016"/>
      <c r="CC124" s="1016"/>
      <c r="CD124" s="1016"/>
      <c r="CE124" s="1016"/>
      <c r="CF124" s="1017"/>
      <c r="CG124" s="1018"/>
      <c r="CH124" s="1018"/>
      <c r="CI124" s="1018"/>
      <c r="CJ124" s="1019"/>
      <c r="CK124" s="1001"/>
      <c r="CL124" s="1001"/>
      <c r="CM124" s="1001"/>
      <c r="CN124" s="1001"/>
      <c r="CO124" s="1002"/>
      <c r="CP124" s="1008" t="s">
        <v>451</v>
      </c>
      <c r="CQ124" s="1009"/>
      <c r="CR124" s="1009"/>
      <c r="CS124" s="1009"/>
      <c r="CT124" s="1009"/>
      <c r="CU124" s="1009"/>
      <c r="CV124" s="1009"/>
      <c r="CW124" s="1009"/>
      <c r="CX124" s="1009"/>
      <c r="CY124" s="1009"/>
      <c r="CZ124" s="1009"/>
      <c r="DA124" s="1009"/>
      <c r="DB124" s="1009"/>
      <c r="DC124" s="1009"/>
      <c r="DD124" s="1009"/>
      <c r="DE124" s="1009"/>
      <c r="DF124" s="1010"/>
      <c r="DG124" s="993" t="s">
        <v>122</v>
      </c>
      <c r="DH124" s="975"/>
      <c r="DI124" s="975"/>
      <c r="DJ124" s="975"/>
      <c r="DK124" s="976"/>
      <c r="DL124" s="974" t="s">
        <v>122</v>
      </c>
      <c r="DM124" s="975"/>
      <c r="DN124" s="975"/>
      <c r="DO124" s="975"/>
      <c r="DP124" s="976"/>
      <c r="DQ124" s="974" t="s">
        <v>122</v>
      </c>
      <c r="DR124" s="975"/>
      <c r="DS124" s="975"/>
      <c r="DT124" s="975"/>
      <c r="DU124" s="976"/>
      <c r="DV124" s="977" t="s">
        <v>122</v>
      </c>
      <c r="DW124" s="978"/>
      <c r="DX124" s="978"/>
      <c r="DY124" s="978"/>
      <c r="DZ124" s="979"/>
    </row>
    <row r="125" spans="1:130" s="212" customFormat="1" ht="26.25" customHeight="1" x14ac:dyDescent="0.2">
      <c r="A125" s="1046"/>
      <c r="B125" s="938"/>
      <c r="C125" s="911" t="s">
        <v>440</v>
      </c>
      <c r="D125" s="912"/>
      <c r="E125" s="912"/>
      <c r="F125" s="912"/>
      <c r="G125" s="912"/>
      <c r="H125" s="912"/>
      <c r="I125" s="912"/>
      <c r="J125" s="912"/>
      <c r="K125" s="912"/>
      <c r="L125" s="912"/>
      <c r="M125" s="912"/>
      <c r="N125" s="912"/>
      <c r="O125" s="912"/>
      <c r="P125" s="912"/>
      <c r="Q125" s="912"/>
      <c r="R125" s="912"/>
      <c r="S125" s="912"/>
      <c r="T125" s="912"/>
      <c r="U125" s="912"/>
      <c r="V125" s="912"/>
      <c r="W125" s="912"/>
      <c r="X125" s="912"/>
      <c r="Y125" s="912"/>
      <c r="Z125" s="913"/>
      <c r="AA125" s="947" t="s">
        <v>122</v>
      </c>
      <c r="AB125" s="948"/>
      <c r="AC125" s="948"/>
      <c r="AD125" s="948"/>
      <c r="AE125" s="949"/>
      <c r="AF125" s="950" t="s">
        <v>122</v>
      </c>
      <c r="AG125" s="948"/>
      <c r="AH125" s="948"/>
      <c r="AI125" s="948"/>
      <c r="AJ125" s="949"/>
      <c r="AK125" s="950" t="s">
        <v>122</v>
      </c>
      <c r="AL125" s="948"/>
      <c r="AM125" s="948"/>
      <c r="AN125" s="948"/>
      <c r="AO125" s="949"/>
      <c r="AP125" s="951" t="s">
        <v>122</v>
      </c>
      <c r="AQ125" s="952"/>
      <c r="AR125" s="952"/>
      <c r="AS125" s="952"/>
      <c r="AT125" s="95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11" t="s">
        <v>452</v>
      </c>
      <c r="CL125" s="996"/>
      <c r="CM125" s="996"/>
      <c r="CN125" s="996"/>
      <c r="CO125" s="997"/>
      <c r="CP125" s="918" t="s">
        <v>453</v>
      </c>
      <c r="CQ125" s="886"/>
      <c r="CR125" s="886"/>
      <c r="CS125" s="886"/>
      <c r="CT125" s="886"/>
      <c r="CU125" s="886"/>
      <c r="CV125" s="886"/>
      <c r="CW125" s="886"/>
      <c r="CX125" s="886"/>
      <c r="CY125" s="886"/>
      <c r="CZ125" s="886"/>
      <c r="DA125" s="886"/>
      <c r="DB125" s="886"/>
      <c r="DC125" s="886"/>
      <c r="DD125" s="886"/>
      <c r="DE125" s="886"/>
      <c r="DF125" s="887"/>
      <c r="DG125" s="919" t="s">
        <v>122</v>
      </c>
      <c r="DH125" s="920"/>
      <c r="DI125" s="920"/>
      <c r="DJ125" s="920"/>
      <c r="DK125" s="920"/>
      <c r="DL125" s="920" t="s">
        <v>122</v>
      </c>
      <c r="DM125" s="920"/>
      <c r="DN125" s="920"/>
      <c r="DO125" s="920"/>
      <c r="DP125" s="920"/>
      <c r="DQ125" s="920" t="s">
        <v>122</v>
      </c>
      <c r="DR125" s="920"/>
      <c r="DS125" s="920"/>
      <c r="DT125" s="920"/>
      <c r="DU125" s="920"/>
      <c r="DV125" s="921" t="s">
        <v>122</v>
      </c>
      <c r="DW125" s="921"/>
      <c r="DX125" s="921"/>
      <c r="DY125" s="921"/>
      <c r="DZ125" s="922"/>
    </row>
    <row r="126" spans="1:130" s="212" customFormat="1" ht="26.25" customHeight="1" thickBot="1" x14ac:dyDescent="0.25">
      <c r="A126" s="1046"/>
      <c r="B126" s="938"/>
      <c r="C126" s="911" t="s">
        <v>442</v>
      </c>
      <c r="D126" s="912"/>
      <c r="E126" s="912"/>
      <c r="F126" s="912"/>
      <c r="G126" s="912"/>
      <c r="H126" s="912"/>
      <c r="I126" s="912"/>
      <c r="J126" s="912"/>
      <c r="K126" s="912"/>
      <c r="L126" s="912"/>
      <c r="M126" s="912"/>
      <c r="N126" s="912"/>
      <c r="O126" s="912"/>
      <c r="P126" s="912"/>
      <c r="Q126" s="912"/>
      <c r="R126" s="912"/>
      <c r="S126" s="912"/>
      <c r="T126" s="912"/>
      <c r="U126" s="912"/>
      <c r="V126" s="912"/>
      <c r="W126" s="912"/>
      <c r="X126" s="912"/>
      <c r="Y126" s="912"/>
      <c r="Z126" s="913"/>
      <c r="AA126" s="947" t="s">
        <v>122</v>
      </c>
      <c r="AB126" s="948"/>
      <c r="AC126" s="948"/>
      <c r="AD126" s="948"/>
      <c r="AE126" s="949"/>
      <c r="AF126" s="950" t="s">
        <v>122</v>
      </c>
      <c r="AG126" s="948"/>
      <c r="AH126" s="948"/>
      <c r="AI126" s="948"/>
      <c r="AJ126" s="949"/>
      <c r="AK126" s="950" t="s">
        <v>122</v>
      </c>
      <c r="AL126" s="948"/>
      <c r="AM126" s="948"/>
      <c r="AN126" s="948"/>
      <c r="AO126" s="949"/>
      <c r="AP126" s="951" t="s">
        <v>122</v>
      </c>
      <c r="AQ126" s="952"/>
      <c r="AR126" s="952"/>
      <c r="AS126" s="952"/>
      <c r="AT126" s="95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2"/>
      <c r="CL126" s="999"/>
      <c r="CM126" s="999"/>
      <c r="CN126" s="999"/>
      <c r="CO126" s="1000"/>
      <c r="CP126" s="911" t="s">
        <v>454</v>
      </c>
      <c r="CQ126" s="912"/>
      <c r="CR126" s="912"/>
      <c r="CS126" s="912"/>
      <c r="CT126" s="912"/>
      <c r="CU126" s="912"/>
      <c r="CV126" s="912"/>
      <c r="CW126" s="912"/>
      <c r="CX126" s="912"/>
      <c r="CY126" s="912"/>
      <c r="CZ126" s="912"/>
      <c r="DA126" s="912"/>
      <c r="DB126" s="912"/>
      <c r="DC126" s="912"/>
      <c r="DD126" s="912"/>
      <c r="DE126" s="912"/>
      <c r="DF126" s="913"/>
      <c r="DG126" s="914" t="s">
        <v>122</v>
      </c>
      <c r="DH126" s="915"/>
      <c r="DI126" s="915"/>
      <c r="DJ126" s="915"/>
      <c r="DK126" s="915"/>
      <c r="DL126" s="915" t="s">
        <v>122</v>
      </c>
      <c r="DM126" s="915"/>
      <c r="DN126" s="915"/>
      <c r="DO126" s="915"/>
      <c r="DP126" s="915"/>
      <c r="DQ126" s="915" t="s">
        <v>122</v>
      </c>
      <c r="DR126" s="915"/>
      <c r="DS126" s="915"/>
      <c r="DT126" s="915"/>
      <c r="DU126" s="915"/>
      <c r="DV126" s="916" t="s">
        <v>122</v>
      </c>
      <c r="DW126" s="916"/>
      <c r="DX126" s="916"/>
      <c r="DY126" s="916"/>
      <c r="DZ126" s="917"/>
    </row>
    <row r="127" spans="1:130" s="212" customFormat="1" ht="26.25" customHeight="1" x14ac:dyDescent="0.2">
      <c r="A127" s="1047"/>
      <c r="B127" s="940"/>
      <c r="C127" s="962" t="s">
        <v>455</v>
      </c>
      <c r="D127" s="954"/>
      <c r="E127" s="954"/>
      <c r="F127" s="954"/>
      <c r="G127" s="954"/>
      <c r="H127" s="954"/>
      <c r="I127" s="954"/>
      <c r="J127" s="954"/>
      <c r="K127" s="954"/>
      <c r="L127" s="954"/>
      <c r="M127" s="954"/>
      <c r="N127" s="954"/>
      <c r="O127" s="954"/>
      <c r="P127" s="954"/>
      <c r="Q127" s="954"/>
      <c r="R127" s="954"/>
      <c r="S127" s="954"/>
      <c r="T127" s="954"/>
      <c r="U127" s="954"/>
      <c r="V127" s="954"/>
      <c r="W127" s="954"/>
      <c r="X127" s="954"/>
      <c r="Y127" s="954"/>
      <c r="Z127" s="955"/>
      <c r="AA127" s="947" t="s">
        <v>122</v>
      </c>
      <c r="AB127" s="948"/>
      <c r="AC127" s="948"/>
      <c r="AD127" s="948"/>
      <c r="AE127" s="949"/>
      <c r="AF127" s="950" t="s">
        <v>122</v>
      </c>
      <c r="AG127" s="948"/>
      <c r="AH127" s="948"/>
      <c r="AI127" s="948"/>
      <c r="AJ127" s="949"/>
      <c r="AK127" s="950" t="s">
        <v>122</v>
      </c>
      <c r="AL127" s="948"/>
      <c r="AM127" s="948"/>
      <c r="AN127" s="948"/>
      <c r="AO127" s="949"/>
      <c r="AP127" s="951" t="s">
        <v>122</v>
      </c>
      <c r="AQ127" s="952"/>
      <c r="AR127" s="952"/>
      <c r="AS127" s="952"/>
      <c r="AT127" s="953"/>
      <c r="AU127" s="214"/>
      <c r="AV127" s="214"/>
      <c r="AW127" s="214"/>
      <c r="AX127" s="1020" t="s">
        <v>456</v>
      </c>
      <c r="AY127" s="1021"/>
      <c r="AZ127" s="1021"/>
      <c r="BA127" s="1021"/>
      <c r="BB127" s="1021"/>
      <c r="BC127" s="1021"/>
      <c r="BD127" s="1021"/>
      <c r="BE127" s="1022"/>
      <c r="BF127" s="1023" t="s">
        <v>457</v>
      </c>
      <c r="BG127" s="1021"/>
      <c r="BH127" s="1021"/>
      <c r="BI127" s="1021"/>
      <c r="BJ127" s="1021"/>
      <c r="BK127" s="1021"/>
      <c r="BL127" s="1022"/>
      <c r="BM127" s="1023" t="s">
        <v>458</v>
      </c>
      <c r="BN127" s="1021"/>
      <c r="BO127" s="1021"/>
      <c r="BP127" s="1021"/>
      <c r="BQ127" s="1021"/>
      <c r="BR127" s="1021"/>
      <c r="BS127" s="1022"/>
      <c r="BT127" s="1023" t="s">
        <v>459</v>
      </c>
      <c r="BU127" s="1021"/>
      <c r="BV127" s="1021"/>
      <c r="BW127" s="1021"/>
      <c r="BX127" s="1021"/>
      <c r="BY127" s="1021"/>
      <c r="BZ127" s="1044"/>
      <c r="CA127" s="214"/>
      <c r="CB127" s="214"/>
      <c r="CC127" s="214"/>
      <c r="CD127" s="237"/>
      <c r="CE127" s="237"/>
      <c r="CF127" s="237"/>
      <c r="CG127" s="214"/>
      <c r="CH127" s="214"/>
      <c r="CI127" s="214"/>
      <c r="CJ127" s="236"/>
      <c r="CK127" s="1012"/>
      <c r="CL127" s="999"/>
      <c r="CM127" s="999"/>
      <c r="CN127" s="999"/>
      <c r="CO127" s="1000"/>
      <c r="CP127" s="911" t="s">
        <v>460</v>
      </c>
      <c r="CQ127" s="912"/>
      <c r="CR127" s="912"/>
      <c r="CS127" s="912"/>
      <c r="CT127" s="912"/>
      <c r="CU127" s="912"/>
      <c r="CV127" s="912"/>
      <c r="CW127" s="912"/>
      <c r="CX127" s="912"/>
      <c r="CY127" s="912"/>
      <c r="CZ127" s="912"/>
      <c r="DA127" s="912"/>
      <c r="DB127" s="912"/>
      <c r="DC127" s="912"/>
      <c r="DD127" s="912"/>
      <c r="DE127" s="912"/>
      <c r="DF127" s="913"/>
      <c r="DG127" s="914" t="s">
        <v>122</v>
      </c>
      <c r="DH127" s="915"/>
      <c r="DI127" s="915"/>
      <c r="DJ127" s="915"/>
      <c r="DK127" s="915"/>
      <c r="DL127" s="915" t="s">
        <v>122</v>
      </c>
      <c r="DM127" s="915"/>
      <c r="DN127" s="915"/>
      <c r="DO127" s="915"/>
      <c r="DP127" s="915"/>
      <c r="DQ127" s="915" t="s">
        <v>122</v>
      </c>
      <c r="DR127" s="915"/>
      <c r="DS127" s="915"/>
      <c r="DT127" s="915"/>
      <c r="DU127" s="915"/>
      <c r="DV127" s="916" t="s">
        <v>122</v>
      </c>
      <c r="DW127" s="916"/>
      <c r="DX127" s="916"/>
      <c r="DY127" s="916"/>
      <c r="DZ127" s="917"/>
    </row>
    <row r="128" spans="1:130" s="212" customFormat="1" ht="26.25" customHeight="1" thickBot="1" x14ac:dyDescent="0.25">
      <c r="A128" s="1030" t="s">
        <v>461</v>
      </c>
      <c r="B128" s="1031"/>
      <c r="C128" s="1031"/>
      <c r="D128" s="1031"/>
      <c r="E128" s="1031"/>
      <c r="F128" s="1031"/>
      <c r="G128" s="1031"/>
      <c r="H128" s="1031"/>
      <c r="I128" s="1031"/>
      <c r="J128" s="1031"/>
      <c r="K128" s="1031"/>
      <c r="L128" s="1031"/>
      <c r="M128" s="1031"/>
      <c r="N128" s="1031"/>
      <c r="O128" s="1031"/>
      <c r="P128" s="1031"/>
      <c r="Q128" s="1031"/>
      <c r="R128" s="1031"/>
      <c r="S128" s="1031"/>
      <c r="T128" s="1031"/>
      <c r="U128" s="1031"/>
      <c r="V128" s="1031"/>
      <c r="W128" s="1032" t="s">
        <v>462</v>
      </c>
      <c r="X128" s="1032"/>
      <c r="Y128" s="1032"/>
      <c r="Z128" s="1033"/>
      <c r="AA128" s="1034">
        <v>24063</v>
      </c>
      <c r="AB128" s="1035"/>
      <c r="AC128" s="1035"/>
      <c r="AD128" s="1035"/>
      <c r="AE128" s="1036"/>
      <c r="AF128" s="1037">
        <v>14785</v>
      </c>
      <c r="AG128" s="1035"/>
      <c r="AH128" s="1035"/>
      <c r="AI128" s="1035"/>
      <c r="AJ128" s="1036"/>
      <c r="AK128" s="1037">
        <v>14197</v>
      </c>
      <c r="AL128" s="1035"/>
      <c r="AM128" s="1035"/>
      <c r="AN128" s="1035"/>
      <c r="AO128" s="1036"/>
      <c r="AP128" s="1038"/>
      <c r="AQ128" s="1039"/>
      <c r="AR128" s="1039"/>
      <c r="AS128" s="1039"/>
      <c r="AT128" s="1040"/>
      <c r="AU128" s="214"/>
      <c r="AV128" s="214"/>
      <c r="AW128" s="214"/>
      <c r="AX128" s="885" t="s">
        <v>463</v>
      </c>
      <c r="AY128" s="886"/>
      <c r="AZ128" s="886"/>
      <c r="BA128" s="886"/>
      <c r="BB128" s="886"/>
      <c r="BC128" s="886"/>
      <c r="BD128" s="886"/>
      <c r="BE128" s="887"/>
      <c r="BF128" s="1041" t="s">
        <v>122</v>
      </c>
      <c r="BG128" s="1042"/>
      <c r="BH128" s="1042"/>
      <c r="BI128" s="1042"/>
      <c r="BJ128" s="1042"/>
      <c r="BK128" s="1042"/>
      <c r="BL128" s="1043"/>
      <c r="BM128" s="1041">
        <v>15</v>
      </c>
      <c r="BN128" s="1042"/>
      <c r="BO128" s="1042"/>
      <c r="BP128" s="1042"/>
      <c r="BQ128" s="1042"/>
      <c r="BR128" s="1042"/>
      <c r="BS128" s="1043"/>
      <c r="BT128" s="1041">
        <v>20</v>
      </c>
      <c r="BU128" s="1042"/>
      <c r="BV128" s="1042"/>
      <c r="BW128" s="1042"/>
      <c r="BX128" s="1042"/>
      <c r="BY128" s="1042"/>
      <c r="BZ128" s="1065"/>
      <c r="CA128" s="237"/>
      <c r="CB128" s="237"/>
      <c r="CC128" s="237"/>
      <c r="CD128" s="237"/>
      <c r="CE128" s="237"/>
      <c r="CF128" s="237"/>
      <c r="CG128" s="214"/>
      <c r="CH128" s="214"/>
      <c r="CI128" s="214"/>
      <c r="CJ128" s="236"/>
      <c r="CK128" s="1013"/>
      <c r="CL128" s="1014"/>
      <c r="CM128" s="1014"/>
      <c r="CN128" s="1014"/>
      <c r="CO128" s="1015"/>
      <c r="CP128" s="1024" t="s">
        <v>464</v>
      </c>
      <c r="CQ128" s="713"/>
      <c r="CR128" s="713"/>
      <c r="CS128" s="713"/>
      <c r="CT128" s="713"/>
      <c r="CU128" s="713"/>
      <c r="CV128" s="713"/>
      <c r="CW128" s="713"/>
      <c r="CX128" s="713"/>
      <c r="CY128" s="713"/>
      <c r="CZ128" s="713"/>
      <c r="DA128" s="713"/>
      <c r="DB128" s="713"/>
      <c r="DC128" s="713"/>
      <c r="DD128" s="713"/>
      <c r="DE128" s="713"/>
      <c r="DF128" s="1025"/>
      <c r="DG128" s="1026" t="s">
        <v>122</v>
      </c>
      <c r="DH128" s="1027"/>
      <c r="DI128" s="1027"/>
      <c r="DJ128" s="1027"/>
      <c r="DK128" s="1027"/>
      <c r="DL128" s="1027" t="s">
        <v>122</v>
      </c>
      <c r="DM128" s="1027"/>
      <c r="DN128" s="1027"/>
      <c r="DO128" s="1027"/>
      <c r="DP128" s="1027"/>
      <c r="DQ128" s="1027" t="s">
        <v>122</v>
      </c>
      <c r="DR128" s="1027"/>
      <c r="DS128" s="1027"/>
      <c r="DT128" s="1027"/>
      <c r="DU128" s="1027"/>
      <c r="DV128" s="1028" t="s">
        <v>122</v>
      </c>
      <c r="DW128" s="1028"/>
      <c r="DX128" s="1028"/>
      <c r="DY128" s="1028"/>
      <c r="DZ128" s="1029"/>
    </row>
    <row r="129" spans="1:131" s="212" customFormat="1" ht="26.25" customHeight="1" x14ac:dyDescent="0.2">
      <c r="A129" s="923" t="s">
        <v>102</v>
      </c>
      <c r="B129" s="924"/>
      <c r="C129" s="924"/>
      <c r="D129" s="924"/>
      <c r="E129" s="924"/>
      <c r="F129" s="924"/>
      <c r="G129" s="924"/>
      <c r="H129" s="924"/>
      <c r="I129" s="924"/>
      <c r="J129" s="924"/>
      <c r="K129" s="924"/>
      <c r="L129" s="924"/>
      <c r="M129" s="924"/>
      <c r="N129" s="924"/>
      <c r="O129" s="924"/>
      <c r="P129" s="924"/>
      <c r="Q129" s="924"/>
      <c r="R129" s="924"/>
      <c r="S129" s="924"/>
      <c r="T129" s="924"/>
      <c r="U129" s="924"/>
      <c r="V129" s="924"/>
      <c r="W129" s="1059" t="s">
        <v>465</v>
      </c>
      <c r="X129" s="1060"/>
      <c r="Y129" s="1060"/>
      <c r="Z129" s="1061"/>
      <c r="AA129" s="947">
        <v>3151760</v>
      </c>
      <c r="AB129" s="948"/>
      <c r="AC129" s="948"/>
      <c r="AD129" s="948"/>
      <c r="AE129" s="949"/>
      <c r="AF129" s="950">
        <v>3256636</v>
      </c>
      <c r="AG129" s="948"/>
      <c r="AH129" s="948"/>
      <c r="AI129" s="948"/>
      <c r="AJ129" s="949"/>
      <c r="AK129" s="950">
        <v>3342351</v>
      </c>
      <c r="AL129" s="948"/>
      <c r="AM129" s="948"/>
      <c r="AN129" s="948"/>
      <c r="AO129" s="949"/>
      <c r="AP129" s="1062"/>
      <c r="AQ129" s="1063"/>
      <c r="AR129" s="1063"/>
      <c r="AS129" s="1063"/>
      <c r="AT129" s="1064"/>
      <c r="AU129" s="215"/>
      <c r="AV129" s="215"/>
      <c r="AW129" s="215"/>
      <c r="AX129" s="1054" t="s">
        <v>466</v>
      </c>
      <c r="AY129" s="912"/>
      <c r="AZ129" s="912"/>
      <c r="BA129" s="912"/>
      <c r="BB129" s="912"/>
      <c r="BC129" s="912"/>
      <c r="BD129" s="912"/>
      <c r="BE129" s="913"/>
      <c r="BF129" s="1055" t="s">
        <v>122</v>
      </c>
      <c r="BG129" s="1056"/>
      <c r="BH129" s="1056"/>
      <c r="BI129" s="1056"/>
      <c r="BJ129" s="1056"/>
      <c r="BK129" s="1056"/>
      <c r="BL129" s="1057"/>
      <c r="BM129" s="1055">
        <v>20</v>
      </c>
      <c r="BN129" s="1056"/>
      <c r="BO129" s="1056"/>
      <c r="BP129" s="1056"/>
      <c r="BQ129" s="1056"/>
      <c r="BR129" s="1056"/>
      <c r="BS129" s="1057"/>
      <c r="BT129" s="1055">
        <v>30</v>
      </c>
      <c r="BU129" s="1056"/>
      <c r="BV129" s="1056"/>
      <c r="BW129" s="1056"/>
      <c r="BX129" s="1056"/>
      <c r="BY129" s="1056"/>
      <c r="BZ129" s="105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3" t="s">
        <v>467</v>
      </c>
      <c r="B130" s="924"/>
      <c r="C130" s="924"/>
      <c r="D130" s="924"/>
      <c r="E130" s="924"/>
      <c r="F130" s="924"/>
      <c r="G130" s="924"/>
      <c r="H130" s="924"/>
      <c r="I130" s="924"/>
      <c r="J130" s="924"/>
      <c r="K130" s="924"/>
      <c r="L130" s="924"/>
      <c r="M130" s="924"/>
      <c r="N130" s="924"/>
      <c r="O130" s="924"/>
      <c r="P130" s="924"/>
      <c r="Q130" s="924"/>
      <c r="R130" s="924"/>
      <c r="S130" s="924"/>
      <c r="T130" s="924"/>
      <c r="U130" s="924"/>
      <c r="V130" s="924"/>
      <c r="W130" s="1059" t="s">
        <v>468</v>
      </c>
      <c r="X130" s="1060"/>
      <c r="Y130" s="1060"/>
      <c r="Z130" s="1061"/>
      <c r="AA130" s="947">
        <v>406941</v>
      </c>
      <c r="AB130" s="948"/>
      <c r="AC130" s="948"/>
      <c r="AD130" s="948"/>
      <c r="AE130" s="949"/>
      <c r="AF130" s="950">
        <v>433742</v>
      </c>
      <c r="AG130" s="948"/>
      <c r="AH130" s="948"/>
      <c r="AI130" s="948"/>
      <c r="AJ130" s="949"/>
      <c r="AK130" s="950">
        <v>443430</v>
      </c>
      <c r="AL130" s="948"/>
      <c r="AM130" s="948"/>
      <c r="AN130" s="948"/>
      <c r="AO130" s="949"/>
      <c r="AP130" s="1062"/>
      <c r="AQ130" s="1063"/>
      <c r="AR130" s="1063"/>
      <c r="AS130" s="1063"/>
      <c r="AT130" s="1064"/>
      <c r="AU130" s="215"/>
      <c r="AV130" s="215"/>
      <c r="AW130" s="215"/>
      <c r="AX130" s="1054" t="s">
        <v>469</v>
      </c>
      <c r="AY130" s="912"/>
      <c r="AZ130" s="912"/>
      <c r="BA130" s="912"/>
      <c r="BB130" s="912"/>
      <c r="BC130" s="912"/>
      <c r="BD130" s="912"/>
      <c r="BE130" s="913"/>
      <c r="BF130" s="1090">
        <v>4.9000000000000004</v>
      </c>
      <c r="BG130" s="1091"/>
      <c r="BH130" s="1091"/>
      <c r="BI130" s="1091"/>
      <c r="BJ130" s="1091"/>
      <c r="BK130" s="1091"/>
      <c r="BL130" s="1092"/>
      <c r="BM130" s="1090">
        <v>25</v>
      </c>
      <c r="BN130" s="1091"/>
      <c r="BO130" s="1091"/>
      <c r="BP130" s="1091"/>
      <c r="BQ130" s="1091"/>
      <c r="BR130" s="1091"/>
      <c r="BS130" s="1092"/>
      <c r="BT130" s="1090">
        <v>35</v>
      </c>
      <c r="BU130" s="1091"/>
      <c r="BV130" s="1091"/>
      <c r="BW130" s="1091"/>
      <c r="BX130" s="1091"/>
      <c r="BY130" s="1091"/>
      <c r="BZ130" s="109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4"/>
      <c r="B131" s="1095"/>
      <c r="C131" s="1095"/>
      <c r="D131" s="1095"/>
      <c r="E131" s="1095"/>
      <c r="F131" s="1095"/>
      <c r="G131" s="1095"/>
      <c r="H131" s="1095"/>
      <c r="I131" s="1095"/>
      <c r="J131" s="1095"/>
      <c r="K131" s="1095"/>
      <c r="L131" s="1095"/>
      <c r="M131" s="1095"/>
      <c r="N131" s="1095"/>
      <c r="O131" s="1095"/>
      <c r="P131" s="1095"/>
      <c r="Q131" s="1095"/>
      <c r="R131" s="1095"/>
      <c r="S131" s="1095"/>
      <c r="T131" s="1095"/>
      <c r="U131" s="1095"/>
      <c r="V131" s="1095"/>
      <c r="W131" s="1096" t="s">
        <v>470</v>
      </c>
      <c r="X131" s="1097"/>
      <c r="Y131" s="1097"/>
      <c r="Z131" s="1098"/>
      <c r="AA131" s="993">
        <v>2744819</v>
      </c>
      <c r="AB131" s="975"/>
      <c r="AC131" s="975"/>
      <c r="AD131" s="975"/>
      <c r="AE131" s="976"/>
      <c r="AF131" s="974">
        <v>2822894</v>
      </c>
      <c r="AG131" s="975"/>
      <c r="AH131" s="975"/>
      <c r="AI131" s="975"/>
      <c r="AJ131" s="976"/>
      <c r="AK131" s="974">
        <v>2898921</v>
      </c>
      <c r="AL131" s="975"/>
      <c r="AM131" s="975"/>
      <c r="AN131" s="975"/>
      <c r="AO131" s="976"/>
      <c r="AP131" s="1099"/>
      <c r="AQ131" s="1100"/>
      <c r="AR131" s="1100"/>
      <c r="AS131" s="1100"/>
      <c r="AT131" s="1101"/>
      <c r="AU131" s="215"/>
      <c r="AV131" s="215"/>
      <c r="AW131" s="215"/>
      <c r="AX131" s="1072" t="s">
        <v>471</v>
      </c>
      <c r="AY131" s="713"/>
      <c r="AZ131" s="713"/>
      <c r="BA131" s="713"/>
      <c r="BB131" s="713"/>
      <c r="BC131" s="713"/>
      <c r="BD131" s="713"/>
      <c r="BE131" s="1025"/>
      <c r="BF131" s="1073" t="s">
        <v>122</v>
      </c>
      <c r="BG131" s="1074"/>
      <c r="BH131" s="1074"/>
      <c r="BI131" s="1074"/>
      <c r="BJ131" s="1074"/>
      <c r="BK131" s="1074"/>
      <c r="BL131" s="1075"/>
      <c r="BM131" s="1073">
        <v>350</v>
      </c>
      <c r="BN131" s="1074"/>
      <c r="BO131" s="1074"/>
      <c r="BP131" s="1074"/>
      <c r="BQ131" s="1074"/>
      <c r="BR131" s="1074"/>
      <c r="BS131" s="1075"/>
      <c r="BT131" s="1076"/>
      <c r="BU131" s="1077"/>
      <c r="BV131" s="1077"/>
      <c r="BW131" s="1077"/>
      <c r="BX131" s="1077"/>
      <c r="BY131" s="1077"/>
      <c r="BZ131" s="107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9" t="s">
        <v>472</v>
      </c>
      <c r="B132" s="1080"/>
      <c r="C132" s="1080"/>
      <c r="D132" s="1080"/>
      <c r="E132" s="1080"/>
      <c r="F132" s="1080"/>
      <c r="G132" s="1080"/>
      <c r="H132" s="1080"/>
      <c r="I132" s="1080"/>
      <c r="J132" s="1080"/>
      <c r="K132" s="1080"/>
      <c r="L132" s="1080"/>
      <c r="M132" s="1080"/>
      <c r="N132" s="1080"/>
      <c r="O132" s="1080"/>
      <c r="P132" s="1080"/>
      <c r="Q132" s="1080"/>
      <c r="R132" s="1080"/>
      <c r="S132" s="1080"/>
      <c r="T132" s="1080"/>
      <c r="U132" s="1080"/>
      <c r="V132" s="1083" t="s">
        <v>473</v>
      </c>
      <c r="W132" s="1083"/>
      <c r="X132" s="1083"/>
      <c r="Y132" s="1083"/>
      <c r="Z132" s="1084"/>
      <c r="AA132" s="1085">
        <v>5.157644275</v>
      </c>
      <c r="AB132" s="1086"/>
      <c r="AC132" s="1086"/>
      <c r="AD132" s="1086"/>
      <c r="AE132" s="1087"/>
      <c r="AF132" s="1088">
        <v>5.024559902</v>
      </c>
      <c r="AG132" s="1086"/>
      <c r="AH132" s="1086"/>
      <c r="AI132" s="1086"/>
      <c r="AJ132" s="1087"/>
      <c r="AK132" s="1088">
        <v>4.742868122</v>
      </c>
      <c r="AL132" s="1086"/>
      <c r="AM132" s="1086"/>
      <c r="AN132" s="1086"/>
      <c r="AO132" s="1087"/>
      <c r="AP132" s="990"/>
      <c r="AQ132" s="991"/>
      <c r="AR132" s="991"/>
      <c r="AS132" s="991"/>
      <c r="AT132" s="1089"/>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81"/>
      <c r="B133" s="1082"/>
      <c r="C133" s="1082"/>
      <c r="D133" s="1082"/>
      <c r="E133" s="1082"/>
      <c r="F133" s="1082"/>
      <c r="G133" s="1082"/>
      <c r="H133" s="1082"/>
      <c r="I133" s="1082"/>
      <c r="J133" s="1082"/>
      <c r="K133" s="1082"/>
      <c r="L133" s="1082"/>
      <c r="M133" s="1082"/>
      <c r="N133" s="1082"/>
      <c r="O133" s="1082"/>
      <c r="P133" s="1082"/>
      <c r="Q133" s="1082"/>
      <c r="R133" s="1082"/>
      <c r="S133" s="1082"/>
      <c r="T133" s="1082"/>
      <c r="U133" s="1082"/>
      <c r="V133" s="1066" t="s">
        <v>474</v>
      </c>
      <c r="W133" s="1066"/>
      <c r="X133" s="1066"/>
      <c r="Y133" s="1066"/>
      <c r="Z133" s="1067"/>
      <c r="AA133" s="1068">
        <v>5.4</v>
      </c>
      <c r="AB133" s="1069"/>
      <c r="AC133" s="1069"/>
      <c r="AD133" s="1069"/>
      <c r="AE133" s="1070"/>
      <c r="AF133" s="1068">
        <v>5</v>
      </c>
      <c r="AG133" s="1069"/>
      <c r="AH133" s="1069"/>
      <c r="AI133" s="1069"/>
      <c r="AJ133" s="1070"/>
      <c r="AK133" s="1068">
        <v>4.9000000000000004</v>
      </c>
      <c r="AL133" s="1069"/>
      <c r="AM133" s="1069"/>
      <c r="AN133" s="1069"/>
      <c r="AO133" s="1070"/>
      <c r="AP133" s="1017"/>
      <c r="AQ133" s="1018"/>
      <c r="AR133" s="1018"/>
      <c r="AS133" s="1018"/>
      <c r="AT133" s="107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CopcPW/QMz+D3glNQJSXFJyiBCs1d52cmT/Rqu9xPUyTakpCa6Dpjxm/M20qQtmiqm2wFKka1KKgMn812PXLw==" saltValue="f5zCLMKvmkfRv644YbHNp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9L+I8ZUP45VUtpTdZkDsu2YnuDD0pOCb+HWFXYwz5m+E7E9q05jX4JiDz9P7uJDrjBkmDKhZcCXqaKdrMtNHNA==" saltValue="1pa6RGd2QQrx7sExV0wrk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IznDAAh+j54fvDb4mLARoigsUzTLEPdtaYWHQrcW6gPSQJQ7ZplhT4e5+arVweDz0ah+YVQcuQOPh5EJuSV6dg==" saltValue="nSGfgfcynemWMxl8RJtee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03" t="s">
        <v>478</v>
      </c>
      <c r="AP7" s="253"/>
      <c r="AQ7" s="254" t="s">
        <v>479</v>
      </c>
      <c r="AR7" s="255"/>
    </row>
    <row r="8" spans="1:46" ht="13" x14ac:dyDescent="0.2">
      <c r="A8" s="247"/>
      <c r="AK8" s="256"/>
      <c r="AL8" s="257"/>
      <c r="AM8" s="257"/>
      <c r="AN8" s="258"/>
      <c r="AO8" s="1104"/>
      <c r="AP8" s="259" t="s">
        <v>480</v>
      </c>
      <c r="AQ8" s="260" t="s">
        <v>481</v>
      </c>
      <c r="AR8" s="261" t="s">
        <v>482</v>
      </c>
    </row>
    <row r="9" spans="1:46" ht="13" x14ac:dyDescent="0.2">
      <c r="A9" s="247"/>
      <c r="AK9" s="1105" t="s">
        <v>483</v>
      </c>
      <c r="AL9" s="1106"/>
      <c r="AM9" s="1106"/>
      <c r="AN9" s="1107"/>
      <c r="AO9" s="262">
        <v>1087735</v>
      </c>
      <c r="AP9" s="262">
        <v>186800</v>
      </c>
      <c r="AQ9" s="263">
        <v>186275</v>
      </c>
      <c r="AR9" s="264">
        <v>0.3</v>
      </c>
    </row>
    <row r="10" spans="1:46" ht="13.5" customHeight="1" x14ac:dyDescent="0.2">
      <c r="A10" s="247"/>
      <c r="AK10" s="1105" t="s">
        <v>484</v>
      </c>
      <c r="AL10" s="1106"/>
      <c r="AM10" s="1106"/>
      <c r="AN10" s="1107"/>
      <c r="AO10" s="265">
        <v>122303</v>
      </c>
      <c r="AP10" s="265">
        <v>21003</v>
      </c>
      <c r="AQ10" s="266">
        <v>28060</v>
      </c>
      <c r="AR10" s="267">
        <v>-25.1</v>
      </c>
    </row>
    <row r="11" spans="1:46" ht="13.5" customHeight="1" x14ac:dyDescent="0.2">
      <c r="A11" s="247"/>
      <c r="AK11" s="1105" t="s">
        <v>485</v>
      </c>
      <c r="AL11" s="1106"/>
      <c r="AM11" s="1106"/>
      <c r="AN11" s="1107"/>
      <c r="AO11" s="265" t="s">
        <v>486</v>
      </c>
      <c r="AP11" s="265" t="s">
        <v>486</v>
      </c>
      <c r="AQ11" s="266">
        <v>7123</v>
      </c>
      <c r="AR11" s="267" t="s">
        <v>486</v>
      </c>
    </row>
    <row r="12" spans="1:46" ht="13.5" customHeight="1" x14ac:dyDescent="0.2">
      <c r="A12" s="247"/>
      <c r="AK12" s="1105" t="s">
        <v>487</v>
      </c>
      <c r="AL12" s="1106"/>
      <c r="AM12" s="1106"/>
      <c r="AN12" s="1107"/>
      <c r="AO12" s="265" t="s">
        <v>486</v>
      </c>
      <c r="AP12" s="265" t="s">
        <v>486</v>
      </c>
      <c r="AQ12" s="266">
        <v>57</v>
      </c>
      <c r="AR12" s="267" t="s">
        <v>486</v>
      </c>
    </row>
    <row r="13" spans="1:46" ht="13.5" customHeight="1" x14ac:dyDescent="0.2">
      <c r="A13" s="247"/>
      <c r="AK13" s="1105" t="s">
        <v>488</v>
      </c>
      <c r="AL13" s="1106"/>
      <c r="AM13" s="1106"/>
      <c r="AN13" s="1107"/>
      <c r="AO13" s="265">
        <v>36472</v>
      </c>
      <c r="AP13" s="265">
        <v>6263</v>
      </c>
      <c r="AQ13" s="266">
        <v>6435</v>
      </c>
      <c r="AR13" s="267">
        <v>-2.7</v>
      </c>
    </row>
    <row r="14" spans="1:46" ht="13.5" customHeight="1" x14ac:dyDescent="0.2">
      <c r="A14" s="247"/>
      <c r="AK14" s="1105" t="s">
        <v>489</v>
      </c>
      <c r="AL14" s="1106"/>
      <c r="AM14" s="1106"/>
      <c r="AN14" s="1107"/>
      <c r="AO14" s="265" t="s">
        <v>486</v>
      </c>
      <c r="AP14" s="265" t="s">
        <v>486</v>
      </c>
      <c r="AQ14" s="266">
        <v>3786</v>
      </c>
      <c r="AR14" s="267" t="s">
        <v>486</v>
      </c>
    </row>
    <row r="15" spans="1:46" ht="13.5" customHeight="1" x14ac:dyDescent="0.2">
      <c r="A15" s="247"/>
      <c r="AK15" s="1108" t="s">
        <v>490</v>
      </c>
      <c r="AL15" s="1109"/>
      <c r="AM15" s="1109"/>
      <c r="AN15" s="1110"/>
      <c r="AO15" s="265">
        <v>-63304</v>
      </c>
      <c r="AP15" s="265">
        <v>-10871</v>
      </c>
      <c r="AQ15" s="266">
        <v>-9323</v>
      </c>
      <c r="AR15" s="267">
        <v>16.600000000000001</v>
      </c>
    </row>
    <row r="16" spans="1:46" ht="13" x14ac:dyDescent="0.2">
      <c r="A16" s="247"/>
      <c r="AK16" s="1108" t="s">
        <v>177</v>
      </c>
      <c r="AL16" s="1109"/>
      <c r="AM16" s="1109"/>
      <c r="AN16" s="1110"/>
      <c r="AO16" s="265">
        <v>1183206</v>
      </c>
      <c r="AP16" s="265">
        <v>203195</v>
      </c>
      <c r="AQ16" s="266">
        <v>222412</v>
      </c>
      <c r="AR16" s="267">
        <v>-8.6</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11" t="s">
        <v>495</v>
      </c>
      <c r="AL21" s="1112"/>
      <c r="AM21" s="1112"/>
      <c r="AN21" s="1113"/>
      <c r="AO21" s="277">
        <v>14.94</v>
      </c>
      <c r="AP21" s="278">
        <v>17.59</v>
      </c>
      <c r="AQ21" s="279">
        <v>-2.65</v>
      </c>
      <c r="AS21" s="280"/>
      <c r="AT21" s="276"/>
    </row>
    <row r="22" spans="1:46" s="248" customFormat="1" ht="13" x14ac:dyDescent="0.2">
      <c r="A22" s="276"/>
      <c r="AK22" s="1111" t="s">
        <v>496</v>
      </c>
      <c r="AL22" s="1112"/>
      <c r="AM22" s="1112"/>
      <c r="AN22" s="1113"/>
      <c r="AO22" s="281">
        <v>92.6</v>
      </c>
      <c r="AP22" s="282">
        <v>95.9</v>
      </c>
      <c r="AQ22" s="283">
        <v>-3.3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2" t="s">
        <v>497</v>
      </c>
      <c r="B26" s="1102"/>
      <c r="C26" s="1102"/>
      <c r="D26" s="1102"/>
      <c r="E26" s="1102"/>
      <c r="F26" s="1102"/>
      <c r="G26" s="1102"/>
      <c r="H26" s="1102"/>
      <c r="I26" s="1102"/>
      <c r="J26" s="1102"/>
      <c r="K26" s="1102"/>
      <c r="L26" s="1102"/>
      <c r="M26" s="1102"/>
      <c r="N26" s="1102"/>
      <c r="O26" s="1102"/>
      <c r="P26" s="1102"/>
      <c r="Q26" s="1102"/>
      <c r="R26" s="1102"/>
      <c r="S26" s="1102"/>
      <c r="T26" s="1102"/>
      <c r="U26" s="1102"/>
      <c r="V26" s="1102"/>
      <c r="W26" s="1102"/>
      <c r="X26" s="1102"/>
      <c r="Y26" s="1102"/>
      <c r="Z26" s="1102"/>
      <c r="AA26" s="1102"/>
      <c r="AB26" s="1102"/>
      <c r="AC26" s="1102"/>
      <c r="AD26" s="1102"/>
      <c r="AE26" s="1102"/>
      <c r="AF26" s="1102"/>
      <c r="AG26" s="1102"/>
      <c r="AH26" s="1102"/>
      <c r="AI26" s="1102"/>
      <c r="AJ26" s="1102"/>
      <c r="AK26" s="1102"/>
      <c r="AL26" s="1102"/>
      <c r="AM26" s="1102"/>
      <c r="AN26" s="1102"/>
      <c r="AO26" s="1102"/>
      <c r="AP26" s="1102"/>
      <c r="AQ26" s="1102"/>
      <c r="AR26" s="1102"/>
      <c r="AS26" s="1102"/>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03" t="s">
        <v>478</v>
      </c>
      <c r="AP30" s="253"/>
      <c r="AQ30" s="254" t="s">
        <v>479</v>
      </c>
      <c r="AR30" s="255"/>
    </row>
    <row r="31" spans="1:46" ht="13" x14ac:dyDescent="0.2">
      <c r="A31" s="247"/>
      <c r="AK31" s="256"/>
      <c r="AL31" s="257"/>
      <c r="AM31" s="257"/>
      <c r="AN31" s="258"/>
      <c r="AO31" s="1104"/>
      <c r="AP31" s="259" t="s">
        <v>480</v>
      </c>
      <c r="AQ31" s="260" t="s">
        <v>481</v>
      </c>
      <c r="AR31" s="261" t="s">
        <v>482</v>
      </c>
    </row>
    <row r="32" spans="1:46" ht="27" customHeight="1" x14ac:dyDescent="0.2">
      <c r="A32" s="247"/>
      <c r="AK32" s="1119" t="s">
        <v>500</v>
      </c>
      <c r="AL32" s="1120"/>
      <c r="AM32" s="1120"/>
      <c r="AN32" s="1121"/>
      <c r="AO32" s="291">
        <v>537558</v>
      </c>
      <c r="AP32" s="291">
        <v>92316</v>
      </c>
      <c r="AQ32" s="292">
        <v>124581</v>
      </c>
      <c r="AR32" s="293">
        <v>-25.9</v>
      </c>
    </row>
    <row r="33" spans="1:46" ht="13.5" customHeight="1" x14ac:dyDescent="0.2">
      <c r="A33" s="247"/>
      <c r="AK33" s="1119" t="s">
        <v>501</v>
      </c>
      <c r="AL33" s="1120"/>
      <c r="AM33" s="1120"/>
      <c r="AN33" s="1121"/>
      <c r="AO33" s="291" t="s">
        <v>486</v>
      </c>
      <c r="AP33" s="291" t="s">
        <v>486</v>
      </c>
      <c r="AQ33" s="292">
        <v>76</v>
      </c>
      <c r="AR33" s="293" t="s">
        <v>486</v>
      </c>
    </row>
    <row r="34" spans="1:46" ht="27" customHeight="1" x14ac:dyDescent="0.2">
      <c r="A34" s="247"/>
      <c r="AK34" s="1119" t="s">
        <v>502</v>
      </c>
      <c r="AL34" s="1120"/>
      <c r="AM34" s="1120"/>
      <c r="AN34" s="1121"/>
      <c r="AO34" s="291" t="s">
        <v>486</v>
      </c>
      <c r="AP34" s="291" t="s">
        <v>486</v>
      </c>
      <c r="AQ34" s="292">
        <v>163</v>
      </c>
      <c r="AR34" s="293" t="s">
        <v>486</v>
      </c>
    </row>
    <row r="35" spans="1:46" ht="27" customHeight="1" x14ac:dyDescent="0.2">
      <c r="A35" s="247"/>
      <c r="AK35" s="1119" t="s">
        <v>503</v>
      </c>
      <c r="AL35" s="1120"/>
      <c r="AM35" s="1120"/>
      <c r="AN35" s="1121"/>
      <c r="AO35" s="291">
        <v>27198</v>
      </c>
      <c r="AP35" s="291">
        <v>4671</v>
      </c>
      <c r="AQ35" s="292">
        <v>24428</v>
      </c>
      <c r="AR35" s="293">
        <v>-80.900000000000006</v>
      </c>
    </row>
    <row r="36" spans="1:46" ht="27" customHeight="1" x14ac:dyDescent="0.2">
      <c r="A36" s="247"/>
      <c r="AK36" s="1119" t="s">
        <v>504</v>
      </c>
      <c r="AL36" s="1120"/>
      <c r="AM36" s="1120"/>
      <c r="AN36" s="1121"/>
      <c r="AO36" s="291">
        <v>30363</v>
      </c>
      <c r="AP36" s="291">
        <v>5214</v>
      </c>
      <c r="AQ36" s="292">
        <v>4294</v>
      </c>
      <c r="AR36" s="293">
        <v>21.4</v>
      </c>
    </row>
    <row r="37" spans="1:46" ht="13.5" customHeight="1" x14ac:dyDescent="0.2">
      <c r="A37" s="247"/>
      <c r="AK37" s="1119" t="s">
        <v>505</v>
      </c>
      <c r="AL37" s="1120"/>
      <c r="AM37" s="1120"/>
      <c r="AN37" s="1121"/>
      <c r="AO37" s="291" t="s">
        <v>486</v>
      </c>
      <c r="AP37" s="291" t="s">
        <v>486</v>
      </c>
      <c r="AQ37" s="292">
        <v>880</v>
      </c>
      <c r="AR37" s="293" t="s">
        <v>486</v>
      </c>
    </row>
    <row r="38" spans="1:46" ht="27" customHeight="1" x14ac:dyDescent="0.2">
      <c r="A38" s="247"/>
      <c r="AK38" s="1122" t="s">
        <v>506</v>
      </c>
      <c r="AL38" s="1123"/>
      <c r="AM38" s="1123"/>
      <c r="AN38" s="1124"/>
      <c r="AO38" s="294" t="s">
        <v>486</v>
      </c>
      <c r="AP38" s="294" t="s">
        <v>486</v>
      </c>
      <c r="AQ38" s="295">
        <v>22</v>
      </c>
      <c r="AR38" s="283" t="s">
        <v>486</v>
      </c>
      <c r="AS38" s="290"/>
    </row>
    <row r="39" spans="1:46" ht="13" x14ac:dyDescent="0.2">
      <c r="A39" s="247"/>
      <c r="AK39" s="1122" t="s">
        <v>507</v>
      </c>
      <c r="AL39" s="1123"/>
      <c r="AM39" s="1123"/>
      <c r="AN39" s="1124"/>
      <c r="AO39" s="291">
        <v>-14197</v>
      </c>
      <c r="AP39" s="291">
        <v>-2438</v>
      </c>
      <c r="AQ39" s="292">
        <v>-5293</v>
      </c>
      <c r="AR39" s="293">
        <v>-53.9</v>
      </c>
      <c r="AS39" s="290"/>
    </row>
    <row r="40" spans="1:46" ht="27" customHeight="1" x14ac:dyDescent="0.2">
      <c r="A40" s="247"/>
      <c r="AK40" s="1119" t="s">
        <v>508</v>
      </c>
      <c r="AL40" s="1120"/>
      <c r="AM40" s="1120"/>
      <c r="AN40" s="1121"/>
      <c r="AO40" s="291">
        <v>-443430</v>
      </c>
      <c r="AP40" s="291">
        <v>-76151</v>
      </c>
      <c r="AQ40" s="292">
        <v>-99375</v>
      </c>
      <c r="AR40" s="293">
        <v>-23.4</v>
      </c>
      <c r="AS40" s="290"/>
    </row>
    <row r="41" spans="1:46" ht="13" x14ac:dyDescent="0.2">
      <c r="A41" s="247"/>
      <c r="AK41" s="1125" t="s">
        <v>287</v>
      </c>
      <c r="AL41" s="1126"/>
      <c r="AM41" s="1126"/>
      <c r="AN41" s="1127"/>
      <c r="AO41" s="291">
        <v>137492</v>
      </c>
      <c r="AP41" s="291">
        <v>23612</v>
      </c>
      <c r="AQ41" s="292">
        <v>49775</v>
      </c>
      <c r="AR41" s="293">
        <v>-52.6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14" t="s">
        <v>478</v>
      </c>
      <c r="AN49" s="1116" t="s">
        <v>511</v>
      </c>
      <c r="AO49" s="1117"/>
      <c r="AP49" s="1117"/>
      <c r="AQ49" s="1117"/>
      <c r="AR49" s="1118"/>
    </row>
    <row r="50" spans="1:44" ht="13" x14ac:dyDescent="0.2">
      <c r="A50" s="247"/>
      <c r="AK50" s="305"/>
      <c r="AL50" s="306"/>
      <c r="AM50" s="1115"/>
      <c r="AN50" s="307" t="s">
        <v>512</v>
      </c>
      <c r="AO50" s="308" t="s">
        <v>513</v>
      </c>
      <c r="AP50" s="309" t="s">
        <v>514</v>
      </c>
      <c r="AQ50" s="310" t="s">
        <v>515</v>
      </c>
      <c r="AR50" s="311" t="s">
        <v>516</v>
      </c>
    </row>
    <row r="51" spans="1:44" ht="13" x14ac:dyDescent="0.2">
      <c r="A51" s="247"/>
      <c r="AK51" s="303" t="s">
        <v>517</v>
      </c>
      <c r="AL51" s="304"/>
      <c r="AM51" s="312">
        <v>982002</v>
      </c>
      <c r="AN51" s="313">
        <v>157045</v>
      </c>
      <c r="AO51" s="314">
        <v>-27.2</v>
      </c>
      <c r="AP51" s="315">
        <v>200194</v>
      </c>
      <c r="AQ51" s="316">
        <v>5.2</v>
      </c>
      <c r="AR51" s="317">
        <v>-32.4</v>
      </c>
    </row>
    <row r="52" spans="1:44" ht="13" x14ac:dyDescent="0.2">
      <c r="A52" s="247"/>
      <c r="AK52" s="318"/>
      <c r="AL52" s="319" t="s">
        <v>518</v>
      </c>
      <c r="AM52" s="320">
        <v>513494</v>
      </c>
      <c r="AN52" s="321">
        <v>82120</v>
      </c>
      <c r="AO52" s="322">
        <v>14.1</v>
      </c>
      <c r="AP52" s="323">
        <v>106422</v>
      </c>
      <c r="AQ52" s="324">
        <v>20.100000000000001</v>
      </c>
      <c r="AR52" s="325">
        <v>-6</v>
      </c>
    </row>
    <row r="53" spans="1:44" ht="13" x14ac:dyDescent="0.2">
      <c r="A53" s="247"/>
      <c r="AK53" s="303" t="s">
        <v>519</v>
      </c>
      <c r="AL53" s="304"/>
      <c r="AM53" s="312">
        <v>579974</v>
      </c>
      <c r="AN53" s="313">
        <v>94752</v>
      </c>
      <c r="AO53" s="314">
        <v>-39.700000000000003</v>
      </c>
      <c r="AP53" s="315">
        <v>196914</v>
      </c>
      <c r="AQ53" s="316">
        <v>-1.6</v>
      </c>
      <c r="AR53" s="317">
        <v>-38.1</v>
      </c>
    </row>
    <row r="54" spans="1:44" ht="13" x14ac:dyDescent="0.2">
      <c r="A54" s="247"/>
      <c r="AK54" s="318"/>
      <c r="AL54" s="319" t="s">
        <v>518</v>
      </c>
      <c r="AM54" s="320">
        <v>282355</v>
      </c>
      <c r="AN54" s="321">
        <v>46129</v>
      </c>
      <c r="AO54" s="322">
        <v>-43.8</v>
      </c>
      <c r="AP54" s="323">
        <v>98966</v>
      </c>
      <c r="AQ54" s="324">
        <v>-7</v>
      </c>
      <c r="AR54" s="325">
        <v>-36.799999999999997</v>
      </c>
    </row>
    <row r="55" spans="1:44" ht="13" x14ac:dyDescent="0.2">
      <c r="A55" s="247"/>
      <c r="AK55" s="303" t="s">
        <v>520</v>
      </c>
      <c r="AL55" s="304"/>
      <c r="AM55" s="312">
        <v>1413372</v>
      </c>
      <c r="AN55" s="313">
        <v>233345</v>
      </c>
      <c r="AO55" s="314">
        <v>146.30000000000001</v>
      </c>
      <c r="AP55" s="315">
        <v>204757</v>
      </c>
      <c r="AQ55" s="316">
        <v>4</v>
      </c>
      <c r="AR55" s="317">
        <v>142.30000000000001</v>
      </c>
    </row>
    <row r="56" spans="1:44" ht="13" x14ac:dyDescent="0.2">
      <c r="A56" s="247"/>
      <c r="AK56" s="318"/>
      <c r="AL56" s="319" t="s">
        <v>518</v>
      </c>
      <c r="AM56" s="320">
        <v>755327</v>
      </c>
      <c r="AN56" s="321">
        <v>124703</v>
      </c>
      <c r="AO56" s="322">
        <v>170.3</v>
      </c>
      <c r="AP56" s="323">
        <v>106071</v>
      </c>
      <c r="AQ56" s="324">
        <v>7.2</v>
      </c>
      <c r="AR56" s="325">
        <v>163.1</v>
      </c>
    </row>
    <row r="57" spans="1:44" ht="13" x14ac:dyDescent="0.2">
      <c r="A57" s="247"/>
      <c r="AK57" s="303" t="s">
        <v>521</v>
      </c>
      <c r="AL57" s="304"/>
      <c r="AM57" s="312">
        <v>981335</v>
      </c>
      <c r="AN57" s="313">
        <v>165375</v>
      </c>
      <c r="AO57" s="314">
        <v>-29.1</v>
      </c>
      <c r="AP57" s="315">
        <v>194971</v>
      </c>
      <c r="AQ57" s="316">
        <v>-4.8</v>
      </c>
      <c r="AR57" s="317">
        <v>-24.3</v>
      </c>
    </row>
    <row r="58" spans="1:44" ht="13" x14ac:dyDescent="0.2">
      <c r="A58" s="247"/>
      <c r="AK58" s="318"/>
      <c r="AL58" s="319" t="s">
        <v>518</v>
      </c>
      <c r="AM58" s="320">
        <v>155446</v>
      </c>
      <c r="AN58" s="321">
        <v>26196</v>
      </c>
      <c r="AO58" s="322">
        <v>-79</v>
      </c>
      <c r="AP58" s="323">
        <v>105966</v>
      </c>
      <c r="AQ58" s="324">
        <v>-0.1</v>
      </c>
      <c r="AR58" s="325">
        <v>-78.900000000000006</v>
      </c>
    </row>
    <row r="59" spans="1:44" ht="13" x14ac:dyDescent="0.2">
      <c r="A59" s="247"/>
      <c r="AK59" s="303" t="s">
        <v>522</v>
      </c>
      <c r="AL59" s="304"/>
      <c r="AM59" s="312">
        <v>740135</v>
      </c>
      <c r="AN59" s="313">
        <v>127105</v>
      </c>
      <c r="AO59" s="314">
        <v>-23.1</v>
      </c>
      <c r="AP59" s="315">
        <v>224172</v>
      </c>
      <c r="AQ59" s="316">
        <v>15</v>
      </c>
      <c r="AR59" s="317">
        <v>-38.1</v>
      </c>
    </row>
    <row r="60" spans="1:44" ht="13" x14ac:dyDescent="0.2">
      <c r="A60" s="247"/>
      <c r="AK60" s="318"/>
      <c r="AL60" s="319" t="s">
        <v>518</v>
      </c>
      <c r="AM60" s="320">
        <v>266043</v>
      </c>
      <c r="AN60" s="321">
        <v>45688</v>
      </c>
      <c r="AO60" s="322">
        <v>74.400000000000006</v>
      </c>
      <c r="AP60" s="323">
        <v>117611</v>
      </c>
      <c r="AQ60" s="324">
        <v>11</v>
      </c>
      <c r="AR60" s="325">
        <v>63.4</v>
      </c>
    </row>
    <row r="61" spans="1:44" ht="13" x14ac:dyDescent="0.2">
      <c r="A61" s="247"/>
      <c r="AK61" s="303" t="s">
        <v>523</v>
      </c>
      <c r="AL61" s="326"/>
      <c r="AM61" s="312">
        <v>939364</v>
      </c>
      <c r="AN61" s="313">
        <v>155524</v>
      </c>
      <c r="AO61" s="314">
        <v>5.4</v>
      </c>
      <c r="AP61" s="315">
        <v>204202</v>
      </c>
      <c r="AQ61" s="327">
        <v>3.6</v>
      </c>
      <c r="AR61" s="317">
        <v>1.8</v>
      </c>
    </row>
    <row r="62" spans="1:44" ht="13" x14ac:dyDescent="0.2">
      <c r="A62" s="247"/>
      <c r="AK62" s="318"/>
      <c r="AL62" s="319" t="s">
        <v>518</v>
      </c>
      <c r="AM62" s="320">
        <v>394533</v>
      </c>
      <c r="AN62" s="321">
        <v>64967</v>
      </c>
      <c r="AO62" s="322">
        <v>27.2</v>
      </c>
      <c r="AP62" s="323">
        <v>107007</v>
      </c>
      <c r="AQ62" s="324">
        <v>6.2</v>
      </c>
      <c r="AR62" s="325">
        <v>21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AsVLw7dpVfQwI14xFyU9+OGkz322YZOJBQiMiaVpxijVqSUlqR73xLNQ/vGzp/LlDD/O9Nz5g/CJWQ+S+a3zZw==" saltValue="gCqg67Wy5ziA52R4w/hzx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w1Pe4LlHfrz0VhjTmhFUG60w4f9oypW5RsjjglnPCdG1Arao00sg34z3d1oI14FfyUg0Ubmaxe4uXCyp9r57vQ==" saltValue="J7qWWpFk4+Vo4B6tMoIac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VBim7WhlOrBTYnrnvvPawHEF9oKc5dfm7OcswQehWOtlrnSi7jj3tH5t5dnJxFgTPFhaQta64Tf87TM5EqntbQ==" saltValue="hi5nTJFB/NmltOtB/bgWJ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28" t="s">
        <v>3</v>
      </c>
      <c r="D47" s="1128"/>
      <c r="E47" s="1129"/>
      <c r="F47" s="11">
        <v>56.28</v>
      </c>
      <c r="G47" s="12">
        <v>63.68</v>
      </c>
      <c r="H47" s="12">
        <v>69.56</v>
      </c>
      <c r="I47" s="12">
        <v>73.5</v>
      </c>
      <c r="J47" s="13">
        <v>77.03</v>
      </c>
    </row>
    <row r="48" spans="2:10" ht="57.75" customHeight="1" x14ac:dyDescent="0.2">
      <c r="B48" s="14"/>
      <c r="C48" s="1130" t="s">
        <v>4</v>
      </c>
      <c r="D48" s="1130"/>
      <c r="E48" s="1131"/>
      <c r="F48" s="15">
        <v>5.17</v>
      </c>
      <c r="G48" s="16">
        <v>5.37</v>
      </c>
      <c r="H48" s="16">
        <v>2.52</v>
      </c>
      <c r="I48" s="16">
        <v>3.95</v>
      </c>
      <c r="J48" s="17">
        <v>2.0299999999999998</v>
      </c>
    </row>
    <row r="49" spans="2:10" ht="57.75" customHeight="1" thickBot="1" x14ac:dyDescent="0.25">
      <c r="B49" s="18"/>
      <c r="C49" s="1132" t="s">
        <v>5</v>
      </c>
      <c r="D49" s="1132"/>
      <c r="E49" s="1133"/>
      <c r="F49" s="19">
        <v>4.2</v>
      </c>
      <c r="G49" s="20">
        <v>12.4</v>
      </c>
      <c r="H49" s="20">
        <v>2.1</v>
      </c>
      <c r="I49" s="20">
        <v>7.7</v>
      </c>
      <c r="J49" s="21">
        <v>3.59</v>
      </c>
    </row>
    <row r="50" spans="2:10" ht="13" x14ac:dyDescent="0.2"/>
  </sheetData>
  <sheetProtection algorithmName="SHA-512" hashValue="HtQFl0KAtS/nkAmwGWmsUwocES7tQVmyLe9UEdCz1pg/9ncA/zZQ9eY1ro9n20okgb9GCW/LzAY91uFDhNK4UA==" saltValue="PwOwInGUG6suWEBg+bEvP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8" t="s">
        <v>530</v>
      </c>
      <c r="D34" s="1138"/>
      <c r="E34" s="1139"/>
      <c r="F34" s="32">
        <v>5</v>
      </c>
      <c r="G34" s="33">
        <v>5.29</v>
      </c>
      <c r="H34" s="33">
        <v>2.4700000000000002</v>
      </c>
      <c r="I34" s="33">
        <v>3.82</v>
      </c>
      <c r="J34" s="34">
        <v>1.96</v>
      </c>
      <c r="K34" s="22"/>
      <c r="L34" s="22"/>
      <c r="M34" s="22"/>
      <c r="N34" s="22"/>
      <c r="O34" s="22"/>
      <c r="P34" s="22"/>
    </row>
    <row r="35" spans="1:16" ht="39" customHeight="1" x14ac:dyDescent="0.2">
      <c r="A35" s="22"/>
      <c r="B35" s="35"/>
      <c r="C35" s="1134" t="s">
        <v>531</v>
      </c>
      <c r="D35" s="1134"/>
      <c r="E35" s="1135"/>
      <c r="F35" s="36">
        <v>2.64</v>
      </c>
      <c r="G35" s="37">
        <v>2.88</v>
      </c>
      <c r="H35" s="37">
        <v>3.44</v>
      </c>
      <c r="I35" s="37">
        <v>1.61</v>
      </c>
      <c r="J35" s="38">
        <v>1.44</v>
      </c>
      <c r="K35" s="22"/>
      <c r="L35" s="22"/>
      <c r="M35" s="22"/>
      <c r="N35" s="22"/>
      <c r="O35" s="22"/>
      <c r="P35" s="22"/>
    </row>
    <row r="36" spans="1:16" ht="39" customHeight="1" x14ac:dyDescent="0.2">
      <c r="A36" s="22"/>
      <c r="B36" s="35"/>
      <c r="C36" s="1134" t="s">
        <v>532</v>
      </c>
      <c r="D36" s="1134"/>
      <c r="E36" s="1135"/>
      <c r="F36" s="36">
        <v>0.14000000000000001</v>
      </c>
      <c r="G36" s="37">
        <v>0.52</v>
      </c>
      <c r="H36" s="37">
        <v>0.19</v>
      </c>
      <c r="I36" s="37">
        <v>0.3</v>
      </c>
      <c r="J36" s="38">
        <v>0.71</v>
      </c>
      <c r="K36" s="22"/>
      <c r="L36" s="22"/>
      <c r="M36" s="22"/>
      <c r="N36" s="22"/>
      <c r="O36" s="22"/>
      <c r="P36" s="22"/>
    </row>
    <row r="37" spans="1:16" ht="39" customHeight="1" x14ac:dyDescent="0.2">
      <c r="A37" s="22"/>
      <c r="B37" s="35"/>
      <c r="C37" s="1134" t="s">
        <v>533</v>
      </c>
      <c r="D37" s="1134"/>
      <c r="E37" s="1135"/>
      <c r="F37" s="36">
        <v>0.02</v>
      </c>
      <c r="G37" s="37">
        <v>0.36</v>
      </c>
      <c r="H37" s="37">
        <v>0.36</v>
      </c>
      <c r="I37" s="37">
        <v>0.38</v>
      </c>
      <c r="J37" s="38">
        <v>0.23</v>
      </c>
      <c r="K37" s="22"/>
      <c r="L37" s="22"/>
      <c r="M37" s="22"/>
      <c r="N37" s="22"/>
      <c r="O37" s="22"/>
      <c r="P37" s="22"/>
    </row>
    <row r="38" spans="1:16" ht="39" customHeight="1" x14ac:dyDescent="0.2">
      <c r="A38" s="22"/>
      <c r="B38" s="35"/>
      <c r="C38" s="1134" t="s">
        <v>534</v>
      </c>
      <c r="D38" s="1134"/>
      <c r="E38" s="1135"/>
      <c r="F38" s="36">
        <v>0.16</v>
      </c>
      <c r="G38" s="37">
        <v>0.06</v>
      </c>
      <c r="H38" s="37">
        <v>0.04</v>
      </c>
      <c r="I38" s="37">
        <v>0.12</v>
      </c>
      <c r="J38" s="38">
        <v>0.06</v>
      </c>
      <c r="K38" s="22"/>
      <c r="L38" s="22"/>
      <c r="M38" s="22"/>
      <c r="N38" s="22"/>
      <c r="O38" s="22"/>
      <c r="P38" s="22"/>
    </row>
    <row r="39" spans="1:16" ht="39" customHeight="1" x14ac:dyDescent="0.2">
      <c r="A39" s="22"/>
      <c r="B39" s="35"/>
      <c r="C39" s="1134" t="s">
        <v>535</v>
      </c>
      <c r="D39" s="1134"/>
      <c r="E39" s="1135"/>
      <c r="F39" s="36">
        <v>0.77</v>
      </c>
      <c r="G39" s="37">
        <v>0.8</v>
      </c>
      <c r="H39" s="37">
        <v>0.59</v>
      </c>
      <c r="I39" s="37">
        <v>0.6</v>
      </c>
      <c r="J39" s="38">
        <v>0.02</v>
      </c>
      <c r="K39" s="22"/>
      <c r="L39" s="22"/>
      <c r="M39" s="22"/>
      <c r="N39" s="22"/>
      <c r="O39" s="22"/>
      <c r="P39" s="22"/>
    </row>
    <row r="40" spans="1:16" ht="39" customHeight="1" x14ac:dyDescent="0.2">
      <c r="A40" s="22"/>
      <c r="B40" s="35"/>
      <c r="C40" s="1134" t="s">
        <v>536</v>
      </c>
      <c r="D40" s="1134"/>
      <c r="E40" s="1135"/>
      <c r="F40" s="36" t="s">
        <v>537</v>
      </c>
      <c r="G40" s="37">
        <v>0</v>
      </c>
      <c r="H40" s="37">
        <v>0</v>
      </c>
      <c r="I40" s="37">
        <v>0</v>
      </c>
      <c r="J40" s="38">
        <v>0</v>
      </c>
      <c r="K40" s="22"/>
      <c r="L40" s="22"/>
      <c r="M40" s="22"/>
      <c r="N40" s="22"/>
      <c r="O40" s="22"/>
      <c r="P40" s="22"/>
    </row>
    <row r="41" spans="1:16" ht="39" customHeight="1" x14ac:dyDescent="0.2">
      <c r="A41" s="22"/>
      <c r="B41" s="35"/>
      <c r="C41" s="1134"/>
      <c r="D41" s="1134"/>
      <c r="E41" s="1135"/>
      <c r="F41" s="36"/>
      <c r="G41" s="37"/>
      <c r="H41" s="37"/>
      <c r="I41" s="37"/>
      <c r="J41" s="38"/>
      <c r="K41" s="22"/>
      <c r="L41" s="22"/>
      <c r="M41" s="22"/>
      <c r="N41" s="22"/>
      <c r="O41" s="22"/>
      <c r="P41" s="22"/>
    </row>
    <row r="42" spans="1:16" ht="39" customHeight="1" x14ac:dyDescent="0.2">
      <c r="A42" s="22"/>
      <c r="B42" s="39"/>
      <c r="C42" s="1134" t="s">
        <v>538</v>
      </c>
      <c r="D42" s="1134"/>
      <c r="E42" s="1135"/>
      <c r="F42" s="36" t="s">
        <v>486</v>
      </c>
      <c r="G42" s="37" t="s">
        <v>486</v>
      </c>
      <c r="H42" s="37" t="s">
        <v>486</v>
      </c>
      <c r="I42" s="37" t="s">
        <v>486</v>
      </c>
      <c r="J42" s="38" t="s">
        <v>486</v>
      </c>
      <c r="K42" s="22"/>
      <c r="L42" s="22"/>
      <c r="M42" s="22"/>
      <c r="N42" s="22"/>
      <c r="O42" s="22"/>
      <c r="P42" s="22"/>
    </row>
    <row r="43" spans="1:16" ht="39" customHeight="1" thickBot="1" x14ac:dyDescent="0.25">
      <c r="A43" s="22"/>
      <c r="B43" s="40"/>
      <c r="C43" s="1136" t="s">
        <v>539</v>
      </c>
      <c r="D43" s="1136"/>
      <c r="E43" s="1137"/>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KP+DKWSLwSGD88H/27x5McSY4qlv9lHsG9OGtzsM75FjM0+upGmvBPrnuc4NBw+YHyWGb7zVc/2eJk6sFB/F4w==" saltValue="4QDOPfuFtuiTm40+OtA3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40" t="s">
        <v>9</v>
      </c>
      <c r="C45" s="1141"/>
      <c r="D45" s="56"/>
      <c r="E45" s="1146" t="s">
        <v>10</v>
      </c>
      <c r="F45" s="1146"/>
      <c r="G45" s="1146"/>
      <c r="H45" s="1146"/>
      <c r="I45" s="1146"/>
      <c r="J45" s="1147"/>
      <c r="K45" s="57">
        <v>486</v>
      </c>
      <c r="L45" s="58">
        <v>492</v>
      </c>
      <c r="M45" s="58">
        <v>518</v>
      </c>
      <c r="N45" s="58">
        <v>538</v>
      </c>
      <c r="O45" s="59">
        <v>538</v>
      </c>
      <c r="P45" s="46"/>
      <c r="Q45" s="46"/>
      <c r="R45" s="46"/>
      <c r="S45" s="46"/>
      <c r="T45" s="46"/>
      <c r="U45" s="46"/>
    </row>
    <row r="46" spans="1:21" ht="30.75" customHeight="1" x14ac:dyDescent="0.2">
      <c r="A46" s="46"/>
      <c r="B46" s="1142"/>
      <c r="C46" s="1143"/>
      <c r="D46" s="60"/>
      <c r="E46" s="1148" t="s">
        <v>11</v>
      </c>
      <c r="F46" s="1148"/>
      <c r="G46" s="1148"/>
      <c r="H46" s="1148"/>
      <c r="I46" s="1148"/>
      <c r="J46" s="1149"/>
      <c r="K46" s="61" t="s">
        <v>486</v>
      </c>
      <c r="L46" s="62" t="s">
        <v>486</v>
      </c>
      <c r="M46" s="62" t="s">
        <v>486</v>
      </c>
      <c r="N46" s="62" t="s">
        <v>486</v>
      </c>
      <c r="O46" s="63" t="s">
        <v>486</v>
      </c>
      <c r="P46" s="46"/>
      <c r="Q46" s="46"/>
      <c r="R46" s="46"/>
      <c r="S46" s="46"/>
      <c r="T46" s="46"/>
      <c r="U46" s="46"/>
    </row>
    <row r="47" spans="1:21" ht="30.75" customHeight="1" x14ac:dyDescent="0.2">
      <c r="A47" s="46"/>
      <c r="B47" s="1142"/>
      <c r="C47" s="1143"/>
      <c r="D47" s="60"/>
      <c r="E47" s="1148" t="s">
        <v>12</v>
      </c>
      <c r="F47" s="1148"/>
      <c r="G47" s="1148"/>
      <c r="H47" s="1148"/>
      <c r="I47" s="1148"/>
      <c r="J47" s="1149"/>
      <c r="K47" s="61" t="s">
        <v>486</v>
      </c>
      <c r="L47" s="62" t="s">
        <v>486</v>
      </c>
      <c r="M47" s="62" t="s">
        <v>486</v>
      </c>
      <c r="N47" s="62" t="s">
        <v>486</v>
      </c>
      <c r="O47" s="63" t="s">
        <v>486</v>
      </c>
      <c r="P47" s="46"/>
      <c r="Q47" s="46"/>
      <c r="R47" s="46"/>
      <c r="S47" s="46"/>
      <c r="T47" s="46"/>
      <c r="U47" s="46"/>
    </row>
    <row r="48" spans="1:21" ht="30.75" customHeight="1" x14ac:dyDescent="0.2">
      <c r="A48" s="46"/>
      <c r="B48" s="1142"/>
      <c r="C48" s="1143"/>
      <c r="D48" s="60"/>
      <c r="E48" s="1148" t="s">
        <v>13</v>
      </c>
      <c r="F48" s="1148"/>
      <c r="G48" s="1148"/>
      <c r="H48" s="1148"/>
      <c r="I48" s="1148"/>
      <c r="J48" s="1149"/>
      <c r="K48" s="61">
        <v>28</v>
      </c>
      <c r="L48" s="62">
        <v>27</v>
      </c>
      <c r="M48" s="62">
        <v>27</v>
      </c>
      <c r="N48" s="62">
        <v>26</v>
      </c>
      <c r="O48" s="63">
        <v>27</v>
      </c>
      <c r="P48" s="46"/>
      <c r="Q48" s="46"/>
      <c r="R48" s="46"/>
      <c r="S48" s="46"/>
      <c r="T48" s="46"/>
      <c r="U48" s="46"/>
    </row>
    <row r="49" spans="1:21" ht="30.75" customHeight="1" x14ac:dyDescent="0.2">
      <c r="A49" s="46"/>
      <c r="B49" s="1142"/>
      <c r="C49" s="1143"/>
      <c r="D49" s="60"/>
      <c r="E49" s="1148" t="s">
        <v>14</v>
      </c>
      <c r="F49" s="1148"/>
      <c r="G49" s="1148"/>
      <c r="H49" s="1148"/>
      <c r="I49" s="1148"/>
      <c r="J49" s="1149"/>
      <c r="K49" s="61">
        <v>57</v>
      </c>
      <c r="L49" s="62">
        <v>33</v>
      </c>
      <c r="M49" s="62">
        <v>28</v>
      </c>
      <c r="N49" s="62">
        <v>26</v>
      </c>
      <c r="O49" s="63">
        <v>30</v>
      </c>
      <c r="P49" s="46"/>
      <c r="Q49" s="46"/>
      <c r="R49" s="46"/>
      <c r="S49" s="46"/>
      <c r="T49" s="46"/>
      <c r="U49" s="46"/>
    </row>
    <row r="50" spans="1:21" ht="30.75" customHeight="1" x14ac:dyDescent="0.2">
      <c r="A50" s="46"/>
      <c r="B50" s="1142"/>
      <c r="C50" s="1143"/>
      <c r="D50" s="60"/>
      <c r="E50" s="1148" t="s">
        <v>15</v>
      </c>
      <c r="F50" s="1148"/>
      <c r="G50" s="1148"/>
      <c r="H50" s="1148"/>
      <c r="I50" s="1148"/>
      <c r="J50" s="1149"/>
      <c r="K50" s="61" t="s">
        <v>486</v>
      </c>
      <c r="L50" s="62" t="s">
        <v>486</v>
      </c>
      <c r="M50" s="62" t="s">
        <v>486</v>
      </c>
      <c r="N50" s="62" t="s">
        <v>486</v>
      </c>
      <c r="O50" s="63" t="s">
        <v>486</v>
      </c>
      <c r="P50" s="46"/>
      <c r="Q50" s="46"/>
      <c r="R50" s="46"/>
      <c r="S50" s="46"/>
      <c r="T50" s="46"/>
      <c r="U50" s="46"/>
    </row>
    <row r="51" spans="1:21" ht="30.75" customHeight="1" x14ac:dyDescent="0.2">
      <c r="A51" s="46"/>
      <c r="B51" s="1144"/>
      <c r="C51" s="1145"/>
      <c r="D51" s="64"/>
      <c r="E51" s="1148" t="s">
        <v>16</v>
      </c>
      <c r="F51" s="1148"/>
      <c r="G51" s="1148"/>
      <c r="H51" s="1148"/>
      <c r="I51" s="1148"/>
      <c r="J51" s="1149"/>
      <c r="K51" s="61" t="s">
        <v>486</v>
      </c>
      <c r="L51" s="62" t="s">
        <v>486</v>
      </c>
      <c r="M51" s="62" t="s">
        <v>486</v>
      </c>
      <c r="N51" s="62" t="s">
        <v>486</v>
      </c>
      <c r="O51" s="63" t="s">
        <v>486</v>
      </c>
      <c r="P51" s="46"/>
      <c r="Q51" s="46"/>
      <c r="R51" s="46"/>
      <c r="S51" s="46"/>
      <c r="T51" s="46"/>
      <c r="U51" s="46"/>
    </row>
    <row r="52" spans="1:21" ht="30.75" customHeight="1" x14ac:dyDescent="0.2">
      <c r="A52" s="46"/>
      <c r="B52" s="1150" t="s">
        <v>17</v>
      </c>
      <c r="C52" s="1151"/>
      <c r="D52" s="64"/>
      <c r="E52" s="1148" t="s">
        <v>18</v>
      </c>
      <c r="F52" s="1148"/>
      <c r="G52" s="1148"/>
      <c r="H52" s="1148"/>
      <c r="I52" s="1148"/>
      <c r="J52" s="1149"/>
      <c r="K52" s="61">
        <v>416</v>
      </c>
      <c r="L52" s="62">
        <v>410</v>
      </c>
      <c r="M52" s="62">
        <v>432</v>
      </c>
      <c r="N52" s="62">
        <v>449</v>
      </c>
      <c r="O52" s="63">
        <v>457</v>
      </c>
      <c r="P52" s="46"/>
      <c r="Q52" s="46"/>
      <c r="R52" s="46"/>
      <c r="S52" s="46"/>
      <c r="T52" s="46"/>
      <c r="U52" s="46"/>
    </row>
    <row r="53" spans="1:21" ht="30.75" customHeight="1" thickBot="1" x14ac:dyDescent="0.25">
      <c r="A53" s="46"/>
      <c r="B53" s="1152" t="s">
        <v>19</v>
      </c>
      <c r="C53" s="1153"/>
      <c r="D53" s="65"/>
      <c r="E53" s="1154" t="s">
        <v>20</v>
      </c>
      <c r="F53" s="1154"/>
      <c r="G53" s="1154"/>
      <c r="H53" s="1154"/>
      <c r="I53" s="1154"/>
      <c r="J53" s="1155"/>
      <c r="K53" s="66">
        <v>155</v>
      </c>
      <c r="L53" s="67">
        <v>142</v>
      </c>
      <c r="M53" s="67">
        <v>141</v>
      </c>
      <c r="N53" s="67">
        <v>141</v>
      </c>
      <c r="O53" s="68">
        <v>138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56" t="s">
        <v>24</v>
      </c>
      <c r="C58" s="1157"/>
      <c r="D58" s="1162" t="s">
        <v>25</v>
      </c>
      <c r="E58" s="1163"/>
      <c r="F58" s="1163"/>
      <c r="G58" s="1163"/>
      <c r="H58" s="1163"/>
      <c r="I58" s="1163"/>
      <c r="J58" s="1164"/>
      <c r="K58" s="81"/>
      <c r="L58" s="82"/>
      <c r="M58" s="82"/>
      <c r="N58" s="82"/>
      <c r="O58" s="83"/>
    </row>
    <row r="59" spans="1:21" ht="31.5" customHeight="1" x14ac:dyDescent="0.2">
      <c r="B59" s="1158"/>
      <c r="C59" s="1159"/>
      <c r="D59" s="1165" t="s">
        <v>26</v>
      </c>
      <c r="E59" s="1166"/>
      <c r="F59" s="1166"/>
      <c r="G59" s="1166"/>
      <c r="H59" s="1166"/>
      <c r="I59" s="1166"/>
      <c r="J59" s="1167"/>
      <c r="K59" s="84"/>
      <c r="L59" s="85"/>
      <c r="M59" s="85"/>
      <c r="N59" s="85"/>
      <c r="O59" s="86"/>
    </row>
    <row r="60" spans="1:21" ht="31.5" customHeight="1" thickBot="1" x14ac:dyDescent="0.25">
      <c r="B60" s="1160"/>
      <c r="C60" s="1161"/>
      <c r="D60" s="1168" t="s">
        <v>27</v>
      </c>
      <c r="E60" s="1169"/>
      <c r="F60" s="1169"/>
      <c r="G60" s="1169"/>
      <c r="H60" s="1169"/>
      <c r="I60" s="1169"/>
      <c r="J60" s="117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x9W+mRkwK/Gd5tzjrzMKBK33zpbRSommiS1KBjOH8282TvuGDC4QfBkc9AQ2N5Y5LpRqgajEfTWnvZ6rCngEw==" saltValue="5ISXUi6G4jW6pKbaugsUi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71" t="s">
        <v>30</v>
      </c>
      <c r="C41" s="1172"/>
      <c r="D41" s="103"/>
      <c r="E41" s="1177" t="s">
        <v>31</v>
      </c>
      <c r="F41" s="1177"/>
      <c r="G41" s="1177"/>
      <c r="H41" s="1178"/>
      <c r="I41" s="330">
        <v>5404</v>
      </c>
      <c r="J41" s="331">
        <v>5258</v>
      </c>
      <c r="K41" s="331">
        <v>5278</v>
      </c>
      <c r="L41" s="331">
        <v>5139</v>
      </c>
      <c r="M41" s="332">
        <v>5145</v>
      </c>
    </row>
    <row r="42" spans="2:13" ht="27.75" customHeight="1" x14ac:dyDescent="0.2">
      <c r="B42" s="1173"/>
      <c r="C42" s="1174"/>
      <c r="D42" s="104"/>
      <c r="E42" s="1179" t="s">
        <v>32</v>
      </c>
      <c r="F42" s="1179"/>
      <c r="G42" s="1179"/>
      <c r="H42" s="1180"/>
      <c r="I42" s="333" t="s">
        <v>486</v>
      </c>
      <c r="J42" s="334" t="s">
        <v>486</v>
      </c>
      <c r="K42" s="334" t="s">
        <v>486</v>
      </c>
      <c r="L42" s="334" t="s">
        <v>486</v>
      </c>
      <c r="M42" s="335" t="s">
        <v>486</v>
      </c>
    </row>
    <row r="43" spans="2:13" ht="27.75" customHeight="1" x14ac:dyDescent="0.2">
      <c r="B43" s="1173"/>
      <c r="C43" s="1174"/>
      <c r="D43" s="104"/>
      <c r="E43" s="1179" t="s">
        <v>33</v>
      </c>
      <c r="F43" s="1179"/>
      <c r="G43" s="1179"/>
      <c r="H43" s="1180"/>
      <c r="I43" s="333">
        <v>580</v>
      </c>
      <c r="J43" s="334">
        <v>553</v>
      </c>
      <c r="K43" s="334">
        <v>520</v>
      </c>
      <c r="L43" s="334">
        <v>488</v>
      </c>
      <c r="M43" s="335">
        <v>475</v>
      </c>
    </row>
    <row r="44" spans="2:13" ht="27.75" customHeight="1" x14ac:dyDescent="0.2">
      <c r="B44" s="1173"/>
      <c r="C44" s="1174"/>
      <c r="D44" s="104"/>
      <c r="E44" s="1179" t="s">
        <v>34</v>
      </c>
      <c r="F44" s="1179"/>
      <c r="G44" s="1179"/>
      <c r="H44" s="1180"/>
      <c r="I44" s="333">
        <v>198</v>
      </c>
      <c r="J44" s="334">
        <v>213</v>
      </c>
      <c r="K44" s="334">
        <v>276</v>
      </c>
      <c r="L44" s="334">
        <v>243</v>
      </c>
      <c r="M44" s="335">
        <v>213</v>
      </c>
    </row>
    <row r="45" spans="2:13" ht="27.75" customHeight="1" x14ac:dyDescent="0.2">
      <c r="B45" s="1173"/>
      <c r="C45" s="1174"/>
      <c r="D45" s="104"/>
      <c r="E45" s="1179" t="s">
        <v>35</v>
      </c>
      <c r="F45" s="1179"/>
      <c r="G45" s="1179"/>
      <c r="H45" s="1180"/>
      <c r="I45" s="333">
        <v>528</v>
      </c>
      <c r="J45" s="334">
        <v>451</v>
      </c>
      <c r="K45" s="334">
        <v>333</v>
      </c>
      <c r="L45" s="334">
        <v>360</v>
      </c>
      <c r="M45" s="335">
        <v>338</v>
      </c>
    </row>
    <row r="46" spans="2:13" ht="27.75" customHeight="1" x14ac:dyDescent="0.2">
      <c r="B46" s="1173"/>
      <c r="C46" s="1174"/>
      <c r="D46" s="105"/>
      <c r="E46" s="1179" t="s">
        <v>36</v>
      </c>
      <c r="F46" s="1179"/>
      <c r="G46" s="1179"/>
      <c r="H46" s="1180"/>
      <c r="I46" s="333" t="s">
        <v>486</v>
      </c>
      <c r="J46" s="334" t="s">
        <v>486</v>
      </c>
      <c r="K46" s="334" t="s">
        <v>486</v>
      </c>
      <c r="L46" s="334" t="s">
        <v>486</v>
      </c>
      <c r="M46" s="335" t="s">
        <v>486</v>
      </c>
    </row>
    <row r="47" spans="2:13" ht="27.75" customHeight="1" x14ac:dyDescent="0.2">
      <c r="B47" s="1173"/>
      <c r="C47" s="1174"/>
      <c r="D47" s="106"/>
      <c r="E47" s="1181" t="s">
        <v>37</v>
      </c>
      <c r="F47" s="1182"/>
      <c r="G47" s="1182"/>
      <c r="H47" s="1183"/>
      <c r="I47" s="333" t="s">
        <v>486</v>
      </c>
      <c r="J47" s="334" t="s">
        <v>486</v>
      </c>
      <c r="K47" s="334" t="s">
        <v>486</v>
      </c>
      <c r="L47" s="334" t="s">
        <v>486</v>
      </c>
      <c r="M47" s="335" t="s">
        <v>486</v>
      </c>
    </row>
    <row r="48" spans="2:13" ht="27.75" customHeight="1" x14ac:dyDescent="0.2">
      <c r="B48" s="1173"/>
      <c r="C48" s="1174"/>
      <c r="D48" s="104"/>
      <c r="E48" s="1179" t="s">
        <v>38</v>
      </c>
      <c r="F48" s="1179"/>
      <c r="G48" s="1179"/>
      <c r="H48" s="1180"/>
      <c r="I48" s="333" t="s">
        <v>486</v>
      </c>
      <c r="J48" s="334" t="s">
        <v>486</v>
      </c>
      <c r="K48" s="334" t="s">
        <v>486</v>
      </c>
      <c r="L48" s="334" t="s">
        <v>486</v>
      </c>
      <c r="M48" s="335" t="s">
        <v>486</v>
      </c>
    </row>
    <row r="49" spans="2:13" ht="27.75" customHeight="1" x14ac:dyDescent="0.2">
      <c r="B49" s="1175"/>
      <c r="C49" s="1176"/>
      <c r="D49" s="104"/>
      <c r="E49" s="1179" t="s">
        <v>39</v>
      </c>
      <c r="F49" s="1179"/>
      <c r="G49" s="1179"/>
      <c r="H49" s="1180"/>
      <c r="I49" s="333" t="s">
        <v>486</v>
      </c>
      <c r="J49" s="334" t="s">
        <v>486</v>
      </c>
      <c r="K49" s="334" t="s">
        <v>486</v>
      </c>
      <c r="L49" s="334" t="s">
        <v>486</v>
      </c>
      <c r="M49" s="335" t="s">
        <v>486</v>
      </c>
    </row>
    <row r="50" spans="2:13" ht="27.75" customHeight="1" x14ac:dyDescent="0.2">
      <c r="B50" s="1184" t="s">
        <v>40</v>
      </c>
      <c r="C50" s="1185"/>
      <c r="D50" s="107"/>
      <c r="E50" s="1179" t="s">
        <v>41</v>
      </c>
      <c r="F50" s="1179"/>
      <c r="G50" s="1179"/>
      <c r="H50" s="1180"/>
      <c r="I50" s="333">
        <v>3173</v>
      </c>
      <c r="J50" s="334">
        <v>4753</v>
      </c>
      <c r="K50" s="334">
        <v>4269</v>
      </c>
      <c r="L50" s="334">
        <v>4858</v>
      </c>
      <c r="M50" s="335">
        <v>5688</v>
      </c>
    </row>
    <row r="51" spans="2:13" ht="27.75" customHeight="1" x14ac:dyDescent="0.2">
      <c r="B51" s="1173"/>
      <c r="C51" s="1174"/>
      <c r="D51" s="104"/>
      <c r="E51" s="1179" t="s">
        <v>42</v>
      </c>
      <c r="F51" s="1179"/>
      <c r="G51" s="1179"/>
      <c r="H51" s="1180"/>
      <c r="I51" s="333">
        <v>39</v>
      </c>
      <c r="J51" s="334">
        <v>21</v>
      </c>
      <c r="K51" s="334">
        <v>8</v>
      </c>
      <c r="L51" s="334">
        <v>2</v>
      </c>
      <c r="M51" s="335" t="s">
        <v>486</v>
      </c>
    </row>
    <row r="52" spans="2:13" ht="27.75" customHeight="1" x14ac:dyDescent="0.2">
      <c r="B52" s="1175"/>
      <c r="C52" s="1176"/>
      <c r="D52" s="104"/>
      <c r="E52" s="1179" t="s">
        <v>43</v>
      </c>
      <c r="F52" s="1179"/>
      <c r="G52" s="1179"/>
      <c r="H52" s="1180"/>
      <c r="I52" s="333">
        <v>4383</v>
      </c>
      <c r="J52" s="334">
        <v>4283</v>
      </c>
      <c r="K52" s="334">
        <v>4268</v>
      </c>
      <c r="L52" s="334">
        <v>4618</v>
      </c>
      <c r="M52" s="335">
        <v>4189</v>
      </c>
    </row>
    <row r="53" spans="2:13" ht="27.75" customHeight="1" thickBot="1" x14ac:dyDescent="0.25">
      <c r="B53" s="1186" t="s">
        <v>19</v>
      </c>
      <c r="C53" s="1187"/>
      <c r="D53" s="108"/>
      <c r="E53" s="1188" t="s">
        <v>44</v>
      </c>
      <c r="F53" s="1188"/>
      <c r="G53" s="1188"/>
      <c r="H53" s="1189"/>
      <c r="I53" s="336">
        <v>-884</v>
      </c>
      <c r="J53" s="337">
        <v>-2582</v>
      </c>
      <c r="K53" s="337">
        <v>-2138</v>
      </c>
      <c r="L53" s="337">
        <v>-3248</v>
      </c>
      <c r="M53" s="338">
        <v>-3707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2F7ww5wR6ZM3rOLqiLOZkVddQITc52j9Nqgs1U04SigI7GzG6dgIxOoupczzSS9j90+HZep3pNfRhEA8MWzFpg==" saltValue="GVXKOf90qNYTCMYvYNYyi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85" zoomScaleNormal="85"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198" t="s">
        <v>46</v>
      </c>
      <c r="D55" s="1198"/>
      <c r="E55" s="1199"/>
      <c r="F55" s="339">
        <v>2192</v>
      </c>
      <c r="G55" s="339">
        <v>2394</v>
      </c>
      <c r="H55" s="340">
        <v>2575</v>
      </c>
    </row>
    <row r="56" spans="2:8" ht="52.5" customHeight="1" x14ac:dyDescent="0.2">
      <c r="B56" s="120"/>
      <c r="C56" s="1200" t="s">
        <v>47</v>
      </c>
      <c r="D56" s="1200"/>
      <c r="E56" s="1201"/>
      <c r="F56" s="341">
        <v>10</v>
      </c>
      <c r="G56" s="341">
        <v>10</v>
      </c>
      <c r="H56" s="342">
        <v>10</v>
      </c>
    </row>
    <row r="57" spans="2:8" ht="53.25" customHeight="1" x14ac:dyDescent="0.2">
      <c r="B57" s="120"/>
      <c r="C57" s="1202" t="s">
        <v>48</v>
      </c>
      <c r="D57" s="1202"/>
      <c r="E57" s="1203"/>
      <c r="F57" s="343">
        <v>2051</v>
      </c>
      <c r="G57" s="343">
        <v>2445</v>
      </c>
      <c r="H57" s="344">
        <v>3110</v>
      </c>
    </row>
    <row r="58" spans="2:8" ht="45.75" customHeight="1" x14ac:dyDescent="0.2">
      <c r="B58" s="121"/>
      <c r="C58" s="1190" t="s">
        <v>545</v>
      </c>
      <c r="D58" s="1191"/>
      <c r="E58" s="1192"/>
      <c r="F58" s="345">
        <v>613</v>
      </c>
      <c r="G58" s="345">
        <v>802</v>
      </c>
      <c r="H58" s="346">
        <v>314</v>
      </c>
    </row>
    <row r="59" spans="2:8" ht="45.75" customHeight="1" x14ac:dyDescent="0.2">
      <c r="B59" s="121"/>
      <c r="C59" s="1190" t="s">
        <v>547</v>
      </c>
      <c r="D59" s="1191"/>
      <c r="E59" s="1192"/>
      <c r="F59" s="345" t="s">
        <v>550</v>
      </c>
      <c r="G59" s="345">
        <v>65</v>
      </c>
      <c r="H59" s="346">
        <v>232</v>
      </c>
    </row>
    <row r="60" spans="2:8" ht="45.75" customHeight="1" x14ac:dyDescent="0.2">
      <c r="B60" s="121"/>
      <c r="C60" s="1190" t="s">
        <v>546</v>
      </c>
      <c r="D60" s="1191"/>
      <c r="E60" s="1192"/>
      <c r="F60" s="345" t="s">
        <v>550</v>
      </c>
      <c r="G60" s="345" t="s">
        <v>550</v>
      </c>
      <c r="H60" s="346">
        <v>187</v>
      </c>
    </row>
    <row r="61" spans="2:8" ht="45.75" customHeight="1" x14ac:dyDescent="0.2">
      <c r="B61" s="121"/>
      <c r="C61" s="1190" t="s">
        <v>548</v>
      </c>
      <c r="D61" s="1191"/>
      <c r="E61" s="1192"/>
      <c r="F61" s="345">
        <v>163</v>
      </c>
      <c r="G61" s="345">
        <v>200</v>
      </c>
      <c r="H61" s="346">
        <v>2</v>
      </c>
    </row>
    <row r="62" spans="2:8" ht="45.75" customHeight="1" thickBot="1" x14ac:dyDescent="0.25">
      <c r="B62" s="122"/>
      <c r="C62" s="1193" t="s">
        <v>549</v>
      </c>
      <c r="D62" s="1194"/>
      <c r="E62" s="1195"/>
      <c r="F62" s="347" t="s">
        <v>550</v>
      </c>
      <c r="G62" s="347" t="s">
        <v>550</v>
      </c>
      <c r="H62" s="348">
        <v>1</v>
      </c>
    </row>
    <row r="63" spans="2:8" ht="52.5" customHeight="1" thickBot="1" x14ac:dyDescent="0.25">
      <c r="B63" s="123"/>
      <c r="C63" s="1196" t="s">
        <v>49</v>
      </c>
      <c r="D63" s="1196"/>
      <c r="E63" s="1197"/>
      <c r="F63" s="349">
        <v>4254</v>
      </c>
      <c r="G63" s="349">
        <v>4849</v>
      </c>
      <c r="H63" s="350">
        <v>5694</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bGn6fAYv3X7UzX4RafTkmV763xUhmV45pq8J7fc8jX5Uwu9mZh23WxIQfc3TNFEFaUrCGYUtRoctS8DeIm8DHw==" saltValue="K5naan69TMFirWhNCjba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FE72-4C09-402F-8BDA-13F7D10E620A}">
  <sheetPr>
    <pageSetUpPr fitToPage="1"/>
  </sheetPr>
  <dimension ref="A1:DE85"/>
  <sheetViews>
    <sheetView showGridLines="0" tabSelected="1" zoomScaleNormal="100" zoomScaleSheetLayoutView="55" workbookViewId="0">
      <selection activeCell="AP18" sqref="AP18"/>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4"/>
      <c r="B1" s="1205"/>
      <c r="DD1" s="243"/>
      <c r="DE1" s="243"/>
    </row>
    <row r="2" spans="1:109" ht="25.5" customHeight="1" x14ac:dyDescent="0.2">
      <c r="A2" s="1206"/>
      <c r="C2" s="1206"/>
      <c r="O2" s="1206"/>
      <c r="P2" s="1206"/>
      <c r="Q2" s="1206"/>
      <c r="R2" s="1206"/>
      <c r="S2" s="1206"/>
      <c r="T2" s="1206"/>
      <c r="U2" s="1206"/>
      <c r="V2" s="1206"/>
      <c r="W2" s="1206"/>
      <c r="X2" s="1206"/>
      <c r="Y2" s="1206"/>
      <c r="Z2" s="1206"/>
      <c r="AA2" s="1206"/>
      <c r="AB2" s="1206"/>
      <c r="AC2" s="1206"/>
      <c r="AD2" s="1206"/>
      <c r="AE2" s="1206"/>
      <c r="AF2" s="1206"/>
      <c r="AG2" s="1206"/>
      <c r="AH2" s="1206"/>
      <c r="AI2" s="1206"/>
      <c r="AU2" s="1206"/>
      <c r="BG2" s="1206"/>
      <c r="BS2" s="1206"/>
      <c r="CE2" s="1206"/>
      <c r="CQ2" s="1206"/>
      <c r="DD2" s="243"/>
      <c r="DE2" s="243"/>
    </row>
    <row r="3" spans="1:109" ht="25.5" customHeight="1" x14ac:dyDescent="0.2">
      <c r="A3" s="1206"/>
      <c r="C3" s="1206"/>
      <c r="O3" s="1206"/>
      <c r="P3" s="1206"/>
      <c r="Q3" s="1206"/>
      <c r="R3" s="1206"/>
      <c r="S3" s="1206"/>
      <c r="T3" s="1206"/>
      <c r="U3" s="1206"/>
      <c r="V3" s="1206"/>
      <c r="W3" s="1206"/>
      <c r="X3" s="1206"/>
      <c r="Y3" s="1206"/>
      <c r="Z3" s="1206"/>
      <c r="AA3" s="1206"/>
      <c r="AB3" s="1206"/>
      <c r="AC3" s="1206"/>
      <c r="AD3" s="1206"/>
      <c r="AE3" s="1206"/>
      <c r="AF3" s="1206"/>
      <c r="AG3" s="1206"/>
      <c r="AH3" s="1206"/>
      <c r="AI3" s="1206"/>
      <c r="AU3" s="1206"/>
      <c r="BG3" s="1206"/>
      <c r="BS3" s="1206"/>
      <c r="CE3" s="1206"/>
      <c r="CQ3" s="1206"/>
      <c r="DD3" s="243"/>
      <c r="DE3" s="243"/>
    </row>
    <row r="4" spans="1:109" s="241" customFormat="1" ht="13" x14ac:dyDescent="0.2">
      <c r="A4" s="1206"/>
      <c r="B4" s="1206"/>
      <c r="C4" s="1206"/>
      <c r="D4" s="1206"/>
      <c r="E4" s="1206"/>
      <c r="F4" s="1206"/>
      <c r="G4" s="1206"/>
      <c r="H4" s="1206"/>
      <c r="I4" s="1206"/>
      <c r="J4" s="1206"/>
      <c r="K4" s="1206"/>
      <c r="L4" s="1206"/>
      <c r="M4" s="1206"/>
      <c r="N4" s="1206"/>
      <c r="O4" s="1206"/>
      <c r="P4" s="1206"/>
      <c r="Q4" s="1206"/>
      <c r="R4" s="1206"/>
      <c r="S4" s="1206"/>
      <c r="T4" s="1206"/>
      <c r="U4" s="1206"/>
      <c r="V4" s="1206"/>
      <c r="W4" s="1206"/>
      <c r="X4" s="1206"/>
      <c r="Y4" s="1206"/>
      <c r="Z4" s="1206"/>
      <c r="AA4" s="1206"/>
      <c r="AB4" s="1206"/>
      <c r="AC4" s="1206"/>
      <c r="AD4" s="1206"/>
      <c r="AE4" s="1206"/>
      <c r="AF4" s="1206"/>
      <c r="AG4" s="1206"/>
      <c r="AH4" s="1206"/>
      <c r="AI4" s="1206"/>
      <c r="AJ4" s="1206"/>
      <c r="AK4" s="1206"/>
      <c r="AL4" s="1206"/>
      <c r="AM4" s="1206"/>
      <c r="AN4" s="1206"/>
      <c r="AO4" s="1206"/>
      <c r="AP4" s="1206"/>
      <c r="AQ4" s="1206"/>
      <c r="AR4" s="1206"/>
      <c r="AS4" s="1206"/>
      <c r="AT4" s="1206"/>
      <c r="AU4" s="1206"/>
      <c r="AV4" s="1206"/>
      <c r="AW4" s="1206"/>
      <c r="AX4" s="1206"/>
      <c r="AY4" s="1206"/>
      <c r="AZ4" s="1206"/>
      <c r="BA4" s="1206"/>
      <c r="BB4" s="1206"/>
      <c r="BC4" s="1206"/>
      <c r="BD4" s="1206"/>
      <c r="BE4" s="1206"/>
      <c r="BF4" s="1206"/>
      <c r="BG4" s="1206"/>
      <c r="BH4" s="1206"/>
      <c r="BI4" s="1206"/>
      <c r="BJ4" s="1206"/>
      <c r="BK4" s="1206"/>
      <c r="BL4" s="1206"/>
      <c r="BM4" s="1206"/>
      <c r="BN4" s="1206"/>
      <c r="BO4" s="1206"/>
      <c r="BP4" s="1206"/>
      <c r="BQ4" s="1206"/>
      <c r="BR4" s="1206"/>
      <c r="BS4" s="1206"/>
      <c r="BT4" s="1206"/>
      <c r="BU4" s="1206"/>
      <c r="BV4" s="1206"/>
      <c r="BW4" s="1206"/>
      <c r="BX4" s="1206"/>
      <c r="BY4" s="1206"/>
      <c r="BZ4" s="1206"/>
      <c r="CA4" s="1206"/>
      <c r="CB4" s="1206"/>
      <c r="CC4" s="1206"/>
      <c r="CD4" s="1206"/>
      <c r="CE4" s="1206"/>
      <c r="CF4" s="1206"/>
      <c r="CG4" s="1206"/>
      <c r="CH4" s="1206"/>
      <c r="CI4" s="1206"/>
      <c r="CJ4" s="1206"/>
      <c r="CK4" s="1206"/>
      <c r="CL4" s="1206"/>
      <c r="CM4" s="1206"/>
      <c r="CN4" s="1206"/>
      <c r="CO4" s="1206"/>
      <c r="CP4" s="1206"/>
      <c r="CQ4" s="1206"/>
      <c r="CR4" s="1206"/>
      <c r="CS4" s="1206"/>
      <c r="CT4" s="1206"/>
      <c r="CU4" s="1206"/>
      <c r="CV4" s="1206"/>
      <c r="CW4" s="1206"/>
      <c r="CX4" s="1206"/>
      <c r="CY4" s="1206"/>
      <c r="CZ4" s="1206"/>
      <c r="DA4" s="1206"/>
      <c r="DB4" s="1206"/>
      <c r="DC4" s="1206"/>
      <c r="DD4" s="1206"/>
      <c r="DE4" s="1206"/>
    </row>
    <row r="5" spans="1:109" s="241" customFormat="1" ht="13" x14ac:dyDescent="0.2">
      <c r="A5" s="1206"/>
      <c r="B5" s="1206"/>
      <c r="C5" s="1206"/>
      <c r="D5" s="1206"/>
      <c r="E5" s="1206"/>
      <c r="F5" s="1206"/>
      <c r="G5" s="1206"/>
      <c r="H5" s="1206"/>
      <c r="I5" s="1206"/>
      <c r="J5" s="1206"/>
      <c r="K5" s="1206"/>
      <c r="L5" s="1206"/>
      <c r="M5" s="1206"/>
      <c r="N5" s="1206"/>
      <c r="O5" s="1206"/>
      <c r="P5" s="1206"/>
      <c r="Q5" s="1206"/>
      <c r="R5" s="1206"/>
      <c r="S5" s="1206"/>
      <c r="T5" s="1206"/>
      <c r="U5" s="1206"/>
      <c r="V5" s="1206"/>
      <c r="W5" s="1206"/>
      <c r="X5" s="1206"/>
      <c r="Y5" s="1206"/>
      <c r="Z5" s="1206"/>
      <c r="AA5" s="1206"/>
      <c r="AB5" s="1206"/>
      <c r="AC5" s="1206"/>
      <c r="AD5" s="1206"/>
      <c r="AE5" s="1206"/>
      <c r="AF5" s="1206"/>
      <c r="AG5" s="1206"/>
      <c r="AH5" s="1206"/>
      <c r="AI5" s="1206"/>
      <c r="AJ5" s="1206"/>
      <c r="AK5" s="1206"/>
      <c r="AL5" s="1206"/>
      <c r="AM5" s="1206"/>
      <c r="AN5" s="1206"/>
      <c r="AO5" s="1206"/>
      <c r="AP5" s="1206"/>
      <c r="AQ5" s="1206"/>
      <c r="AR5" s="1206"/>
      <c r="AS5" s="1206"/>
      <c r="AT5" s="1206"/>
      <c r="AU5" s="1206"/>
      <c r="AV5" s="1206"/>
      <c r="AW5" s="1206"/>
      <c r="AX5" s="1206"/>
      <c r="AY5" s="1206"/>
      <c r="AZ5" s="1206"/>
      <c r="BA5" s="1206"/>
      <c r="BB5" s="1206"/>
      <c r="BC5" s="1206"/>
      <c r="BD5" s="1206"/>
      <c r="BE5" s="1206"/>
      <c r="BF5" s="1206"/>
      <c r="BG5" s="1206"/>
      <c r="BH5" s="1206"/>
      <c r="BI5" s="1206"/>
      <c r="BJ5" s="1206"/>
      <c r="BK5" s="1206"/>
      <c r="BL5" s="1206"/>
      <c r="BM5" s="1206"/>
      <c r="BN5" s="1206"/>
      <c r="BO5" s="1206"/>
      <c r="BP5" s="1206"/>
      <c r="BQ5" s="1206"/>
      <c r="BR5" s="1206"/>
      <c r="BS5" s="1206"/>
      <c r="BT5" s="1206"/>
      <c r="BU5" s="1206"/>
      <c r="BV5" s="1206"/>
      <c r="BW5" s="1206"/>
      <c r="BX5" s="1206"/>
      <c r="BY5" s="1206"/>
      <c r="BZ5" s="1206"/>
      <c r="CA5" s="1206"/>
      <c r="CB5" s="1206"/>
      <c r="CC5" s="1206"/>
      <c r="CD5" s="1206"/>
      <c r="CE5" s="1206"/>
      <c r="CF5" s="1206"/>
      <c r="CG5" s="1206"/>
      <c r="CH5" s="1206"/>
      <c r="CI5" s="1206"/>
      <c r="CJ5" s="1206"/>
      <c r="CK5" s="1206"/>
      <c r="CL5" s="1206"/>
      <c r="CM5" s="1206"/>
      <c r="CN5" s="1206"/>
      <c r="CO5" s="1206"/>
      <c r="CP5" s="1206"/>
      <c r="CQ5" s="1206"/>
      <c r="CR5" s="1206"/>
      <c r="CS5" s="1206"/>
      <c r="CT5" s="1206"/>
      <c r="CU5" s="1206"/>
      <c r="CV5" s="1206"/>
      <c r="CW5" s="1206"/>
      <c r="CX5" s="1206"/>
      <c r="CY5" s="1206"/>
      <c r="CZ5" s="1206"/>
      <c r="DA5" s="1206"/>
      <c r="DB5" s="1206"/>
      <c r="DC5" s="1206"/>
      <c r="DD5" s="1206"/>
      <c r="DE5" s="1206"/>
    </row>
    <row r="6" spans="1:109" s="241" customFormat="1" ht="13" x14ac:dyDescent="0.2">
      <c r="A6" s="1206"/>
      <c r="B6" s="1206"/>
      <c r="C6" s="1206"/>
      <c r="D6" s="1206"/>
      <c r="E6" s="1206"/>
      <c r="F6" s="1206"/>
      <c r="G6" s="1206"/>
      <c r="H6" s="1206"/>
      <c r="I6" s="1206"/>
      <c r="J6" s="1206"/>
      <c r="K6" s="1206"/>
      <c r="L6" s="1206"/>
      <c r="M6" s="1206"/>
      <c r="N6" s="1206"/>
      <c r="O6" s="1206"/>
      <c r="P6" s="1206"/>
      <c r="Q6" s="1206"/>
      <c r="R6" s="1206"/>
      <c r="S6" s="1206"/>
      <c r="T6" s="1206"/>
      <c r="U6" s="1206"/>
      <c r="V6" s="1206"/>
      <c r="W6" s="1206"/>
      <c r="X6" s="1206"/>
      <c r="Y6" s="1206"/>
      <c r="Z6" s="1206"/>
      <c r="AA6" s="1206"/>
      <c r="AB6" s="1206"/>
      <c r="AC6" s="1206"/>
      <c r="AD6" s="1206"/>
      <c r="AE6" s="1206"/>
      <c r="AF6" s="1206"/>
      <c r="AG6" s="1206"/>
      <c r="AH6" s="1206"/>
      <c r="AI6" s="1206"/>
      <c r="AJ6" s="1206"/>
      <c r="AK6" s="1206"/>
      <c r="AL6" s="1206"/>
      <c r="AM6" s="1206"/>
      <c r="AN6" s="1206"/>
      <c r="AO6" s="1206"/>
      <c r="AP6" s="1206"/>
      <c r="AQ6" s="1206"/>
      <c r="AR6" s="1206"/>
      <c r="AS6" s="1206"/>
      <c r="AT6" s="1206"/>
      <c r="AU6" s="1206"/>
      <c r="AV6" s="1206"/>
      <c r="AW6" s="1206"/>
      <c r="AX6" s="1206"/>
      <c r="AY6" s="1206"/>
      <c r="AZ6" s="1206"/>
      <c r="BA6" s="1206"/>
      <c r="BB6" s="1206"/>
      <c r="BC6" s="1206"/>
      <c r="BD6" s="1206"/>
      <c r="BE6" s="1206"/>
      <c r="BF6" s="1206"/>
      <c r="BG6" s="1206"/>
      <c r="BH6" s="1206"/>
      <c r="BI6" s="1206"/>
      <c r="BJ6" s="1206"/>
      <c r="BK6" s="1206"/>
      <c r="BL6" s="1206"/>
      <c r="BM6" s="1206"/>
      <c r="BN6" s="1206"/>
      <c r="BO6" s="1206"/>
      <c r="BP6" s="1206"/>
      <c r="BQ6" s="1206"/>
      <c r="BR6" s="1206"/>
      <c r="BS6" s="1206"/>
      <c r="BT6" s="1206"/>
      <c r="BU6" s="1206"/>
      <c r="BV6" s="1206"/>
      <c r="BW6" s="1206"/>
      <c r="BX6" s="1206"/>
      <c r="BY6" s="1206"/>
      <c r="BZ6" s="1206"/>
      <c r="CA6" s="1206"/>
      <c r="CB6" s="1206"/>
      <c r="CC6" s="1206"/>
      <c r="CD6" s="1206"/>
      <c r="CE6" s="1206"/>
      <c r="CF6" s="1206"/>
      <c r="CG6" s="1206"/>
      <c r="CH6" s="1206"/>
      <c r="CI6" s="1206"/>
      <c r="CJ6" s="1206"/>
      <c r="CK6" s="1206"/>
      <c r="CL6" s="1206"/>
      <c r="CM6" s="1206"/>
      <c r="CN6" s="1206"/>
      <c r="CO6" s="1206"/>
      <c r="CP6" s="1206"/>
      <c r="CQ6" s="1206"/>
      <c r="CR6" s="1206"/>
      <c r="CS6" s="1206"/>
      <c r="CT6" s="1206"/>
      <c r="CU6" s="1206"/>
      <c r="CV6" s="1206"/>
      <c r="CW6" s="1206"/>
      <c r="CX6" s="1206"/>
      <c r="CY6" s="1206"/>
      <c r="CZ6" s="1206"/>
      <c r="DA6" s="1206"/>
      <c r="DB6" s="1206"/>
      <c r="DC6" s="1206"/>
      <c r="DD6" s="1206"/>
      <c r="DE6" s="1206"/>
    </row>
    <row r="7" spans="1:109" s="241" customFormat="1" ht="13" x14ac:dyDescent="0.2">
      <c r="A7" s="1206"/>
      <c r="B7" s="1206"/>
      <c r="C7" s="1206"/>
      <c r="D7" s="1206"/>
      <c r="E7" s="1206"/>
      <c r="F7" s="1206"/>
      <c r="G7" s="1206"/>
      <c r="H7" s="1206"/>
      <c r="I7" s="1206"/>
      <c r="J7" s="1206"/>
      <c r="K7" s="1206"/>
      <c r="L7" s="1206"/>
      <c r="M7" s="1206"/>
      <c r="N7" s="1206"/>
      <c r="O7" s="1206"/>
      <c r="P7" s="1206"/>
      <c r="Q7" s="1206"/>
      <c r="R7" s="1206"/>
      <c r="S7" s="1206"/>
      <c r="T7" s="1206"/>
      <c r="U7" s="1206"/>
      <c r="V7" s="1206"/>
      <c r="W7" s="1206"/>
      <c r="X7" s="1206"/>
      <c r="Y7" s="1206"/>
      <c r="Z7" s="1206"/>
      <c r="AA7" s="1206"/>
      <c r="AB7" s="1206"/>
      <c r="AC7" s="1206"/>
      <c r="AD7" s="1206"/>
      <c r="AE7" s="1206"/>
      <c r="AF7" s="1206"/>
      <c r="AG7" s="1206"/>
      <c r="AH7" s="1206"/>
      <c r="AI7" s="1206"/>
      <c r="AJ7" s="1206"/>
      <c r="AK7" s="1206"/>
      <c r="AL7" s="1206"/>
      <c r="AM7" s="1206"/>
      <c r="AN7" s="1206"/>
      <c r="AO7" s="1206"/>
      <c r="AP7" s="1206"/>
      <c r="AQ7" s="1206"/>
      <c r="AR7" s="1206"/>
      <c r="AS7" s="1206"/>
      <c r="AT7" s="1206"/>
      <c r="AU7" s="1206"/>
      <c r="AV7" s="1206"/>
      <c r="AW7" s="1206"/>
      <c r="AX7" s="1206"/>
      <c r="AY7" s="1206"/>
      <c r="AZ7" s="1206"/>
      <c r="BA7" s="1206"/>
      <c r="BB7" s="1206"/>
      <c r="BC7" s="1206"/>
      <c r="BD7" s="1206"/>
      <c r="BE7" s="1206"/>
      <c r="BF7" s="1206"/>
      <c r="BG7" s="1206"/>
      <c r="BH7" s="1206"/>
      <c r="BI7" s="1206"/>
      <c r="BJ7" s="1206"/>
      <c r="BK7" s="1206"/>
      <c r="BL7" s="1206"/>
      <c r="BM7" s="1206"/>
      <c r="BN7" s="1206"/>
      <c r="BO7" s="1206"/>
      <c r="BP7" s="1206"/>
      <c r="BQ7" s="1206"/>
      <c r="BR7" s="1206"/>
      <c r="BS7" s="1206"/>
      <c r="BT7" s="1206"/>
      <c r="BU7" s="1206"/>
      <c r="BV7" s="1206"/>
      <c r="BW7" s="1206"/>
      <c r="BX7" s="1206"/>
      <c r="BY7" s="1206"/>
      <c r="BZ7" s="1206"/>
      <c r="CA7" s="1206"/>
      <c r="CB7" s="1206"/>
      <c r="CC7" s="1206"/>
      <c r="CD7" s="1206"/>
      <c r="CE7" s="1206"/>
      <c r="CF7" s="1206"/>
      <c r="CG7" s="1206"/>
      <c r="CH7" s="1206"/>
      <c r="CI7" s="1206"/>
      <c r="CJ7" s="1206"/>
      <c r="CK7" s="1206"/>
      <c r="CL7" s="1206"/>
      <c r="CM7" s="1206"/>
      <c r="CN7" s="1206"/>
      <c r="CO7" s="1206"/>
      <c r="CP7" s="1206"/>
      <c r="CQ7" s="1206"/>
      <c r="CR7" s="1206"/>
      <c r="CS7" s="1206"/>
      <c r="CT7" s="1206"/>
      <c r="CU7" s="1206"/>
      <c r="CV7" s="1206"/>
      <c r="CW7" s="1206"/>
      <c r="CX7" s="1206"/>
      <c r="CY7" s="1206"/>
      <c r="CZ7" s="1206"/>
      <c r="DA7" s="1206"/>
      <c r="DB7" s="1206"/>
      <c r="DC7" s="1206"/>
      <c r="DD7" s="1206"/>
      <c r="DE7" s="1206"/>
    </row>
    <row r="8" spans="1:109" s="241" customFormat="1" ht="13" x14ac:dyDescent="0.2">
      <c r="A8" s="1206"/>
      <c r="B8" s="1206"/>
      <c r="C8" s="1206"/>
      <c r="D8" s="1206"/>
      <c r="E8" s="1206"/>
      <c r="F8" s="1206"/>
      <c r="G8" s="1206"/>
      <c r="H8" s="1206"/>
      <c r="I8" s="1206"/>
      <c r="J8" s="1206"/>
      <c r="K8" s="1206"/>
      <c r="L8" s="1206"/>
      <c r="M8" s="1206"/>
      <c r="N8" s="1206"/>
      <c r="O8" s="1206"/>
      <c r="P8" s="1206"/>
      <c r="Q8" s="1206"/>
      <c r="R8" s="1206"/>
      <c r="S8" s="1206"/>
      <c r="T8" s="1206"/>
      <c r="U8" s="1206"/>
      <c r="V8" s="1206"/>
      <c r="W8" s="1206"/>
      <c r="X8" s="1206"/>
      <c r="Y8" s="1206"/>
      <c r="Z8" s="1206"/>
      <c r="AA8" s="1206"/>
      <c r="AB8" s="1206"/>
      <c r="AC8" s="1206"/>
      <c r="AD8" s="1206"/>
      <c r="AE8" s="1206"/>
      <c r="AF8" s="1206"/>
      <c r="AG8" s="1206"/>
      <c r="AH8" s="1206"/>
      <c r="AI8" s="1206"/>
      <c r="AJ8" s="1206"/>
      <c r="AK8" s="1206"/>
      <c r="AL8" s="1206"/>
      <c r="AM8" s="1206"/>
      <c r="AN8" s="1206"/>
      <c r="AO8" s="1206"/>
      <c r="AP8" s="1206"/>
      <c r="AQ8" s="1206"/>
      <c r="AR8" s="1206"/>
      <c r="AS8" s="1206"/>
      <c r="AT8" s="1206"/>
      <c r="AU8" s="1206"/>
      <c r="AV8" s="1206"/>
      <c r="AW8" s="1206"/>
      <c r="AX8" s="1206"/>
      <c r="AY8" s="1206"/>
      <c r="AZ8" s="1206"/>
      <c r="BA8" s="1206"/>
      <c r="BB8" s="1206"/>
      <c r="BC8" s="1206"/>
      <c r="BD8" s="1206"/>
      <c r="BE8" s="1206"/>
      <c r="BF8" s="1206"/>
      <c r="BG8" s="1206"/>
      <c r="BH8" s="1206"/>
      <c r="BI8" s="1206"/>
      <c r="BJ8" s="1206"/>
      <c r="BK8" s="1206"/>
      <c r="BL8" s="1206"/>
      <c r="BM8" s="1206"/>
      <c r="BN8" s="1206"/>
      <c r="BO8" s="1206"/>
      <c r="BP8" s="1206"/>
      <c r="BQ8" s="1206"/>
      <c r="BR8" s="1206"/>
      <c r="BS8" s="1206"/>
      <c r="BT8" s="1206"/>
      <c r="BU8" s="1206"/>
      <c r="BV8" s="1206"/>
      <c r="BW8" s="1206"/>
      <c r="BX8" s="1206"/>
      <c r="BY8" s="1206"/>
      <c r="BZ8" s="1206"/>
      <c r="CA8" s="1206"/>
      <c r="CB8" s="1206"/>
      <c r="CC8" s="1206"/>
      <c r="CD8" s="1206"/>
      <c r="CE8" s="1206"/>
      <c r="CF8" s="1206"/>
      <c r="CG8" s="1206"/>
      <c r="CH8" s="1206"/>
      <c r="CI8" s="1206"/>
      <c r="CJ8" s="1206"/>
      <c r="CK8" s="1206"/>
      <c r="CL8" s="1206"/>
      <c r="CM8" s="1206"/>
      <c r="CN8" s="1206"/>
      <c r="CO8" s="1206"/>
      <c r="CP8" s="1206"/>
      <c r="CQ8" s="1206"/>
      <c r="CR8" s="1206"/>
      <c r="CS8" s="1206"/>
      <c r="CT8" s="1206"/>
      <c r="CU8" s="1206"/>
      <c r="CV8" s="1206"/>
      <c r="CW8" s="1206"/>
      <c r="CX8" s="1206"/>
      <c r="CY8" s="1206"/>
      <c r="CZ8" s="1206"/>
      <c r="DA8" s="1206"/>
      <c r="DB8" s="1206"/>
      <c r="DC8" s="1206"/>
      <c r="DD8" s="1206"/>
      <c r="DE8" s="1206"/>
    </row>
    <row r="9" spans="1:109" s="241" customFormat="1" ht="13" x14ac:dyDescent="0.2">
      <c r="A9" s="1206"/>
      <c r="B9" s="1206"/>
      <c r="C9" s="1206"/>
      <c r="D9" s="1206"/>
      <c r="E9" s="1206"/>
      <c r="F9" s="1206"/>
      <c r="G9" s="1206"/>
      <c r="H9" s="1206"/>
      <c r="I9" s="1206"/>
      <c r="J9" s="1206"/>
      <c r="K9" s="1206"/>
      <c r="L9" s="1206"/>
      <c r="M9" s="1206"/>
      <c r="N9" s="1206"/>
      <c r="O9" s="1206"/>
      <c r="P9" s="1206"/>
      <c r="Q9" s="1206"/>
      <c r="R9" s="1206"/>
      <c r="S9" s="1206"/>
      <c r="T9" s="1206"/>
      <c r="U9" s="1206"/>
      <c r="V9" s="1206"/>
      <c r="W9" s="1206"/>
      <c r="X9" s="1206"/>
      <c r="Y9" s="1206"/>
      <c r="Z9" s="1206"/>
      <c r="AA9" s="1206"/>
      <c r="AB9" s="1206"/>
      <c r="AC9" s="1206"/>
      <c r="AD9" s="1206"/>
      <c r="AE9" s="1206"/>
      <c r="AF9" s="1206"/>
      <c r="AG9" s="1206"/>
      <c r="AH9" s="1206"/>
      <c r="AI9" s="1206"/>
      <c r="AJ9" s="1206"/>
      <c r="AK9" s="1206"/>
      <c r="AL9" s="1206"/>
      <c r="AM9" s="1206"/>
      <c r="AN9" s="1206"/>
      <c r="AO9" s="1206"/>
      <c r="AP9" s="1206"/>
      <c r="AQ9" s="1206"/>
      <c r="AR9" s="1206"/>
      <c r="AS9" s="1206"/>
      <c r="AT9" s="1206"/>
      <c r="AU9" s="1206"/>
      <c r="AV9" s="1206"/>
      <c r="AW9" s="1206"/>
      <c r="AX9" s="1206"/>
      <c r="AY9" s="1206"/>
      <c r="AZ9" s="1206"/>
      <c r="BA9" s="1206"/>
      <c r="BB9" s="1206"/>
      <c r="BC9" s="1206"/>
      <c r="BD9" s="1206"/>
      <c r="BE9" s="1206"/>
      <c r="BF9" s="1206"/>
      <c r="BG9" s="1206"/>
      <c r="BH9" s="1206"/>
      <c r="BI9" s="1206"/>
      <c r="BJ9" s="1206"/>
      <c r="BK9" s="1206"/>
      <c r="BL9" s="1206"/>
      <c r="BM9" s="1206"/>
      <c r="BN9" s="1206"/>
      <c r="BO9" s="1206"/>
      <c r="BP9" s="1206"/>
      <c r="BQ9" s="1206"/>
      <c r="BR9" s="1206"/>
      <c r="BS9" s="1206"/>
      <c r="BT9" s="1206"/>
      <c r="BU9" s="1206"/>
      <c r="BV9" s="1206"/>
      <c r="BW9" s="1206"/>
      <c r="BX9" s="1206"/>
      <c r="BY9" s="1206"/>
      <c r="BZ9" s="1206"/>
      <c r="CA9" s="1206"/>
      <c r="CB9" s="1206"/>
      <c r="CC9" s="1206"/>
      <c r="CD9" s="1206"/>
      <c r="CE9" s="1206"/>
      <c r="CF9" s="1206"/>
      <c r="CG9" s="1206"/>
      <c r="CH9" s="1206"/>
      <c r="CI9" s="1206"/>
      <c r="CJ9" s="1206"/>
      <c r="CK9" s="1206"/>
      <c r="CL9" s="1206"/>
      <c r="CM9" s="1206"/>
      <c r="CN9" s="1206"/>
      <c r="CO9" s="1206"/>
      <c r="CP9" s="1206"/>
      <c r="CQ9" s="1206"/>
      <c r="CR9" s="1206"/>
      <c r="CS9" s="1206"/>
      <c r="CT9" s="1206"/>
      <c r="CU9" s="1206"/>
      <c r="CV9" s="1206"/>
      <c r="CW9" s="1206"/>
      <c r="CX9" s="1206"/>
      <c r="CY9" s="1206"/>
      <c r="CZ9" s="1206"/>
      <c r="DA9" s="1206"/>
      <c r="DB9" s="1206"/>
      <c r="DC9" s="1206"/>
      <c r="DD9" s="1206"/>
      <c r="DE9" s="1206"/>
    </row>
    <row r="10" spans="1:109" s="241" customFormat="1" ht="13" x14ac:dyDescent="0.2">
      <c r="A10" s="1206"/>
      <c r="B10" s="1206"/>
      <c r="C10" s="1206"/>
      <c r="D10" s="1206"/>
      <c r="E10" s="1206"/>
      <c r="F10" s="1206"/>
      <c r="G10" s="1206"/>
      <c r="H10" s="1206"/>
      <c r="I10" s="1206"/>
      <c r="J10" s="1206"/>
      <c r="K10" s="1206"/>
      <c r="L10" s="1206"/>
      <c r="M10" s="1206"/>
      <c r="N10" s="1206"/>
      <c r="O10" s="1206"/>
      <c r="P10" s="1206"/>
      <c r="Q10" s="1206"/>
      <c r="R10" s="1206"/>
      <c r="S10" s="1206"/>
      <c r="T10" s="1206"/>
      <c r="U10" s="1206"/>
      <c r="V10" s="1206"/>
      <c r="W10" s="1206"/>
      <c r="X10" s="1206"/>
      <c r="Y10" s="1206"/>
      <c r="Z10" s="1206"/>
      <c r="AA10" s="1206"/>
      <c r="AB10" s="1206"/>
      <c r="AC10" s="1206"/>
      <c r="AD10" s="1206"/>
      <c r="AE10" s="1206"/>
      <c r="AF10" s="1206"/>
      <c r="AG10" s="1206"/>
      <c r="AH10" s="1206"/>
      <c r="AI10" s="1206"/>
      <c r="AJ10" s="1206"/>
      <c r="AK10" s="1206"/>
      <c r="AL10" s="1206"/>
      <c r="AM10" s="1206"/>
      <c r="AN10" s="1206"/>
      <c r="AO10" s="1206"/>
      <c r="AP10" s="1206"/>
      <c r="AQ10" s="1206"/>
      <c r="AR10" s="1206"/>
      <c r="AS10" s="1206"/>
      <c r="AT10" s="1206"/>
      <c r="AU10" s="1206"/>
      <c r="AV10" s="1206"/>
      <c r="AW10" s="1206"/>
      <c r="AX10" s="1206"/>
      <c r="AY10" s="1206"/>
      <c r="AZ10" s="1206"/>
      <c r="BA10" s="1206"/>
      <c r="BB10" s="1206"/>
      <c r="BC10" s="1206"/>
      <c r="BD10" s="1206"/>
      <c r="BE10" s="1206"/>
      <c r="BF10" s="1206"/>
      <c r="BG10" s="1206"/>
      <c r="BH10" s="1206"/>
      <c r="BI10" s="1206"/>
      <c r="BJ10" s="1206"/>
      <c r="BK10" s="1206"/>
      <c r="BL10" s="1206"/>
      <c r="BM10" s="1206"/>
      <c r="BN10" s="1206"/>
      <c r="BO10" s="1206"/>
      <c r="BP10" s="1206"/>
      <c r="BQ10" s="1206"/>
      <c r="BR10" s="1206"/>
      <c r="BS10" s="1206"/>
      <c r="BT10" s="1206"/>
      <c r="BU10" s="1206"/>
      <c r="BV10" s="1206"/>
      <c r="BW10" s="1206"/>
      <c r="BX10" s="1206"/>
      <c r="BY10" s="1206"/>
      <c r="BZ10" s="1206"/>
      <c r="CA10" s="1206"/>
      <c r="CB10" s="1206"/>
      <c r="CC10" s="1206"/>
      <c r="CD10" s="1206"/>
      <c r="CE10" s="1206"/>
      <c r="CF10" s="1206"/>
      <c r="CG10" s="1206"/>
      <c r="CH10" s="1206"/>
      <c r="CI10" s="1206"/>
      <c r="CJ10" s="1206"/>
      <c r="CK10" s="1206"/>
      <c r="CL10" s="1206"/>
      <c r="CM10" s="1206"/>
      <c r="CN10" s="1206"/>
      <c r="CO10" s="1206"/>
      <c r="CP10" s="1206"/>
      <c r="CQ10" s="1206"/>
      <c r="CR10" s="1206"/>
      <c r="CS10" s="1206"/>
      <c r="CT10" s="1206"/>
      <c r="CU10" s="1206"/>
      <c r="CV10" s="1206"/>
      <c r="CW10" s="1206"/>
      <c r="CX10" s="1206"/>
      <c r="CY10" s="1206"/>
      <c r="CZ10" s="1206"/>
      <c r="DA10" s="1206"/>
      <c r="DB10" s="1206"/>
      <c r="DC10" s="1206"/>
      <c r="DD10" s="1206"/>
      <c r="DE10" s="1206"/>
    </row>
    <row r="11" spans="1:109" s="241" customFormat="1" ht="13" x14ac:dyDescent="0.2">
      <c r="A11" s="1206"/>
      <c r="B11" s="1206"/>
      <c r="C11" s="1206"/>
      <c r="D11" s="1206"/>
      <c r="E11" s="1206"/>
      <c r="F11" s="1206"/>
      <c r="G11" s="1206"/>
      <c r="H11" s="1206"/>
      <c r="I11" s="1206"/>
      <c r="J11" s="1206"/>
      <c r="K11" s="1206"/>
      <c r="L11" s="1206"/>
      <c r="M11" s="1206"/>
      <c r="N11" s="1206"/>
      <c r="O11" s="1206"/>
      <c r="P11" s="1206"/>
      <c r="Q11" s="1206"/>
      <c r="R11" s="1206"/>
      <c r="S11" s="1206"/>
      <c r="T11" s="1206"/>
      <c r="U11" s="1206"/>
      <c r="V11" s="1206"/>
      <c r="W11" s="1206"/>
      <c r="X11" s="1206"/>
      <c r="Y11" s="1206"/>
      <c r="Z11" s="1206"/>
      <c r="AA11" s="1206"/>
      <c r="AB11" s="1206"/>
      <c r="AC11" s="1206"/>
      <c r="AD11" s="1206"/>
      <c r="AE11" s="1206"/>
      <c r="AF11" s="1206"/>
      <c r="AG11" s="1206"/>
      <c r="AH11" s="1206"/>
      <c r="AI11" s="1206"/>
      <c r="AJ11" s="1206"/>
      <c r="AK11" s="1206"/>
      <c r="AL11" s="1206"/>
      <c r="AM11" s="1206"/>
      <c r="AN11" s="1206"/>
      <c r="AO11" s="1206"/>
      <c r="AP11" s="1206"/>
      <c r="AQ11" s="1206"/>
      <c r="AR11" s="1206"/>
      <c r="AS11" s="1206"/>
      <c r="AT11" s="1206"/>
      <c r="AU11" s="1206"/>
      <c r="AV11" s="1206"/>
      <c r="AW11" s="1206"/>
      <c r="AX11" s="1206"/>
      <c r="AY11" s="1206"/>
      <c r="AZ11" s="1206"/>
      <c r="BA11" s="1206"/>
      <c r="BB11" s="1206"/>
      <c r="BC11" s="1206"/>
      <c r="BD11" s="1206"/>
      <c r="BE11" s="1206"/>
      <c r="BF11" s="1206"/>
      <c r="BG11" s="1206"/>
      <c r="BH11" s="1206"/>
      <c r="BI11" s="1206"/>
      <c r="BJ11" s="1206"/>
      <c r="BK11" s="1206"/>
      <c r="BL11" s="1206"/>
      <c r="BM11" s="1206"/>
      <c r="BN11" s="1206"/>
      <c r="BO11" s="1206"/>
      <c r="BP11" s="1206"/>
      <c r="BQ11" s="1206"/>
      <c r="BR11" s="1206"/>
      <c r="BS11" s="1206"/>
      <c r="BT11" s="1206"/>
      <c r="BU11" s="1206"/>
      <c r="BV11" s="1206"/>
      <c r="BW11" s="1206"/>
      <c r="BX11" s="1206"/>
      <c r="BY11" s="1206"/>
      <c r="BZ11" s="1206"/>
      <c r="CA11" s="1206"/>
      <c r="CB11" s="1206"/>
      <c r="CC11" s="1206"/>
      <c r="CD11" s="1206"/>
      <c r="CE11" s="1206"/>
      <c r="CF11" s="1206"/>
      <c r="CG11" s="1206"/>
      <c r="CH11" s="1206"/>
      <c r="CI11" s="1206"/>
      <c r="CJ11" s="1206"/>
      <c r="CK11" s="1206"/>
      <c r="CL11" s="1206"/>
      <c r="CM11" s="1206"/>
      <c r="CN11" s="1206"/>
      <c r="CO11" s="1206"/>
      <c r="CP11" s="1206"/>
      <c r="CQ11" s="1206"/>
      <c r="CR11" s="1206"/>
      <c r="CS11" s="1206"/>
      <c r="CT11" s="1206"/>
      <c r="CU11" s="1206"/>
      <c r="CV11" s="1206"/>
      <c r="CW11" s="1206"/>
      <c r="CX11" s="1206"/>
      <c r="CY11" s="1206"/>
      <c r="CZ11" s="1206"/>
      <c r="DA11" s="1206"/>
      <c r="DB11" s="1206"/>
      <c r="DC11" s="1206"/>
      <c r="DD11" s="1206"/>
      <c r="DE11" s="1206"/>
    </row>
    <row r="12" spans="1:109" s="241" customFormat="1" ht="13" x14ac:dyDescent="0.2">
      <c r="A12" s="1206"/>
      <c r="B12" s="1206"/>
      <c r="C12" s="1206"/>
      <c r="D12" s="1206"/>
      <c r="E12" s="1206"/>
      <c r="F12" s="1206"/>
      <c r="G12" s="1206"/>
      <c r="H12" s="1206"/>
      <c r="I12" s="1206"/>
      <c r="J12" s="1206"/>
      <c r="K12" s="1206"/>
      <c r="L12" s="1206"/>
      <c r="M12" s="1206"/>
      <c r="N12" s="1206"/>
      <c r="O12" s="1206"/>
      <c r="P12" s="1206"/>
      <c r="Q12" s="1206"/>
      <c r="R12" s="1206"/>
      <c r="S12" s="1206"/>
      <c r="T12" s="1206"/>
      <c r="U12" s="1206"/>
      <c r="V12" s="1206"/>
      <c r="W12" s="1206"/>
      <c r="X12" s="1206"/>
      <c r="Y12" s="1206"/>
      <c r="Z12" s="1206"/>
      <c r="AA12" s="1206"/>
      <c r="AB12" s="1206"/>
      <c r="AC12" s="1206"/>
      <c r="AD12" s="1206"/>
      <c r="AE12" s="1206"/>
      <c r="AF12" s="1206"/>
      <c r="AG12" s="1206"/>
      <c r="AH12" s="1206"/>
      <c r="AI12" s="1206"/>
      <c r="AJ12" s="1206"/>
      <c r="AK12" s="1206"/>
      <c r="AL12" s="1206"/>
      <c r="AM12" s="1206"/>
      <c r="AN12" s="1206"/>
      <c r="AO12" s="1206"/>
      <c r="AP12" s="1206"/>
      <c r="AQ12" s="1206"/>
      <c r="AR12" s="1206"/>
      <c r="AS12" s="1206"/>
      <c r="AT12" s="1206"/>
      <c r="AU12" s="1206"/>
      <c r="AV12" s="1206"/>
      <c r="AW12" s="1206"/>
      <c r="AX12" s="1206"/>
      <c r="AY12" s="1206"/>
      <c r="AZ12" s="1206"/>
      <c r="BA12" s="1206"/>
      <c r="BB12" s="1206"/>
      <c r="BC12" s="1206"/>
      <c r="BD12" s="1206"/>
      <c r="BE12" s="1206"/>
      <c r="BF12" s="1206"/>
      <c r="BG12" s="1206"/>
      <c r="BH12" s="1206"/>
      <c r="BI12" s="1206"/>
      <c r="BJ12" s="1206"/>
      <c r="BK12" s="1206"/>
      <c r="BL12" s="1206"/>
      <c r="BM12" s="1206"/>
      <c r="BN12" s="1206"/>
      <c r="BO12" s="1206"/>
      <c r="BP12" s="1206"/>
      <c r="BQ12" s="1206"/>
      <c r="BR12" s="1206"/>
      <c r="BS12" s="1206"/>
      <c r="BT12" s="1206"/>
      <c r="BU12" s="1206"/>
      <c r="BV12" s="1206"/>
      <c r="BW12" s="1206"/>
      <c r="BX12" s="1206"/>
      <c r="BY12" s="1206"/>
      <c r="BZ12" s="1206"/>
      <c r="CA12" s="1206"/>
      <c r="CB12" s="1206"/>
      <c r="CC12" s="1206"/>
      <c r="CD12" s="1206"/>
      <c r="CE12" s="1206"/>
      <c r="CF12" s="1206"/>
      <c r="CG12" s="1206"/>
      <c r="CH12" s="1206"/>
      <c r="CI12" s="1206"/>
      <c r="CJ12" s="1206"/>
      <c r="CK12" s="1206"/>
      <c r="CL12" s="1206"/>
      <c r="CM12" s="1206"/>
      <c r="CN12" s="1206"/>
      <c r="CO12" s="1206"/>
      <c r="CP12" s="1206"/>
      <c r="CQ12" s="1206"/>
      <c r="CR12" s="1206"/>
      <c r="CS12" s="1206"/>
      <c r="CT12" s="1206"/>
      <c r="CU12" s="1206"/>
      <c r="CV12" s="1206"/>
      <c r="CW12" s="1206"/>
      <c r="CX12" s="1206"/>
      <c r="CY12" s="1206"/>
      <c r="CZ12" s="1206"/>
      <c r="DA12" s="1206"/>
      <c r="DB12" s="1206"/>
      <c r="DC12" s="1206"/>
      <c r="DD12" s="1206"/>
      <c r="DE12" s="1206"/>
    </row>
    <row r="13" spans="1:109" s="241" customFormat="1" ht="13" x14ac:dyDescent="0.2">
      <c r="A13" s="1206"/>
      <c r="B13" s="1206"/>
      <c r="C13" s="1206"/>
      <c r="D13" s="1206"/>
      <c r="E13" s="1206"/>
      <c r="F13" s="1206"/>
      <c r="G13" s="1206"/>
      <c r="H13" s="1206"/>
      <c r="I13" s="1206"/>
      <c r="J13" s="1206"/>
      <c r="K13" s="1206"/>
      <c r="L13" s="1206"/>
      <c r="M13" s="1206"/>
      <c r="N13" s="1206"/>
      <c r="O13" s="1206"/>
      <c r="P13" s="1206"/>
      <c r="Q13" s="1206"/>
      <c r="R13" s="1206"/>
      <c r="S13" s="1206"/>
      <c r="T13" s="1206"/>
      <c r="U13" s="1206"/>
      <c r="V13" s="1206"/>
      <c r="W13" s="1206"/>
      <c r="X13" s="1206"/>
      <c r="Y13" s="1206"/>
      <c r="Z13" s="1206"/>
      <c r="AA13" s="1206"/>
      <c r="AB13" s="1206"/>
      <c r="AC13" s="1206"/>
      <c r="AD13" s="1206"/>
      <c r="AE13" s="1206"/>
      <c r="AF13" s="1206"/>
      <c r="AG13" s="1206"/>
      <c r="AH13" s="1206"/>
      <c r="AI13" s="1206"/>
      <c r="AJ13" s="1206"/>
      <c r="AK13" s="1206"/>
      <c r="AL13" s="1206"/>
      <c r="AM13" s="1206"/>
      <c r="AN13" s="1206"/>
      <c r="AO13" s="1206"/>
      <c r="AP13" s="1206"/>
      <c r="AQ13" s="1206"/>
      <c r="AR13" s="1206"/>
      <c r="AS13" s="1206"/>
      <c r="AT13" s="1206"/>
      <c r="AU13" s="1206"/>
      <c r="AV13" s="1206"/>
      <c r="AW13" s="1206"/>
      <c r="AX13" s="1206"/>
      <c r="AY13" s="1206"/>
      <c r="AZ13" s="1206"/>
      <c r="BA13" s="1206"/>
      <c r="BB13" s="1206"/>
      <c r="BC13" s="1206"/>
      <c r="BD13" s="1206"/>
      <c r="BE13" s="1206"/>
      <c r="BF13" s="1206"/>
      <c r="BG13" s="1206"/>
      <c r="BH13" s="1206"/>
      <c r="BI13" s="1206"/>
      <c r="BJ13" s="1206"/>
      <c r="BK13" s="1206"/>
      <c r="BL13" s="1206"/>
      <c r="BM13" s="1206"/>
      <c r="BN13" s="1206"/>
      <c r="BO13" s="1206"/>
      <c r="BP13" s="1206"/>
      <c r="BQ13" s="1206"/>
      <c r="BR13" s="1206"/>
      <c r="BS13" s="1206"/>
      <c r="BT13" s="1206"/>
      <c r="BU13" s="1206"/>
      <c r="BV13" s="1206"/>
      <c r="BW13" s="1206"/>
      <c r="BX13" s="1206"/>
      <c r="BY13" s="1206"/>
      <c r="BZ13" s="1206"/>
      <c r="CA13" s="1206"/>
      <c r="CB13" s="1206"/>
      <c r="CC13" s="1206"/>
      <c r="CD13" s="1206"/>
      <c r="CE13" s="1206"/>
      <c r="CF13" s="1206"/>
      <c r="CG13" s="1206"/>
      <c r="CH13" s="1206"/>
      <c r="CI13" s="1206"/>
      <c r="CJ13" s="1206"/>
      <c r="CK13" s="1206"/>
      <c r="CL13" s="1206"/>
      <c r="CM13" s="1206"/>
      <c r="CN13" s="1206"/>
      <c r="CO13" s="1206"/>
      <c r="CP13" s="1206"/>
      <c r="CQ13" s="1206"/>
      <c r="CR13" s="1206"/>
      <c r="CS13" s="1206"/>
      <c r="CT13" s="1206"/>
      <c r="CU13" s="1206"/>
      <c r="CV13" s="1206"/>
      <c r="CW13" s="1206"/>
      <c r="CX13" s="1206"/>
      <c r="CY13" s="1206"/>
      <c r="CZ13" s="1206"/>
      <c r="DA13" s="1206"/>
      <c r="DB13" s="1206"/>
      <c r="DC13" s="1206"/>
      <c r="DD13" s="1206"/>
      <c r="DE13" s="1206"/>
    </row>
    <row r="14" spans="1:109" s="241" customFormat="1" ht="13" x14ac:dyDescent="0.2">
      <c r="A14" s="1206"/>
      <c r="B14" s="1206"/>
      <c r="C14" s="1206"/>
      <c r="D14" s="1206"/>
      <c r="E14" s="1206"/>
      <c r="F14" s="1206"/>
      <c r="G14" s="1206"/>
      <c r="H14" s="1206"/>
      <c r="I14" s="1206"/>
      <c r="J14" s="1206"/>
      <c r="K14" s="1206"/>
      <c r="L14" s="1206"/>
      <c r="M14" s="1206"/>
      <c r="N14" s="1206"/>
      <c r="O14" s="1206"/>
      <c r="P14" s="1206"/>
      <c r="Q14" s="1206"/>
      <c r="R14" s="1206"/>
      <c r="S14" s="1206"/>
      <c r="T14" s="1206"/>
      <c r="U14" s="1206"/>
      <c r="V14" s="1206"/>
      <c r="W14" s="1206"/>
      <c r="X14" s="1206"/>
      <c r="Y14" s="1206"/>
      <c r="Z14" s="1206"/>
      <c r="AA14" s="1206"/>
      <c r="AB14" s="1206"/>
      <c r="AC14" s="1206"/>
      <c r="AD14" s="1206"/>
      <c r="AE14" s="1206"/>
      <c r="AF14" s="1206"/>
      <c r="AG14" s="1206"/>
      <c r="AH14" s="1206"/>
      <c r="AI14" s="1206"/>
      <c r="AJ14" s="1206"/>
      <c r="AK14" s="1206"/>
      <c r="AL14" s="1206"/>
      <c r="AM14" s="1206"/>
      <c r="AN14" s="1206"/>
      <c r="AO14" s="1206"/>
      <c r="AP14" s="1206"/>
      <c r="AQ14" s="1206"/>
      <c r="AR14" s="1206"/>
      <c r="AS14" s="1206"/>
      <c r="AT14" s="1206"/>
      <c r="AU14" s="1206"/>
      <c r="AV14" s="1206"/>
      <c r="AW14" s="1206"/>
      <c r="AX14" s="1206"/>
      <c r="AY14" s="1206"/>
      <c r="AZ14" s="1206"/>
      <c r="BA14" s="1206"/>
      <c r="BB14" s="1206"/>
      <c r="BC14" s="1206"/>
      <c r="BD14" s="1206"/>
      <c r="BE14" s="1206"/>
      <c r="BF14" s="1206"/>
      <c r="BG14" s="1206"/>
      <c r="BH14" s="1206"/>
      <c r="BI14" s="1206"/>
      <c r="BJ14" s="1206"/>
      <c r="BK14" s="1206"/>
      <c r="BL14" s="1206"/>
      <c r="BM14" s="1206"/>
      <c r="BN14" s="1206"/>
      <c r="BO14" s="1206"/>
      <c r="BP14" s="1206"/>
      <c r="BQ14" s="1206"/>
      <c r="BR14" s="1206"/>
      <c r="BS14" s="1206"/>
      <c r="BT14" s="1206"/>
      <c r="BU14" s="1206"/>
      <c r="BV14" s="1206"/>
      <c r="BW14" s="1206"/>
      <c r="BX14" s="1206"/>
      <c r="BY14" s="1206"/>
      <c r="BZ14" s="1206"/>
      <c r="CA14" s="1206"/>
      <c r="CB14" s="1206"/>
      <c r="CC14" s="1206"/>
      <c r="CD14" s="1206"/>
      <c r="CE14" s="1206"/>
      <c r="CF14" s="1206"/>
      <c r="CG14" s="1206"/>
      <c r="CH14" s="1206"/>
      <c r="CI14" s="1206"/>
      <c r="CJ14" s="1206"/>
      <c r="CK14" s="1206"/>
      <c r="CL14" s="1206"/>
      <c r="CM14" s="1206"/>
      <c r="CN14" s="1206"/>
      <c r="CO14" s="1206"/>
      <c r="CP14" s="1206"/>
      <c r="CQ14" s="1206"/>
      <c r="CR14" s="1206"/>
      <c r="CS14" s="1206"/>
      <c r="CT14" s="1206"/>
      <c r="CU14" s="1206"/>
      <c r="CV14" s="1206"/>
      <c r="CW14" s="1206"/>
      <c r="CX14" s="1206"/>
      <c r="CY14" s="1206"/>
      <c r="CZ14" s="1206"/>
      <c r="DA14" s="1206"/>
      <c r="DB14" s="1206"/>
      <c r="DC14" s="1206"/>
      <c r="DD14" s="1206"/>
      <c r="DE14" s="1206"/>
    </row>
    <row r="15" spans="1:109" s="241" customFormat="1" ht="13" x14ac:dyDescent="0.2">
      <c r="A15" s="243"/>
      <c r="B15" s="1206"/>
      <c r="C15" s="1206"/>
      <c r="D15" s="1206"/>
      <c r="E15" s="1206"/>
      <c r="F15" s="1206"/>
      <c r="G15" s="1206"/>
      <c r="H15" s="1206"/>
      <c r="I15" s="1206"/>
      <c r="J15" s="1206"/>
      <c r="K15" s="1206"/>
      <c r="L15" s="1206"/>
      <c r="M15" s="1206"/>
      <c r="N15" s="1206"/>
      <c r="O15" s="1206"/>
      <c r="P15" s="1206"/>
      <c r="Q15" s="1206"/>
      <c r="R15" s="1206"/>
      <c r="S15" s="1206"/>
      <c r="T15" s="1206"/>
      <c r="U15" s="1206"/>
      <c r="V15" s="1206"/>
      <c r="W15" s="1206"/>
      <c r="X15" s="1206"/>
      <c r="Y15" s="1206"/>
      <c r="Z15" s="1206"/>
      <c r="AA15" s="1206"/>
      <c r="AB15" s="1206"/>
      <c r="AC15" s="1206"/>
      <c r="AD15" s="1206"/>
      <c r="AE15" s="1206"/>
      <c r="AF15" s="1206"/>
      <c r="AG15" s="1206"/>
      <c r="AH15" s="1206"/>
      <c r="AI15" s="1206"/>
      <c r="AJ15" s="1206"/>
      <c r="AK15" s="1206"/>
      <c r="AL15" s="1206"/>
      <c r="AM15" s="1206"/>
      <c r="AN15" s="1206"/>
      <c r="AO15" s="1206"/>
      <c r="AP15" s="1206"/>
      <c r="AQ15" s="1206"/>
      <c r="AR15" s="1206"/>
      <c r="AS15" s="1206"/>
      <c r="AT15" s="1206"/>
      <c r="AU15" s="1206"/>
      <c r="AV15" s="1206"/>
      <c r="AW15" s="1206"/>
      <c r="AX15" s="1206"/>
      <c r="AY15" s="1206"/>
      <c r="AZ15" s="1206"/>
      <c r="BA15" s="1206"/>
      <c r="BB15" s="1206"/>
      <c r="BC15" s="1206"/>
      <c r="BD15" s="1206"/>
      <c r="BE15" s="1206"/>
      <c r="BF15" s="1206"/>
      <c r="BG15" s="1206"/>
      <c r="BH15" s="1206"/>
      <c r="BI15" s="1206"/>
      <c r="BJ15" s="1206"/>
      <c r="BK15" s="1206"/>
      <c r="BL15" s="1206"/>
      <c r="BM15" s="1206"/>
      <c r="BN15" s="1206"/>
      <c r="BO15" s="1206"/>
      <c r="BP15" s="1206"/>
      <c r="BQ15" s="1206"/>
      <c r="BR15" s="1206"/>
      <c r="BS15" s="1206"/>
      <c r="BT15" s="1206"/>
      <c r="BU15" s="1206"/>
      <c r="BV15" s="1206"/>
      <c r="BW15" s="1206"/>
      <c r="BX15" s="1206"/>
      <c r="BY15" s="1206"/>
      <c r="BZ15" s="1206"/>
      <c r="CA15" s="1206"/>
      <c r="CB15" s="1206"/>
      <c r="CC15" s="1206"/>
      <c r="CD15" s="1206"/>
      <c r="CE15" s="1206"/>
      <c r="CF15" s="1206"/>
      <c r="CG15" s="1206"/>
      <c r="CH15" s="1206"/>
      <c r="CI15" s="1206"/>
      <c r="CJ15" s="1206"/>
      <c r="CK15" s="1206"/>
      <c r="CL15" s="1206"/>
      <c r="CM15" s="1206"/>
      <c r="CN15" s="1206"/>
      <c r="CO15" s="1206"/>
      <c r="CP15" s="1206"/>
      <c r="CQ15" s="1206"/>
      <c r="CR15" s="1206"/>
      <c r="CS15" s="1206"/>
      <c r="CT15" s="1206"/>
      <c r="CU15" s="1206"/>
      <c r="CV15" s="1206"/>
      <c r="CW15" s="1206"/>
      <c r="CX15" s="1206"/>
      <c r="CY15" s="1206"/>
      <c r="CZ15" s="1206"/>
      <c r="DA15" s="1206"/>
      <c r="DB15" s="1206"/>
      <c r="DC15" s="1206"/>
      <c r="DD15" s="1206"/>
      <c r="DE15" s="1206"/>
    </row>
    <row r="16" spans="1:109" s="241" customFormat="1" ht="13" x14ac:dyDescent="0.2">
      <c r="A16" s="243"/>
      <c r="B16" s="1206"/>
      <c r="C16" s="1206"/>
      <c r="D16" s="1206"/>
      <c r="E16" s="1206"/>
      <c r="F16" s="1206"/>
      <c r="G16" s="1206"/>
      <c r="H16" s="1206"/>
      <c r="I16" s="1206"/>
      <c r="J16" s="1206"/>
      <c r="K16" s="1206"/>
      <c r="L16" s="1206"/>
      <c r="M16" s="1206"/>
      <c r="N16" s="1206"/>
      <c r="O16" s="1206"/>
      <c r="P16" s="1206"/>
      <c r="Q16" s="1206"/>
      <c r="R16" s="1206"/>
      <c r="S16" s="1206"/>
      <c r="T16" s="1206"/>
      <c r="U16" s="1206"/>
      <c r="V16" s="1206"/>
      <c r="W16" s="1206"/>
      <c r="X16" s="1206"/>
      <c r="Y16" s="1206"/>
      <c r="Z16" s="1206"/>
      <c r="AA16" s="1206"/>
      <c r="AB16" s="1206"/>
      <c r="AC16" s="1206"/>
      <c r="AD16" s="1206"/>
      <c r="AE16" s="1206"/>
      <c r="AF16" s="1206"/>
      <c r="AG16" s="1206"/>
      <c r="AH16" s="1206"/>
      <c r="AI16" s="1206"/>
      <c r="AJ16" s="1206"/>
      <c r="AK16" s="1206"/>
      <c r="AL16" s="1206"/>
      <c r="AM16" s="1206"/>
      <c r="AN16" s="1206"/>
      <c r="AO16" s="1206"/>
      <c r="AP16" s="1206"/>
      <c r="AQ16" s="1206"/>
      <c r="AR16" s="1206"/>
      <c r="AS16" s="1206"/>
      <c r="AT16" s="1206"/>
      <c r="AU16" s="1206"/>
      <c r="AV16" s="1206"/>
      <c r="AW16" s="1206"/>
      <c r="AX16" s="1206"/>
      <c r="AY16" s="1206"/>
      <c r="AZ16" s="1206"/>
      <c r="BA16" s="1206"/>
      <c r="BB16" s="1206"/>
      <c r="BC16" s="1206"/>
      <c r="BD16" s="1206"/>
      <c r="BE16" s="1206"/>
      <c r="BF16" s="1206"/>
      <c r="BG16" s="1206"/>
      <c r="BH16" s="1206"/>
      <c r="BI16" s="1206"/>
      <c r="BJ16" s="1206"/>
      <c r="BK16" s="1206"/>
      <c r="BL16" s="1206"/>
      <c r="BM16" s="1206"/>
      <c r="BN16" s="1206"/>
      <c r="BO16" s="1206"/>
      <c r="BP16" s="1206"/>
      <c r="BQ16" s="1206"/>
      <c r="BR16" s="1206"/>
      <c r="BS16" s="1206"/>
      <c r="BT16" s="1206"/>
      <c r="BU16" s="1206"/>
      <c r="BV16" s="1206"/>
      <c r="BW16" s="1206"/>
      <c r="BX16" s="1206"/>
      <c r="BY16" s="1206"/>
      <c r="BZ16" s="1206"/>
      <c r="CA16" s="1206"/>
      <c r="CB16" s="1206"/>
      <c r="CC16" s="1206"/>
      <c r="CD16" s="1206"/>
      <c r="CE16" s="1206"/>
      <c r="CF16" s="1206"/>
      <c r="CG16" s="1206"/>
      <c r="CH16" s="1206"/>
      <c r="CI16" s="1206"/>
      <c r="CJ16" s="1206"/>
      <c r="CK16" s="1206"/>
      <c r="CL16" s="1206"/>
      <c r="CM16" s="1206"/>
      <c r="CN16" s="1206"/>
      <c r="CO16" s="1206"/>
      <c r="CP16" s="1206"/>
      <c r="CQ16" s="1206"/>
      <c r="CR16" s="1206"/>
      <c r="CS16" s="1206"/>
      <c r="CT16" s="1206"/>
      <c r="CU16" s="1206"/>
      <c r="CV16" s="1206"/>
      <c r="CW16" s="1206"/>
      <c r="CX16" s="1206"/>
      <c r="CY16" s="1206"/>
      <c r="CZ16" s="1206"/>
      <c r="DA16" s="1206"/>
      <c r="DB16" s="1206"/>
      <c r="DC16" s="1206"/>
      <c r="DD16" s="1206"/>
      <c r="DE16" s="1206"/>
    </row>
    <row r="17" spans="1:109" s="241" customFormat="1" ht="13" x14ac:dyDescent="0.2">
      <c r="A17" s="243"/>
      <c r="B17" s="1206"/>
      <c r="C17" s="1206"/>
      <c r="D17" s="1206"/>
      <c r="E17" s="1206"/>
      <c r="F17" s="1206"/>
      <c r="G17" s="1206"/>
      <c r="H17" s="1206"/>
      <c r="I17" s="1206"/>
      <c r="J17" s="1206"/>
      <c r="K17" s="1206"/>
      <c r="L17" s="1206"/>
      <c r="M17" s="1206"/>
      <c r="N17" s="1206"/>
      <c r="O17" s="1206"/>
      <c r="P17" s="1206"/>
      <c r="Q17" s="1206"/>
      <c r="R17" s="1206"/>
      <c r="S17" s="1206"/>
      <c r="T17" s="1206"/>
      <c r="U17" s="1206"/>
      <c r="V17" s="1206"/>
      <c r="W17" s="1206"/>
      <c r="X17" s="1206"/>
      <c r="Y17" s="1206"/>
      <c r="Z17" s="1206"/>
      <c r="AA17" s="1206"/>
      <c r="AB17" s="1206"/>
      <c r="AC17" s="1206"/>
      <c r="AD17" s="1206"/>
      <c r="AE17" s="1206"/>
      <c r="AF17" s="1206"/>
      <c r="AG17" s="1206"/>
      <c r="AH17" s="1206"/>
      <c r="AI17" s="1206"/>
      <c r="AJ17" s="1206"/>
      <c r="AK17" s="1206"/>
      <c r="AL17" s="1206"/>
      <c r="AM17" s="1206"/>
      <c r="AN17" s="1206"/>
      <c r="AO17" s="1206"/>
      <c r="AP17" s="1206"/>
      <c r="AQ17" s="1206"/>
      <c r="AR17" s="1206"/>
      <c r="AS17" s="1206"/>
      <c r="AT17" s="1206"/>
      <c r="AU17" s="1206"/>
      <c r="AV17" s="1206"/>
      <c r="AW17" s="1206"/>
      <c r="AX17" s="1206"/>
      <c r="AY17" s="1206"/>
      <c r="AZ17" s="1206"/>
      <c r="BA17" s="1206"/>
      <c r="BB17" s="1206"/>
      <c r="BC17" s="1206"/>
      <c r="BD17" s="1206"/>
      <c r="BE17" s="1206"/>
      <c r="BF17" s="1206"/>
      <c r="BG17" s="1206"/>
      <c r="BH17" s="1206"/>
      <c r="BI17" s="1206"/>
      <c r="BJ17" s="1206"/>
      <c r="BK17" s="1206"/>
      <c r="BL17" s="1206"/>
      <c r="BM17" s="1206"/>
      <c r="BN17" s="1206"/>
      <c r="BO17" s="1206"/>
      <c r="BP17" s="1206"/>
      <c r="BQ17" s="1206"/>
      <c r="BR17" s="1206"/>
      <c r="BS17" s="1206"/>
      <c r="BT17" s="1206"/>
      <c r="BU17" s="1206"/>
      <c r="BV17" s="1206"/>
      <c r="BW17" s="1206"/>
      <c r="BX17" s="1206"/>
      <c r="BY17" s="1206"/>
      <c r="BZ17" s="1206"/>
      <c r="CA17" s="1206"/>
      <c r="CB17" s="1206"/>
      <c r="CC17" s="1206"/>
      <c r="CD17" s="1206"/>
      <c r="CE17" s="1206"/>
      <c r="CF17" s="1206"/>
      <c r="CG17" s="1206"/>
      <c r="CH17" s="1206"/>
      <c r="CI17" s="1206"/>
      <c r="CJ17" s="1206"/>
      <c r="CK17" s="1206"/>
      <c r="CL17" s="1206"/>
      <c r="CM17" s="1206"/>
      <c r="CN17" s="1206"/>
      <c r="CO17" s="1206"/>
      <c r="CP17" s="1206"/>
      <c r="CQ17" s="1206"/>
      <c r="CR17" s="1206"/>
      <c r="CS17" s="1206"/>
      <c r="CT17" s="1206"/>
      <c r="CU17" s="1206"/>
      <c r="CV17" s="1206"/>
      <c r="CW17" s="1206"/>
      <c r="CX17" s="1206"/>
      <c r="CY17" s="1206"/>
      <c r="CZ17" s="1206"/>
      <c r="DA17" s="1206"/>
      <c r="DB17" s="1206"/>
      <c r="DC17" s="1206"/>
      <c r="DD17" s="1206"/>
      <c r="DE17" s="1206"/>
    </row>
    <row r="18" spans="1:109" s="241" customFormat="1" ht="13" x14ac:dyDescent="0.2">
      <c r="A18" s="243"/>
      <c r="B18" s="1206"/>
      <c r="C18" s="1206"/>
      <c r="D18" s="1206"/>
      <c r="E18" s="1206"/>
      <c r="F18" s="1206"/>
      <c r="G18" s="1206"/>
      <c r="H18" s="1206"/>
      <c r="I18" s="1206"/>
      <c r="J18" s="1206"/>
      <c r="K18" s="1206"/>
      <c r="L18" s="1206"/>
      <c r="M18" s="1206"/>
      <c r="N18" s="1206"/>
      <c r="O18" s="1206"/>
      <c r="P18" s="1206"/>
      <c r="Q18" s="1206"/>
      <c r="R18" s="1206"/>
      <c r="S18" s="1206"/>
      <c r="T18" s="1206"/>
      <c r="U18" s="1206"/>
      <c r="V18" s="1206"/>
      <c r="W18" s="1206"/>
      <c r="X18" s="1206"/>
      <c r="Y18" s="1206"/>
      <c r="Z18" s="1206"/>
      <c r="AA18" s="1206"/>
      <c r="AB18" s="1206"/>
      <c r="AC18" s="1206"/>
      <c r="AD18" s="1206"/>
      <c r="AE18" s="1206"/>
      <c r="AF18" s="1206"/>
      <c r="AG18" s="1206"/>
      <c r="AH18" s="1206"/>
      <c r="AI18" s="1206"/>
      <c r="AJ18" s="1206"/>
      <c r="AK18" s="1206"/>
      <c r="AL18" s="1206"/>
      <c r="AM18" s="1206"/>
      <c r="AN18" s="1206"/>
      <c r="AO18" s="1206"/>
      <c r="AP18" s="1206"/>
      <c r="AQ18" s="1206"/>
      <c r="AR18" s="1206"/>
      <c r="AS18" s="1206"/>
      <c r="AT18" s="1206"/>
      <c r="AU18" s="1206"/>
      <c r="AV18" s="1206"/>
      <c r="AW18" s="1206"/>
      <c r="AX18" s="1206"/>
      <c r="AY18" s="1206"/>
      <c r="AZ18" s="1206"/>
      <c r="BA18" s="1206"/>
      <c r="BB18" s="1206"/>
      <c r="BC18" s="1206"/>
      <c r="BD18" s="1206"/>
      <c r="BE18" s="1206"/>
      <c r="BF18" s="1206"/>
      <c r="BG18" s="1206"/>
      <c r="BH18" s="1206"/>
      <c r="BI18" s="1206"/>
      <c r="BJ18" s="1206"/>
      <c r="BK18" s="1206"/>
      <c r="BL18" s="1206"/>
      <c r="BM18" s="1206"/>
      <c r="BN18" s="1206"/>
      <c r="BO18" s="1206"/>
      <c r="BP18" s="1206"/>
      <c r="BQ18" s="1206"/>
      <c r="BR18" s="1206"/>
      <c r="BS18" s="1206"/>
      <c r="BT18" s="1206"/>
      <c r="BU18" s="1206"/>
      <c r="BV18" s="1206"/>
      <c r="BW18" s="1206"/>
      <c r="BX18" s="1206"/>
      <c r="BY18" s="1206"/>
      <c r="BZ18" s="1206"/>
      <c r="CA18" s="1206"/>
      <c r="CB18" s="1206"/>
      <c r="CC18" s="1206"/>
      <c r="CD18" s="1206"/>
      <c r="CE18" s="1206"/>
      <c r="CF18" s="1206"/>
      <c r="CG18" s="1206"/>
      <c r="CH18" s="1206"/>
      <c r="CI18" s="1206"/>
      <c r="CJ18" s="1206"/>
      <c r="CK18" s="1206"/>
      <c r="CL18" s="1206"/>
      <c r="CM18" s="1206"/>
      <c r="CN18" s="1206"/>
      <c r="CO18" s="1206"/>
      <c r="CP18" s="1206"/>
      <c r="CQ18" s="1206"/>
      <c r="CR18" s="1206"/>
      <c r="CS18" s="1206"/>
      <c r="CT18" s="1206"/>
      <c r="CU18" s="1206"/>
      <c r="CV18" s="1206"/>
      <c r="CW18" s="1206"/>
      <c r="CX18" s="1206"/>
      <c r="CY18" s="1206"/>
      <c r="CZ18" s="1206"/>
      <c r="DA18" s="1206"/>
      <c r="DB18" s="1206"/>
      <c r="DC18" s="1206"/>
      <c r="DD18" s="1206"/>
      <c r="DE18" s="1206"/>
    </row>
    <row r="19" spans="1:109" ht="13" x14ac:dyDescent="0.2">
      <c r="DD19" s="243"/>
      <c r="DE19" s="243"/>
    </row>
    <row r="20" spans="1:109" ht="13" x14ac:dyDescent="0.2">
      <c r="DD20" s="243"/>
      <c r="DE20" s="243"/>
    </row>
    <row r="21" spans="1:109" ht="17.25" customHeight="1" x14ac:dyDescent="0.2">
      <c r="B21" s="1207"/>
      <c r="C21" s="245"/>
      <c r="D21" s="245"/>
      <c r="E21" s="245"/>
      <c r="F21" s="245"/>
      <c r="G21" s="245"/>
      <c r="H21" s="245"/>
      <c r="I21" s="245"/>
      <c r="J21" s="245"/>
      <c r="K21" s="245"/>
      <c r="L21" s="245"/>
      <c r="M21" s="245"/>
      <c r="N21" s="1208"/>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8"/>
      <c r="AU21" s="245"/>
      <c r="AV21" s="245"/>
      <c r="AW21" s="245"/>
      <c r="AX21" s="245"/>
      <c r="AY21" s="245"/>
      <c r="AZ21" s="245"/>
      <c r="BA21" s="245"/>
      <c r="BB21" s="245"/>
      <c r="BC21" s="245"/>
      <c r="BD21" s="245"/>
      <c r="BE21" s="245"/>
      <c r="BF21" s="1208"/>
      <c r="BG21" s="245"/>
      <c r="BH21" s="245"/>
      <c r="BI21" s="245"/>
      <c r="BJ21" s="245"/>
      <c r="BK21" s="245"/>
      <c r="BL21" s="245"/>
      <c r="BM21" s="245"/>
      <c r="BN21" s="245"/>
      <c r="BO21" s="245"/>
      <c r="BP21" s="245"/>
      <c r="BQ21" s="245"/>
      <c r="BR21" s="1208"/>
      <c r="BS21" s="245"/>
      <c r="BT21" s="245"/>
      <c r="BU21" s="245"/>
      <c r="BV21" s="245"/>
      <c r="BW21" s="245"/>
      <c r="BX21" s="245"/>
      <c r="BY21" s="245"/>
      <c r="BZ21" s="245"/>
      <c r="CA21" s="245"/>
      <c r="CB21" s="245"/>
      <c r="CC21" s="245"/>
      <c r="CD21" s="1208"/>
      <c r="CE21" s="245"/>
      <c r="CF21" s="245"/>
      <c r="CG21" s="245"/>
      <c r="CH21" s="245"/>
      <c r="CI21" s="245"/>
      <c r="CJ21" s="245"/>
      <c r="CK21" s="245"/>
      <c r="CL21" s="245"/>
      <c r="CM21" s="245"/>
      <c r="CN21" s="245"/>
      <c r="CO21" s="245"/>
      <c r="CP21" s="1208"/>
      <c r="CQ21" s="245"/>
      <c r="CR21" s="245"/>
      <c r="CS21" s="245"/>
      <c r="CT21" s="245"/>
      <c r="CU21" s="245"/>
      <c r="CV21" s="245"/>
      <c r="CW21" s="245"/>
      <c r="CX21" s="245"/>
      <c r="CY21" s="245"/>
      <c r="CZ21" s="245"/>
      <c r="DA21" s="245"/>
      <c r="DB21" s="1208"/>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9"/>
      <c r="DD40" s="1209"/>
      <c r="DE40" s="243"/>
    </row>
    <row r="41" spans="2:109" ht="16.5" x14ac:dyDescent="0.2">
      <c r="B41" s="244" t="s">
        <v>556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10"/>
      <c r="I42" s="1211"/>
      <c r="J42" s="1211"/>
      <c r="K42" s="1211"/>
      <c r="AM42" s="1210"/>
      <c r="AN42" s="1210" t="s">
        <v>557</v>
      </c>
      <c r="AP42" s="1211"/>
      <c r="AQ42" s="1211"/>
      <c r="AR42" s="1211"/>
      <c r="AY42" s="1210"/>
      <c r="BA42" s="1211"/>
      <c r="BB42" s="1211"/>
      <c r="BC42" s="1211"/>
      <c r="BK42" s="1210"/>
      <c r="BM42" s="1211"/>
      <c r="BN42" s="1211"/>
      <c r="BO42" s="1211"/>
      <c r="BW42" s="1210"/>
      <c r="BY42" s="1211"/>
      <c r="BZ42" s="1211"/>
      <c r="CA42" s="1211"/>
      <c r="CI42" s="1210"/>
      <c r="CK42" s="1211"/>
      <c r="CL42" s="1211"/>
      <c r="CM42" s="1211"/>
      <c r="CU42" s="1210"/>
      <c r="CW42" s="1211"/>
      <c r="CX42" s="1211"/>
      <c r="CY42" s="1211"/>
    </row>
    <row r="43" spans="2:109" ht="13.5" customHeight="1" x14ac:dyDescent="0.2">
      <c r="B43" s="247"/>
      <c r="AN43" s="1212" t="s">
        <v>558</v>
      </c>
      <c r="AO43" s="1213"/>
      <c r="AP43" s="1213"/>
      <c r="AQ43" s="1213"/>
      <c r="AR43" s="1213"/>
      <c r="AS43" s="1213"/>
      <c r="AT43" s="1213"/>
      <c r="AU43" s="1213"/>
      <c r="AV43" s="1213"/>
      <c r="AW43" s="1213"/>
      <c r="AX43" s="1213"/>
      <c r="AY43" s="1213"/>
      <c r="AZ43" s="1213"/>
      <c r="BA43" s="1213"/>
      <c r="BB43" s="1213"/>
      <c r="BC43" s="1213"/>
      <c r="BD43" s="1213"/>
      <c r="BE43" s="1213"/>
      <c r="BF43" s="1213"/>
      <c r="BG43" s="1213"/>
      <c r="BH43" s="1213"/>
      <c r="BI43" s="1213"/>
      <c r="BJ43" s="1213"/>
      <c r="BK43" s="1213"/>
      <c r="BL43" s="1213"/>
      <c r="BM43" s="1213"/>
      <c r="BN43" s="1213"/>
      <c r="BO43" s="1213"/>
      <c r="BP43" s="1213"/>
      <c r="BQ43" s="1213"/>
      <c r="BR43" s="1213"/>
      <c r="BS43" s="1213"/>
      <c r="BT43" s="1213"/>
      <c r="BU43" s="1213"/>
      <c r="BV43" s="1213"/>
      <c r="BW43" s="1213"/>
      <c r="BX43" s="1213"/>
      <c r="BY43" s="1213"/>
      <c r="BZ43" s="1213"/>
      <c r="CA43" s="1213"/>
      <c r="CB43" s="1213"/>
      <c r="CC43" s="1213"/>
      <c r="CD43" s="1213"/>
      <c r="CE43" s="1213"/>
      <c r="CF43" s="1213"/>
      <c r="CG43" s="1213"/>
      <c r="CH43" s="1213"/>
      <c r="CI43" s="1213"/>
      <c r="CJ43" s="1213"/>
      <c r="CK43" s="1213"/>
      <c r="CL43" s="1213"/>
      <c r="CM43" s="1213"/>
      <c r="CN43" s="1213"/>
      <c r="CO43" s="1213"/>
      <c r="CP43" s="1213"/>
      <c r="CQ43" s="1213"/>
      <c r="CR43" s="1213"/>
      <c r="CS43" s="1213"/>
      <c r="CT43" s="1213"/>
      <c r="CU43" s="1213"/>
      <c r="CV43" s="1213"/>
      <c r="CW43" s="1213"/>
      <c r="CX43" s="1213"/>
      <c r="CY43" s="1213"/>
      <c r="CZ43" s="1213"/>
      <c r="DA43" s="1213"/>
      <c r="DB43" s="1213"/>
      <c r="DC43" s="1214"/>
    </row>
    <row r="44" spans="2:109" ht="13" x14ac:dyDescent="0.2">
      <c r="B44" s="247"/>
      <c r="AN44" s="1215"/>
      <c r="AO44" s="1216"/>
      <c r="AP44" s="1216"/>
      <c r="AQ44" s="1216"/>
      <c r="AR44" s="1216"/>
      <c r="AS44" s="1216"/>
      <c r="AT44" s="1216"/>
      <c r="AU44" s="1216"/>
      <c r="AV44" s="1216"/>
      <c r="AW44" s="1216"/>
      <c r="AX44" s="1216"/>
      <c r="AY44" s="1216"/>
      <c r="AZ44" s="1216"/>
      <c r="BA44" s="1216"/>
      <c r="BB44" s="1216"/>
      <c r="BC44" s="1216"/>
      <c r="BD44" s="1216"/>
      <c r="BE44" s="1216"/>
      <c r="BF44" s="1216"/>
      <c r="BG44" s="1216"/>
      <c r="BH44" s="1216"/>
      <c r="BI44" s="1216"/>
      <c r="BJ44" s="1216"/>
      <c r="BK44" s="1216"/>
      <c r="BL44" s="1216"/>
      <c r="BM44" s="1216"/>
      <c r="BN44" s="1216"/>
      <c r="BO44" s="1216"/>
      <c r="BP44" s="1216"/>
      <c r="BQ44" s="1216"/>
      <c r="BR44" s="1216"/>
      <c r="BS44" s="1216"/>
      <c r="BT44" s="1216"/>
      <c r="BU44" s="1216"/>
      <c r="BV44" s="1216"/>
      <c r="BW44" s="1216"/>
      <c r="BX44" s="1216"/>
      <c r="BY44" s="1216"/>
      <c r="BZ44" s="1216"/>
      <c r="CA44" s="1216"/>
      <c r="CB44" s="1216"/>
      <c r="CC44" s="1216"/>
      <c r="CD44" s="1216"/>
      <c r="CE44" s="1216"/>
      <c r="CF44" s="1216"/>
      <c r="CG44" s="1216"/>
      <c r="CH44" s="1216"/>
      <c r="CI44" s="1216"/>
      <c r="CJ44" s="1216"/>
      <c r="CK44" s="1216"/>
      <c r="CL44" s="1216"/>
      <c r="CM44" s="1216"/>
      <c r="CN44" s="1216"/>
      <c r="CO44" s="1216"/>
      <c r="CP44" s="1216"/>
      <c r="CQ44" s="1216"/>
      <c r="CR44" s="1216"/>
      <c r="CS44" s="1216"/>
      <c r="CT44" s="1216"/>
      <c r="CU44" s="1216"/>
      <c r="CV44" s="1216"/>
      <c r="CW44" s="1216"/>
      <c r="CX44" s="1216"/>
      <c r="CY44" s="1216"/>
      <c r="CZ44" s="1216"/>
      <c r="DA44" s="1216"/>
      <c r="DB44" s="1216"/>
      <c r="DC44" s="1217"/>
    </row>
    <row r="45" spans="2:109" ht="13" x14ac:dyDescent="0.2">
      <c r="B45" s="247"/>
      <c r="AN45" s="1215"/>
      <c r="AO45" s="1216"/>
      <c r="AP45" s="1216"/>
      <c r="AQ45" s="1216"/>
      <c r="AR45" s="1216"/>
      <c r="AS45" s="1216"/>
      <c r="AT45" s="1216"/>
      <c r="AU45" s="1216"/>
      <c r="AV45" s="1216"/>
      <c r="AW45" s="1216"/>
      <c r="AX45" s="1216"/>
      <c r="AY45" s="1216"/>
      <c r="AZ45" s="1216"/>
      <c r="BA45" s="1216"/>
      <c r="BB45" s="1216"/>
      <c r="BC45" s="1216"/>
      <c r="BD45" s="1216"/>
      <c r="BE45" s="1216"/>
      <c r="BF45" s="1216"/>
      <c r="BG45" s="1216"/>
      <c r="BH45" s="1216"/>
      <c r="BI45" s="1216"/>
      <c r="BJ45" s="1216"/>
      <c r="BK45" s="1216"/>
      <c r="BL45" s="1216"/>
      <c r="BM45" s="1216"/>
      <c r="BN45" s="1216"/>
      <c r="BO45" s="1216"/>
      <c r="BP45" s="1216"/>
      <c r="BQ45" s="1216"/>
      <c r="BR45" s="1216"/>
      <c r="BS45" s="1216"/>
      <c r="BT45" s="1216"/>
      <c r="BU45" s="1216"/>
      <c r="BV45" s="1216"/>
      <c r="BW45" s="1216"/>
      <c r="BX45" s="1216"/>
      <c r="BY45" s="1216"/>
      <c r="BZ45" s="1216"/>
      <c r="CA45" s="1216"/>
      <c r="CB45" s="1216"/>
      <c r="CC45" s="1216"/>
      <c r="CD45" s="1216"/>
      <c r="CE45" s="1216"/>
      <c r="CF45" s="1216"/>
      <c r="CG45" s="1216"/>
      <c r="CH45" s="1216"/>
      <c r="CI45" s="1216"/>
      <c r="CJ45" s="1216"/>
      <c r="CK45" s="1216"/>
      <c r="CL45" s="1216"/>
      <c r="CM45" s="1216"/>
      <c r="CN45" s="1216"/>
      <c r="CO45" s="1216"/>
      <c r="CP45" s="1216"/>
      <c r="CQ45" s="1216"/>
      <c r="CR45" s="1216"/>
      <c r="CS45" s="1216"/>
      <c r="CT45" s="1216"/>
      <c r="CU45" s="1216"/>
      <c r="CV45" s="1216"/>
      <c r="CW45" s="1216"/>
      <c r="CX45" s="1216"/>
      <c r="CY45" s="1216"/>
      <c r="CZ45" s="1216"/>
      <c r="DA45" s="1216"/>
      <c r="DB45" s="1216"/>
      <c r="DC45" s="1217"/>
    </row>
    <row r="46" spans="2:109" ht="13" x14ac:dyDescent="0.2">
      <c r="B46" s="247"/>
      <c r="AN46" s="1215"/>
      <c r="AO46" s="1216"/>
      <c r="AP46" s="1216"/>
      <c r="AQ46" s="1216"/>
      <c r="AR46" s="1216"/>
      <c r="AS46" s="1216"/>
      <c r="AT46" s="1216"/>
      <c r="AU46" s="1216"/>
      <c r="AV46" s="1216"/>
      <c r="AW46" s="1216"/>
      <c r="AX46" s="1216"/>
      <c r="AY46" s="1216"/>
      <c r="AZ46" s="1216"/>
      <c r="BA46" s="1216"/>
      <c r="BB46" s="1216"/>
      <c r="BC46" s="1216"/>
      <c r="BD46" s="1216"/>
      <c r="BE46" s="1216"/>
      <c r="BF46" s="1216"/>
      <c r="BG46" s="1216"/>
      <c r="BH46" s="1216"/>
      <c r="BI46" s="1216"/>
      <c r="BJ46" s="1216"/>
      <c r="BK46" s="1216"/>
      <c r="BL46" s="1216"/>
      <c r="BM46" s="1216"/>
      <c r="BN46" s="1216"/>
      <c r="BO46" s="1216"/>
      <c r="BP46" s="1216"/>
      <c r="BQ46" s="1216"/>
      <c r="BR46" s="1216"/>
      <c r="BS46" s="1216"/>
      <c r="BT46" s="1216"/>
      <c r="BU46" s="1216"/>
      <c r="BV46" s="1216"/>
      <c r="BW46" s="1216"/>
      <c r="BX46" s="1216"/>
      <c r="BY46" s="1216"/>
      <c r="BZ46" s="1216"/>
      <c r="CA46" s="1216"/>
      <c r="CB46" s="1216"/>
      <c r="CC46" s="1216"/>
      <c r="CD46" s="1216"/>
      <c r="CE46" s="1216"/>
      <c r="CF46" s="1216"/>
      <c r="CG46" s="1216"/>
      <c r="CH46" s="1216"/>
      <c r="CI46" s="1216"/>
      <c r="CJ46" s="1216"/>
      <c r="CK46" s="1216"/>
      <c r="CL46" s="1216"/>
      <c r="CM46" s="1216"/>
      <c r="CN46" s="1216"/>
      <c r="CO46" s="1216"/>
      <c r="CP46" s="1216"/>
      <c r="CQ46" s="1216"/>
      <c r="CR46" s="1216"/>
      <c r="CS46" s="1216"/>
      <c r="CT46" s="1216"/>
      <c r="CU46" s="1216"/>
      <c r="CV46" s="1216"/>
      <c r="CW46" s="1216"/>
      <c r="CX46" s="1216"/>
      <c r="CY46" s="1216"/>
      <c r="CZ46" s="1216"/>
      <c r="DA46" s="1216"/>
      <c r="DB46" s="1216"/>
      <c r="DC46" s="1217"/>
    </row>
    <row r="47" spans="2:109" ht="13" x14ac:dyDescent="0.2">
      <c r="B47" s="247"/>
      <c r="AN47" s="1218"/>
      <c r="AO47" s="1219"/>
      <c r="AP47" s="1219"/>
      <c r="AQ47" s="1219"/>
      <c r="AR47" s="1219"/>
      <c r="AS47" s="1219"/>
      <c r="AT47" s="1219"/>
      <c r="AU47" s="1219"/>
      <c r="AV47" s="1219"/>
      <c r="AW47" s="1219"/>
      <c r="AX47" s="1219"/>
      <c r="AY47" s="1219"/>
      <c r="AZ47" s="1219"/>
      <c r="BA47" s="1219"/>
      <c r="BB47" s="1219"/>
      <c r="BC47" s="1219"/>
      <c r="BD47" s="1219"/>
      <c r="BE47" s="1219"/>
      <c r="BF47" s="1219"/>
      <c r="BG47" s="1219"/>
      <c r="BH47" s="1219"/>
      <c r="BI47" s="1219"/>
      <c r="BJ47" s="1219"/>
      <c r="BK47" s="1219"/>
      <c r="BL47" s="1219"/>
      <c r="BM47" s="1219"/>
      <c r="BN47" s="1219"/>
      <c r="BO47" s="1219"/>
      <c r="BP47" s="1219"/>
      <c r="BQ47" s="1219"/>
      <c r="BR47" s="1219"/>
      <c r="BS47" s="1219"/>
      <c r="BT47" s="1219"/>
      <c r="BU47" s="1219"/>
      <c r="BV47" s="1219"/>
      <c r="BW47" s="1219"/>
      <c r="BX47" s="1219"/>
      <c r="BY47" s="1219"/>
      <c r="BZ47" s="1219"/>
      <c r="CA47" s="1219"/>
      <c r="CB47" s="1219"/>
      <c r="CC47" s="1219"/>
      <c r="CD47" s="1219"/>
      <c r="CE47" s="1219"/>
      <c r="CF47" s="1219"/>
      <c r="CG47" s="1219"/>
      <c r="CH47" s="1219"/>
      <c r="CI47" s="1219"/>
      <c r="CJ47" s="1219"/>
      <c r="CK47" s="1219"/>
      <c r="CL47" s="1219"/>
      <c r="CM47" s="1219"/>
      <c r="CN47" s="1219"/>
      <c r="CO47" s="1219"/>
      <c r="CP47" s="1219"/>
      <c r="CQ47" s="1219"/>
      <c r="CR47" s="1219"/>
      <c r="CS47" s="1219"/>
      <c r="CT47" s="1219"/>
      <c r="CU47" s="1219"/>
      <c r="CV47" s="1219"/>
      <c r="CW47" s="1219"/>
      <c r="CX47" s="1219"/>
      <c r="CY47" s="1219"/>
      <c r="CZ47" s="1219"/>
      <c r="DA47" s="1219"/>
      <c r="DB47" s="1219"/>
      <c r="DC47" s="1220"/>
    </row>
    <row r="48" spans="2:109" ht="13" x14ac:dyDescent="0.2">
      <c r="B48" s="247"/>
      <c r="H48" s="1221"/>
      <c r="I48" s="1221"/>
      <c r="J48" s="1221"/>
      <c r="AN48" s="1221"/>
      <c r="AO48" s="1221"/>
      <c r="AP48" s="1221"/>
      <c r="AZ48" s="1221"/>
      <c r="BA48" s="1221"/>
      <c r="BB48" s="1221"/>
      <c r="BL48" s="1221"/>
      <c r="BM48" s="1221"/>
      <c r="BN48" s="1221"/>
      <c r="BX48" s="1221"/>
      <c r="BY48" s="1221"/>
      <c r="BZ48" s="1221"/>
      <c r="CJ48" s="1221"/>
      <c r="CK48" s="1221"/>
      <c r="CL48" s="1221"/>
      <c r="CV48" s="1221"/>
      <c r="CW48" s="1221"/>
      <c r="CX48" s="1221"/>
    </row>
    <row r="49" spans="1:109" ht="13" x14ac:dyDescent="0.2">
      <c r="B49" s="247"/>
      <c r="AN49" s="243" t="s">
        <v>559</v>
      </c>
    </row>
    <row r="50" spans="1:109" ht="13" x14ac:dyDescent="0.2">
      <c r="B50" s="247"/>
      <c r="G50" s="1222"/>
      <c r="H50" s="1222"/>
      <c r="I50" s="1222"/>
      <c r="J50" s="1222"/>
      <c r="K50" s="1223"/>
      <c r="L50" s="1223"/>
      <c r="M50" s="1224"/>
      <c r="N50" s="1224"/>
      <c r="AN50" s="1225"/>
      <c r="AO50" s="1226"/>
      <c r="AP50" s="1226"/>
      <c r="AQ50" s="1226"/>
      <c r="AR50" s="1226"/>
      <c r="AS50" s="1226"/>
      <c r="AT50" s="1226"/>
      <c r="AU50" s="1226"/>
      <c r="AV50" s="1226"/>
      <c r="AW50" s="1226"/>
      <c r="AX50" s="1226"/>
      <c r="AY50" s="1226"/>
      <c r="AZ50" s="1226"/>
      <c r="BA50" s="1226"/>
      <c r="BB50" s="1226"/>
      <c r="BC50" s="1226"/>
      <c r="BD50" s="1226"/>
      <c r="BE50" s="1226"/>
      <c r="BF50" s="1226"/>
      <c r="BG50" s="1226"/>
      <c r="BH50" s="1226"/>
      <c r="BI50" s="1226"/>
      <c r="BJ50" s="1226"/>
      <c r="BK50" s="1226"/>
      <c r="BL50" s="1226"/>
      <c r="BM50" s="1226"/>
      <c r="BN50" s="1226"/>
      <c r="BO50" s="1227"/>
      <c r="BP50" s="1228" t="s">
        <v>525</v>
      </c>
      <c r="BQ50" s="1228"/>
      <c r="BR50" s="1228"/>
      <c r="BS50" s="1228"/>
      <c r="BT50" s="1228"/>
      <c r="BU50" s="1228"/>
      <c r="BV50" s="1228"/>
      <c r="BW50" s="1228"/>
      <c r="BX50" s="1228" t="s">
        <v>526</v>
      </c>
      <c r="BY50" s="1228"/>
      <c r="BZ50" s="1228"/>
      <c r="CA50" s="1228"/>
      <c r="CB50" s="1228"/>
      <c r="CC50" s="1228"/>
      <c r="CD50" s="1228"/>
      <c r="CE50" s="1228"/>
      <c r="CF50" s="1228" t="s">
        <v>527</v>
      </c>
      <c r="CG50" s="1228"/>
      <c r="CH50" s="1228"/>
      <c r="CI50" s="1228"/>
      <c r="CJ50" s="1228"/>
      <c r="CK50" s="1228"/>
      <c r="CL50" s="1228"/>
      <c r="CM50" s="1228"/>
      <c r="CN50" s="1228" t="s">
        <v>528</v>
      </c>
      <c r="CO50" s="1228"/>
      <c r="CP50" s="1228"/>
      <c r="CQ50" s="1228"/>
      <c r="CR50" s="1228"/>
      <c r="CS50" s="1228"/>
      <c r="CT50" s="1228"/>
      <c r="CU50" s="1228"/>
      <c r="CV50" s="1228" t="s">
        <v>529</v>
      </c>
      <c r="CW50" s="1228"/>
      <c r="CX50" s="1228"/>
      <c r="CY50" s="1228"/>
      <c r="CZ50" s="1228"/>
      <c r="DA50" s="1228"/>
      <c r="DB50" s="1228"/>
      <c r="DC50" s="1228"/>
    </row>
    <row r="51" spans="1:109" ht="13.5" customHeight="1" x14ac:dyDescent="0.2">
      <c r="B51" s="247"/>
      <c r="G51" s="1229"/>
      <c r="H51" s="1229"/>
      <c r="I51" s="1230"/>
      <c r="J51" s="1230"/>
      <c r="K51" s="1231"/>
      <c r="L51" s="1231"/>
      <c r="M51" s="1231"/>
      <c r="N51" s="1231"/>
      <c r="AM51" s="1221"/>
      <c r="AN51" s="1232" t="s">
        <v>560</v>
      </c>
      <c r="AO51" s="1232"/>
      <c r="AP51" s="1232"/>
      <c r="AQ51" s="1232"/>
      <c r="AR51" s="1232"/>
      <c r="AS51" s="1232"/>
      <c r="AT51" s="1232"/>
      <c r="AU51" s="1232"/>
      <c r="AV51" s="1232"/>
      <c r="AW51" s="1232"/>
      <c r="AX51" s="1232"/>
      <c r="AY51" s="1232"/>
      <c r="AZ51" s="1232"/>
      <c r="BA51" s="1232"/>
      <c r="BB51" s="1232" t="s">
        <v>561</v>
      </c>
      <c r="BC51" s="1232"/>
      <c r="BD51" s="1232"/>
      <c r="BE51" s="1232"/>
      <c r="BF51" s="1232"/>
      <c r="BG51" s="1232"/>
      <c r="BH51" s="1232"/>
      <c r="BI51" s="1232"/>
      <c r="BJ51" s="1232"/>
      <c r="BK51" s="1232"/>
      <c r="BL51" s="1232"/>
      <c r="BM51" s="1232"/>
      <c r="BN51" s="1232"/>
      <c r="BO51" s="1232"/>
      <c r="BP51" s="1233"/>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 x14ac:dyDescent="0.2">
      <c r="B52" s="247"/>
      <c r="G52" s="1229"/>
      <c r="H52" s="1229"/>
      <c r="I52" s="1230"/>
      <c r="J52" s="1230"/>
      <c r="K52" s="1231"/>
      <c r="L52" s="1231"/>
      <c r="M52" s="1231"/>
      <c r="N52" s="1231"/>
      <c r="AM52" s="1221"/>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x14ac:dyDescent="0.2">
      <c r="A53" s="1211"/>
      <c r="B53" s="247"/>
      <c r="G53" s="1229"/>
      <c r="H53" s="1229"/>
      <c r="I53" s="1222"/>
      <c r="J53" s="1222"/>
      <c r="K53" s="1231"/>
      <c r="L53" s="1231"/>
      <c r="M53" s="1231"/>
      <c r="N53" s="1231"/>
      <c r="AM53" s="1221"/>
      <c r="AN53" s="1232"/>
      <c r="AO53" s="1232"/>
      <c r="AP53" s="1232"/>
      <c r="AQ53" s="1232"/>
      <c r="AR53" s="1232"/>
      <c r="AS53" s="1232"/>
      <c r="AT53" s="1232"/>
      <c r="AU53" s="1232"/>
      <c r="AV53" s="1232"/>
      <c r="AW53" s="1232"/>
      <c r="AX53" s="1232"/>
      <c r="AY53" s="1232"/>
      <c r="AZ53" s="1232"/>
      <c r="BA53" s="1232"/>
      <c r="BB53" s="1232" t="s">
        <v>562</v>
      </c>
      <c r="BC53" s="1232"/>
      <c r="BD53" s="1232"/>
      <c r="BE53" s="1232"/>
      <c r="BF53" s="1232"/>
      <c r="BG53" s="1232"/>
      <c r="BH53" s="1232"/>
      <c r="BI53" s="1232"/>
      <c r="BJ53" s="1232"/>
      <c r="BK53" s="1232"/>
      <c r="BL53" s="1232"/>
      <c r="BM53" s="1232"/>
      <c r="BN53" s="1232"/>
      <c r="BO53" s="1232"/>
      <c r="BP53" s="1233">
        <v>65.3</v>
      </c>
      <c r="BQ53" s="1233"/>
      <c r="BR53" s="1233"/>
      <c r="BS53" s="1233"/>
      <c r="BT53" s="1233"/>
      <c r="BU53" s="1233"/>
      <c r="BV53" s="1233"/>
      <c r="BW53" s="1233"/>
      <c r="BX53" s="1233">
        <v>66.7</v>
      </c>
      <c r="BY53" s="1233"/>
      <c r="BZ53" s="1233"/>
      <c r="CA53" s="1233"/>
      <c r="CB53" s="1233"/>
      <c r="CC53" s="1233"/>
      <c r="CD53" s="1233"/>
      <c r="CE53" s="1233"/>
      <c r="CF53" s="1233">
        <v>67.099999999999994</v>
      </c>
      <c r="CG53" s="1233"/>
      <c r="CH53" s="1233"/>
      <c r="CI53" s="1233"/>
      <c r="CJ53" s="1233"/>
      <c r="CK53" s="1233"/>
      <c r="CL53" s="1233"/>
      <c r="CM53" s="1233"/>
      <c r="CN53" s="1233">
        <v>66.400000000000006</v>
      </c>
      <c r="CO53" s="1233"/>
      <c r="CP53" s="1233"/>
      <c r="CQ53" s="1233"/>
      <c r="CR53" s="1233"/>
      <c r="CS53" s="1233"/>
      <c r="CT53" s="1233"/>
      <c r="CU53" s="1233"/>
      <c r="CV53" s="1233">
        <v>67.5</v>
      </c>
      <c r="CW53" s="1233"/>
      <c r="CX53" s="1233"/>
      <c r="CY53" s="1233"/>
      <c r="CZ53" s="1233"/>
      <c r="DA53" s="1233"/>
      <c r="DB53" s="1233"/>
      <c r="DC53" s="1233"/>
    </row>
    <row r="54" spans="1:109" ht="13" x14ac:dyDescent="0.2">
      <c r="A54" s="1211"/>
      <c r="B54" s="247"/>
      <c r="G54" s="1229"/>
      <c r="H54" s="1229"/>
      <c r="I54" s="1222"/>
      <c r="J54" s="1222"/>
      <c r="K54" s="1231"/>
      <c r="L54" s="1231"/>
      <c r="M54" s="1231"/>
      <c r="N54" s="1231"/>
      <c r="AM54" s="1221"/>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x14ac:dyDescent="0.2">
      <c r="A55" s="1211"/>
      <c r="B55" s="247"/>
      <c r="G55" s="1222"/>
      <c r="H55" s="1222"/>
      <c r="I55" s="1222"/>
      <c r="J55" s="1222"/>
      <c r="K55" s="1231"/>
      <c r="L55" s="1231"/>
      <c r="M55" s="1231"/>
      <c r="N55" s="1231"/>
      <c r="AN55" s="1228" t="s">
        <v>563</v>
      </c>
      <c r="AO55" s="1228"/>
      <c r="AP55" s="1228"/>
      <c r="AQ55" s="1228"/>
      <c r="AR55" s="1228"/>
      <c r="AS55" s="1228"/>
      <c r="AT55" s="1228"/>
      <c r="AU55" s="1228"/>
      <c r="AV55" s="1228"/>
      <c r="AW55" s="1228"/>
      <c r="AX55" s="1228"/>
      <c r="AY55" s="1228"/>
      <c r="AZ55" s="1228"/>
      <c r="BA55" s="1228"/>
      <c r="BB55" s="1232" t="s">
        <v>561</v>
      </c>
      <c r="BC55" s="1232"/>
      <c r="BD55" s="1232"/>
      <c r="BE55" s="1232"/>
      <c r="BF55" s="1232"/>
      <c r="BG55" s="1232"/>
      <c r="BH55" s="1232"/>
      <c r="BI55" s="1232"/>
      <c r="BJ55" s="1232"/>
      <c r="BK55" s="1232"/>
      <c r="BL55" s="1232"/>
      <c r="BM55" s="1232"/>
      <c r="BN55" s="1232"/>
      <c r="BO55" s="1232"/>
      <c r="BP55" s="1233">
        <v>0</v>
      </c>
      <c r="BQ55" s="1233"/>
      <c r="BR55" s="1233"/>
      <c r="BS55" s="1233"/>
      <c r="BT55" s="1233"/>
      <c r="BU55" s="1233"/>
      <c r="BV55" s="1233"/>
      <c r="BW55" s="1233"/>
      <c r="BX55" s="1233">
        <v>0</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v>
      </c>
      <c r="CW55" s="1233"/>
      <c r="CX55" s="1233"/>
      <c r="CY55" s="1233"/>
      <c r="CZ55" s="1233"/>
      <c r="DA55" s="1233"/>
      <c r="DB55" s="1233"/>
      <c r="DC55" s="1233"/>
    </row>
    <row r="56" spans="1:109" ht="13" x14ac:dyDescent="0.2">
      <c r="A56" s="1211"/>
      <c r="B56" s="247"/>
      <c r="G56" s="1222"/>
      <c r="H56" s="1222"/>
      <c r="I56" s="1222"/>
      <c r="J56" s="1222"/>
      <c r="K56" s="1231"/>
      <c r="L56" s="1231"/>
      <c r="M56" s="1231"/>
      <c r="N56" s="1231"/>
      <c r="AN56" s="1228"/>
      <c r="AO56" s="1228"/>
      <c r="AP56" s="1228"/>
      <c r="AQ56" s="1228"/>
      <c r="AR56" s="1228"/>
      <c r="AS56" s="1228"/>
      <c r="AT56" s="1228"/>
      <c r="AU56" s="1228"/>
      <c r="AV56" s="1228"/>
      <c r="AW56" s="1228"/>
      <c r="AX56" s="1228"/>
      <c r="AY56" s="1228"/>
      <c r="AZ56" s="1228"/>
      <c r="BA56" s="1228"/>
      <c r="BB56" s="1232"/>
      <c r="BC56" s="1232"/>
      <c r="BD56" s="1232"/>
      <c r="BE56" s="1232"/>
      <c r="BF56" s="1232"/>
      <c r="BG56" s="1232"/>
      <c r="BH56" s="1232"/>
      <c r="BI56" s="1232"/>
      <c r="BJ56" s="1232"/>
      <c r="BK56" s="1232"/>
      <c r="BL56" s="1232"/>
      <c r="BM56" s="1232"/>
      <c r="BN56" s="1232"/>
      <c r="BO56" s="1232"/>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1211" customFormat="1" ht="13" x14ac:dyDescent="0.2">
      <c r="B57" s="1234"/>
      <c r="G57" s="1222"/>
      <c r="H57" s="1222"/>
      <c r="I57" s="1235"/>
      <c r="J57" s="1235"/>
      <c r="K57" s="1231"/>
      <c r="L57" s="1231"/>
      <c r="M57" s="1231"/>
      <c r="N57" s="1231"/>
      <c r="AM57" s="243"/>
      <c r="AN57" s="1228"/>
      <c r="AO57" s="1228"/>
      <c r="AP57" s="1228"/>
      <c r="AQ57" s="1228"/>
      <c r="AR57" s="1228"/>
      <c r="AS57" s="1228"/>
      <c r="AT57" s="1228"/>
      <c r="AU57" s="1228"/>
      <c r="AV57" s="1228"/>
      <c r="AW57" s="1228"/>
      <c r="AX57" s="1228"/>
      <c r="AY57" s="1228"/>
      <c r="AZ57" s="1228"/>
      <c r="BA57" s="1228"/>
      <c r="BB57" s="1232" t="s">
        <v>562</v>
      </c>
      <c r="BC57" s="1232"/>
      <c r="BD57" s="1232"/>
      <c r="BE57" s="1232"/>
      <c r="BF57" s="1232"/>
      <c r="BG57" s="1232"/>
      <c r="BH57" s="1232"/>
      <c r="BI57" s="1232"/>
      <c r="BJ57" s="1232"/>
      <c r="BK57" s="1232"/>
      <c r="BL57" s="1232"/>
      <c r="BM57" s="1232"/>
      <c r="BN57" s="1232"/>
      <c r="BO57" s="1232"/>
      <c r="BP57" s="1233">
        <v>64.400000000000006</v>
      </c>
      <c r="BQ57" s="1233"/>
      <c r="BR57" s="1233"/>
      <c r="BS57" s="1233"/>
      <c r="BT57" s="1233"/>
      <c r="BU57" s="1233"/>
      <c r="BV57" s="1233"/>
      <c r="BW57" s="1233"/>
      <c r="BX57" s="1233">
        <v>65.3</v>
      </c>
      <c r="BY57" s="1233"/>
      <c r="BZ57" s="1233"/>
      <c r="CA57" s="1233"/>
      <c r="CB57" s="1233"/>
      <c r="CC57" s="1233"/>
      <c r="CD57" s="1233"/>
      <c r="CE57" s="1233"/>
      <c r="CF57" s="1233">
        <v>66.7</v>
      </c>
      <c r="CG57" s="1233"/>
      <c r="CH57" s="1233"/>
      <c r="CI57" s="1233"/>
      <c r="CJ57" s="1233"/>
      <c r="CK57" s="1233"/>
      <c r="CL57" s="1233"/>
      <c r="CM57" s="1233"/>
      <c r="CN57" s="1233">
        <v>67.2</v>
      </c>
      <c r="CO57" s="1233"/>
      <c r="CP57" s="1233"/>
      <c r="CQ57" s="1233"/>
      <c r="CR57" s="1233"/>
      <c r="CS57" s="1233"/>
      <c r="CT57" s="1233"/>
      <c r="CU57" s="1233"/>
      <c r="CV57" s="1233">
        <v>68.3</v>
      </c>
      <c r="CW57" s="1233"/>
      <c r="CX57" s="1233"/>
      <c r="CY57" s="1233"/>
      <c r="CZ57" s="1233"/>
      <c r="DA57" s="1233"/>
      <c r="DB57" s="1233"/>
      <c r="DC57" s="1233"/>
      <c r="DD57" s="1236"/>
      <c r="DE57" s="1234"/>
    </row>
    <row r="58" spans="1:109" s="1211" customFormat="1" ht="13" x14ac:dyDescent="0.2">
      <c r="A58" s="243"/>
      <c r="B58" s="1234"/>
      <c r="G58" s="1222"/>
      <c r="H58" s="1222"/>
      <c r="I58" s="1235"/>
      <c r="J58" s="1235"/>
      <c r="K58" s="1231"/>
      <c r="L58" s="1231"/>
      <c r="M58" s="1231"/>
      <c r="N58" s="1231"/>
      <c r="AM58" s="243"/>
      <c r="AN58" s="1228"/>
      <c r="AO58" s="1228"/>
      <c r="AP58" s="1228"/>
      <c r="AQ58" s="1228"/>
      <c r="AR58" s="1228"/>
      <c r="AS58" s="1228"/>
      <c r="AT58" s="1228"/>
      <c r="AU58" s="1228"/>
      <c r="AV58" s="1228"/>
      <c r="AW58" s="1228"/>
      <c r="AX58" s="1228"/>
      <c r="AY58" s="1228"/>
      <c r="AZ58" s="1228"/>
      <c r="BA58" s="1228"/>
      <c r="BB58" s="1232"/>
      <c r="BC58" s="1232"/>
      <c r="BD58" s="1232"/>
      <c r="BE58" s="1232"/>
      <c r="BF58" s="1232"/>
      <c r="BG58" s="1232"/>
      <c r="BH58" s="1232"/>
      <c r="BI58" s="1232"/>
      <c r="BJ58" s="1232"/>
      <c r="BK58" s="1232"/>
      <c r="BL58" s="1232"/>
      <c r="BM58" s="1232"/>
      <c r="BN58" s="1232"/>
      <c r="BO58" s="1232"/>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1236"/>
      <c r="DE58" s="1234"/>
    </row>
    <row r="59" spans="1:109" s="1211" customFormat="1" ht="13" x14ac:dyDescent="0.2">
      <c r="A59" s="243"/>
      <c r="B59" s="1234"/>
      <c r="K59" s="1237"/>
      <c r="L59" s="1237"/>
      <c r="M59" s="1237"/>
      <c r="N59" s="1237"/>
      <c r="AQ59" s="1237"/>
      <c r="AR59" s="1237"/>
      <c r="AS59" s="1237"/>
      <c r="AT59" s="1237"/>
      <c r="BC59" s="1237"/>
      <c r="BD59" s="1237"/>
      <c r="BE59" s="1237"/>
      <c r="BF59" s="1237"/>
      <c r="BO59" s="1237"/>
      <c r="BP59" s="1237"/>
      <c r="BQ59" s="1237"/>
      <c r="BR59" s="1237"/>
      <c r="CA59" s="1237"/>
      <c r="CB59" s="1237"/>
      <c r="CC59" s="1237"/>
      <c r="CD59" s="1237"/>
      <c r="CM59" s="1237"/>
      <c r="CN59" s="1237"/>
      <c r="CO59" s="1237"/>
      <c r="CP59" s="1237"/>
      <c r="CY59" s="1237"/>
      <c r="CZ59" s="1237"/>
      <c r="DA59" s="1237"/>
      <c r="DB59" s="1237"/>
      <c r="DC59" s="1237"/>
      <c r="DD59" s="1236"/>
      <c r="DE59" s="1234"/>
    </row>
    <row r="60" spans="1:109" s="1211" customFormat="1" ht="13" x14ac:dyDescent="0.2">
      <c r="A60" s="243"/>
      <c r="B60" s="1234"/>
      <c r="K60" s="1237"/>
      <c r="L60" s="1237"/>
      <c r="M60" s="1237"/>
      <c r="N60" s="1237"/>
      <c r="AQ60" s="1237"/>
      <c r="AR60" s="1237"/>
      <c r="AS60" s="1237"/>
      <c r="AT60" s="1237"/>
      <c r="BC60" s="1237"/>
      <c r="BD60" s="1237"/>
      <c r="BE60" s="1237"/>
      <c r="BF60" s="1237"/>
      <c r="BO60" s="1237"/>
      <c r="BP60" s="1237"/>
      <c r="BQ60" s="1237"/>
      <c r="BR60" s="1237"/>
      <c r="CA60" s="1237"/>
      <c r="CB60" s="1237"/>
      <c r="CC60" s="1237"/>
      <c r="CD60" s="1237"/>
      <c r="CM60" s="1237"/>
      <c r="CN60" s="1237"/>
      <c r="CO60" s="1237"/>
      <c r="CP60" s="1237"/>
      <c r="CY60" s="1237"/>
      <c r="CZ60" s="1237"/>
      <c r="DA60" s="1237"/>
      <c r="DB60" s="1237"/>
      <c r="DC60" s="1237"/>
      <c r="DD60" s="1236"/>
      <c r="DE60" s="1234"/>
    </row>
    <row r="61" spans="1:109" s="1211" customFormat="1" ht="13" x14ac:dyDescent="0.2">
      <c r="A61" s="243"/>
      <c r="B61" s="1238"/>
      <c r="C61" s="1239"/>
      <c r="D61" s="1239"/>
      <c r="E61" s="1239"/>
      <c r="F61" s="1239"/>
      <c r="G61" s="1239"/>
      <c r="H61" s="1239"/>
      <c r="I61" s="1239"/>
      <c r="J61" s="1239"/>
      <c r="K61" s="1239"/>
      <c r="L61" s="1239"/>
      <c r="M61" s="1240"/>
      <c r="N61" s="1240"/>
      <c r="O61" s="1239"/>
      <c r="P61" s="1239"/>
      <c r="Q61" s="1239"/>
      <c r="R61" s="1239"/>
      <c r="S61" s="1239"/>
      <c r="T61" s="1239"/>
      <c r="U61" s="1239"/>
      <c r="V61" s="1239"/>
      <c r="W61" s="1239"/>
      <c r="X61" s="1239"/>
      <c r="Y61" s="1239"/>
      <c r="Z61" s="1239"/>
      <c r="AA61" s="1239"/>
      <c r="AB61" s="1239"/>
      <c r="AC61" s="1239"/>
      <c r="AD61" s="1239"/>
      <c r="AE61" s="1239"/>
      <c r="AF61" s="1239"/>
      <c r="AG61" s="1239"/>
      <c r="AH61" s="1239"/>
      <c r="AI61" s="1239"/>
      <c r="AJ61" s="1239"/>
      <c r="AK61" s="1239"/>
      <c r="AL61" s="1239"/>
      <c r="AM61" s="1239"/>
      <c r="AN61" s="1239"/>
      <c r="AO61" s="1239"/>
      <c r="AP61" s="1239"/>
      <c r="AQ61" s="1239"/>
      <c r="AR61" s="1239"/>
      <c r="AS61" s="1240"/>
      <c r="AT61" s="1240"/>
      <c r="AU61" s="1239"/>
      <c r="AV61" s="1239"/>
      <c r="AW61" s="1239"/>
      <c r="AX61" s="1239"/>
      <c r="AY61" s="1239"/>
      <c r="AZ61" s="1239"/>
      <c r="BA61" s="1239"/>
      <c r="BB61" s="1239"/>
      <c r="BC61" s="1239"/>
      <c r="BD61" s="1239"/>
      <c r="BE61" s="1240"/>
      <c r="BF61" s="1240"/>
      <c r="BG61" s="1239"/>
      <c r="BH61" s="1239"/>
      <c r="BI61" s="1239"/>
      <c r="BJ61" s="1239"/>
      <c r="BK61" s="1239"/>
      <c r="BL61" s="1239"/>
      <c r="BM61" s="1239"/>
      <c r="BN61" s="1239"/>
      <c r="BO61" s="1239"/>
      <c r="BP61" s="1239"/>
      <c r="BQ61" s="1240"/>
      <c r="BR61" s="1240"/>
      <c r="BS61" s="1239"/>
      <c r="BT61" s="1239"/>
      <c r="BU61" s="1239"/>
      <c r="BV61" s="1239"/>
      <c r="BW61" s="1239"/>
      <c r="BX61" s="1239"/>
      <c r="BY61" s="1239"/>
      <c r="BZ61" s="1239"/>
      <c r="CA61" s="1239"/>
      <c r="CB61" s="1239"/>
      <c r="CC61" s="1240"/>
      <c r="CD61" s="1240"/>
      <c r="CE61" s="1239"/>
      <c r="CF61" s="1239"/>
      <c r="CG61" s="1239"/>
      <c r="CH61" s="1239"/>
      <c r="CI61" s="1239"/>
      <c r="CJ61" s="1239"/>
      <c r="CK61" s="1239"/>
      <c r="CL61" s="1239"/>
      <c r="CM61" s="1239"/>
      <c r="CN61" s="1239"/>
      <c r="CO61" s="1240"/>
      <c r="CP61" s="1240"/>
      <c r="CQ61" s="1239"/>
      <c r="CR61" s="1239"/>
      <c r="CS61" s="1239"/>
      <c r="CT61" s="1239"/>
      <c r="CU61" s="1239"/>
      <c r="CV61" s="1239"/>
      <c r="CW61" s="1239"/>
      <c r="CX61" s="1239"/>
      <c r="CY61" s="1239"/>
      <c r="CZ61" s="1239"/>
      <c r="DA61" s="1240"/>
      <c r="DB61" s="1240"/>
      <c r="DC61" s="1240"/>
      <c r="DD61" s="1241"/>
      <c r="DE61" s="1234"/>
    </row>
    <row r="62" spans="1:109" ht="13" x14ac:dyDescent="0.2">
      <c r="B62" s="1209"/>
      <c r="C62" s="1209"/>
      <c r="D62" s="1209"/>
      <c r="E62" s="1209"/>
      <c r="F62" s="1209"/>
      <c r="G62" s="1209"/>
      <c r="H62" s="1209"/>
      <c r="I62" s="1209"/>
      <c r="J62" s="1209"/>
      <c r="K62" s="1209"/>
      <c r="L62" s="1209"/>
      <c r="M62" s="1209"/>
      <c r="N62" s="1209"/>
      <c r="O62" s="1209"/>
      <c r="P62" s="1209"/>
      <c r="Q62" s="1209"/>
      <c r="R62" s="1209"/>
      <c r="S62" s="1209"/>
      <c r="T62" s="1209"/>
      <c r="U62" s="1209"/>
      <c r="V62" s="1209"/>
      <c r="W62" s="1209"/>
      <c r="X62" s="1209"/>
      <c r="Y62" s="1209"/>
      <c r="Z62" s="1209"/>
      <c r="AA62" s="1209"/>
      <c r="AB62" s="1209"/>
      <c r="AC62" s="1209"/>
      <c r="AD62" s="1209"/>
      <c r="AE62" s="1209"/>
      <c r="AF62" s="1209"/>
      <c r="AG62" s="1209"/>
      <c r="AH62" s="1209"/>
      <c r="AI62" s="1209"/>
      <c r="AJ62" s="1209"/>
      <c r="AK62" s="1209"/>
      <c r="AL62" s="1209"/>
      <c r="AM62" s="1209"/>
      <c r="AN62" s="1209"/>
      <c r="AO62" s="1209"/>
      <c r="AP62" s="1209"/>
      <c r="AQ62" s="1209"/>
      <c r="AR62" s="1209"/>
      <c r="AS62" s="1209"/>
      <c r="AT62" s="1209"/>
      <c r="AU62" s="1209"/>
      <c r="AV62" s="1209"/>
      <c r="AW62" s="1209"/>
      <c r="AX62" s="1209"/>
      <c r="AY62" s="1209"/>
      <c r="AZ62" s="1209"/>
      <c r="BA62" s="1209"/>
      <c r="BB62" s="1209"/>
      <c r="BC62" s="1209"/>
      <c r="BD62" s="1209"/>
      <c r="BE62" s="1209"/>
      <c r="BF62" s="1209"/>
      <c r="BG62" s="1209"/>
      <c r="BH62" s="1209"/>
      <c r="BI62" s="1209"/>
      <c r="BJ62" s="1209"/>
      <c r="BK62" s="1209"/>
      <c r="BL62" s="1209"/>
      <c r="BM62" s="1209"/>
      <c r="BN62" s="1209"/>
      <c r="BO62" s="1209"/>
      <c r="BP62" s="1209"/>
      <c r="BQ62" s="1209"/>
      <c r="BR62" s="1209"/>
      <c r="BS62" s="1209"/>
      <c r="BT62" s="1209"/>
      <c r="BU62" s="1209"/>
      <c r="BV62" s="1209"/>
      <c r="BW62" s="1209"/>
      <c r="BX62" s="1209"/>
      <c r="BY62" s="1209"/>
      <c r="BZ62" s="1209"/>
      <c r="CA62" s="1209"/>
      <c r="CB62" s="1209"/>
      <c r="CC62" s="1209"/>
      <c r="CD62" s="1209"/>
      <c r="CE62" s="1209"/>
      <c r="CF62" s="1209"/>
      <c r="CG62" s="1209"/>
      <c r="CH62" s="1209"/>
      <c r="CI62" s="1209"/>
      <c r="CJ62" s="1209"/>
      <c r="CK62" s="1209"/>
      <c r="CL62" s="1209"/>
      <c r="CM62" s="1209"/>
      <c r="CN62" s="1209"/>
      <c r="CO62" s="1209"/>
      <c r="CP62" s="1209"/>
      <c r="CQ62" s="1209"/>
      <c r="CR62" s="1209"/>
      <c r="CS62" s="1209"/>
      <c r="CT62" s="1209"/>
      <c r="CU62" s="1209"/>
      <c r="CV62" s="1209"/>
      <c r="CW62" s="1209"/>
      <c r="CX62" s="1209"/>
      <c r="CY62" s="1209"/>
      <c r="CZ62" s="1209"/>
      <c r="DA62" s="1209"/>
      <c r="DB62" s="1209"/>
      <c r="DC62" s="1209"/>
      <c r="DD62" s="1209"/>
      <c r="DE62" s="243"/>
    </row>
    <row r="63" spans="1:109" ht="16.5" x14ac:dyDescent="0.2">
      <c r="B63" s="300" t="s">
        <v>564</v>
      </c>
    </row>
    <row r="64" spans="1:109" ht="13" x14ac:dyDescent="0.2">
      <c r="B64" s="247"/>
      <c r="G64" s="1210"/>
      <c r="I64" s="1242"/>
      <c r="J64" s="1242"/>
      <c r="K64" s="1242"/>
      <c r="L64" s="1242"/>
      <c r="M64" s="1242"/>
      <c r="N64" s="1243"/>
      <c r="AM64" s="1210"/>
      <c r="AN64" s="1210" t="s">
        <v>557</v>
      </c>
      <c r="AP64" s="1211"/>
      <c r="AQ64" s="1211"/>
      <c r="AR64" s="1211"/>
      <c r="AY64" s="1210"/>
      <c r="BA64" s="1211"/>
      <c r="BB64" s="1211"/>
      <c r="BC64" s="1211"/>
      <c r="BK64" s="1210"/>
      <c r="BM64" s="1211"/>
      <c r="BN64" s="1211"/>
      <c r="BO64" s="1211"/>
      <c r="BW64" s="1210"/>
      <c r="BY64" s="1211"/>
      <c r="BZ64" s="1211"/>
      <c r="CA64" s="1211"/>
      <c r="CI64" s="1210"/>
      <c r="CK64" s="1211"/>
      <c r="CL64" s="1211"/>
      <c r="CM64" s="1211"/>
      <c r="CU64" s="1210"/>
      <c r="CW64" s="1211"/>
      <c r="CX64" s="1211"/>
      <c r="CY64" s="1211"/>
    </row>
    <row r="65" spans="2:107" ht="13" x14ac:dyDescent="0.2">
      <c r="B65" s="247"/>
      <c r="AN65" s="1212" t="s">
        <v>565</v>
      </c>
      <c r="AO65" s="1213"/>
      <c r="AP65" s="1213"/>
      <c r="AQ65" s="1213"/>
      <c r="AR65" s="1213"/>
      <c r="AS65" s="1213"/>
      <c r="AT65" s="1213"/>
      <c r="AU65" s="1213"/>
      <c r="AV65" s="1213"/>
      <c r="AW65" s="1213"/>
      <c r="AX65" s="1213"/>
      <c r="AY65" s="1213"/>
      <c r="AZ65" s="1213"/>
      <c r="BA65" s="1213"/>
      <c r="BB65" s="1213"/>
      <c r="BC65" s="1213"/>
      <c r="BD65" s="1213"/>
      <c r="BE65" s="1213"/>
      <c r="BF65" s="1213"/>
      <c r="BG65" s="1213"/>
      <c r="BH65" s="1213"/>
      <c r="BI65" s="1213"/>
      <c r="BJ65" s="1213"/>
      <c r="BK65" s="1213"/>
      <c r="BL65" s="1213"/>
      <c r="BM65" s="1213"/>
      <c r="BN65" s="1213"/>
      <c r="BO65" s="1213"/>
      <c r="BP65" s="1213"/>
      <c r="BQ65" s="1213"/>
      <c r="BR65" s="1213"/>
      <c r="BS65" s="1213"/>
      <c r="BT65" s="1213"/>
      <c r="BU65" s="1213"/>
      <c r="BV65" s="1213"/>
      <c r="BW65" s="1213"/>
      <c r="BX65" s="1213"/>
      <c r="BY65" s="1213"/>
      <c r="BZ65" s="1213"/>
      <c r="CA65" s="1213"/>
      <c r="CB65" s="1213"/>
      <c r="CC65" s="1213"/>
      <c r="CD65" s="1213"/>
      <c r="CE65" s="1213"/>
      <c r="CF65" s="1213"/>
      <c r="CG65" s="1213"/>
      <c r="CH65" s="1213"/>
      <c r="CI65" s="1213"/>
      <c r="CJ65" s="1213"/>
      <c r="CK65" s="1213"/>
      <c r="CL65" s="1213"/>
      <c r="CM65" s="1213"/>
      <c r="CN65" s="1213"/>
      <c r="CO65" s="1213"/>
      <c r="CP65" s="1213"/>
      <c r="CQ65" s="1213"/>
      <c r="CR65" s="1213"/>
      <c r="CS65" s="1213"/>
      <c r="CT65" s="1213"/>
      <c r="CU65" s="1213"/>
      <c r="CV65" s="1213"/>
      <c r="CW65" s="1213"/>
      <c r="CX65" s="1213"/>
      <c r="CY65" s="1213"/>
      <c r="CZ65" s="1213"/>
      <c r="DA65" s="1213"/>
      <c r="DB65" s="1213"/>
      <c r="DC65" s="1214"/>
    </row>
    <row r="66" spans="2:107" ht="13" x14ac:dyDescent="0.2">
      <c r="B66" s="247"/>
      <c r="AN66" s="1215"/>
      <c r="AO66" s="1216"/>
      <c r="AP66" s="1216"/>
      <c r="AQ66" s="1216"/>
      <c r="AR66" s="1216"/>
      <c r="AS66" s="1216"/>
      <c r="AT66" s="1216"/>
      <c r="AU66" s="1216"/>
      <c r="AV66" s="1216"/>
      <c r="AW66" s="1216"/>
      <c r="AX66" s="1216"/>
      <c r="AY66" s="1216"/>
      <c r="AZ66" s="1216"/>
      <c r="BA66" s="1216"/>
      <c r="BB66" s="1216"/>
      <c r="BC66" s="1216"/>
      <c r="BD66" s="1216"/>
      <c r="BE66" s="1216"/>
      <c r="BF66" s="1216"/>
      <c r="BG66" s="1216"/>
      <c r="BH66" s="1216"/>
      <c r="BI66" s="1216"/>
      <c r="BJ66" s="1216"/>
      <c r="BK66" s="1216"/>
      <c r="BL66" s="1216"/>
      <c r="BM66" s="1216"/>
      <c r="BN66" s="1216"/>
      <c r="BO66" s="1216"/>
      <c r="BP66" s="1216"/>
      <c r="BQ66" s="1216"/>
      <c r="BR66" s="1216"/>
      <c r="BS66" s="1216"/>
      <c r="BT66" s="1216"/>
      <c r="BU66" s="1216"/>
      <c r="BV66" s="1216"/>
      <c r="BW66" s="1216"/>
      <c r="BX66" s="1216"/>
      <c r="BY66" s="1216"/>
      <c r="BZ66" s="1216"/>
      <c r="CA66" s="1216"/>
      <c r="CB66" s="1216"/>
      <c r="CC66" s="1216"/>
      <c r="CD66" s="1216"/>
      <c r="CE66" s="1216"/>
      <c r="CF66" s="1216"/>
      <c r="CG66" s="1216"/>
      <c r="CH66" s="1216"/>
      <c r="CI66" s="1216"/>
      <c r="CJ66" s="1216"/>
      <c r="CK66" s="1216"/>
      <c r="CL66" s="1216"/>
      <c r="CM66" s="1216"/>
      <c r="CN66" s="1216"/>
      <c r="CO66" s="1216"/>
      <c r="CP66" s="1216"/>
      <c r="CQ66" s="1216"/>
      <c r="CR66" s="1216"/>
      <c r="CS66" s="1216"/>
      <c r="CT66" s="1216"/>
      <c r="CU66" s="1216"/>
      <c r="CV66" s="1216"/>
      <c r="CW66" s="1216"/>
      <c r="CX66" s="1216"/>
      <c r="CY66" s="1216"/>
      <c r="CZ66" s="1216"/>
      <c r="DA66" s="1216"/>
      <c r="DB66" s="1216"/>
      <c r="DC66" s="1217"/>
    </row>
    <row r="67" spans="2:107" ht="13" x14ac:dyDescent="0.2">
      <c r="B67" s="247"/>
      <c r="AN67" s="1215"/>
      <c r="AO67" s="1216"/>
      <c r="AP67" s="1216"/>
      <c r="AQ67" s="1216"/>
      <c r="AR67" s="1216"/>
      <c r="AS67" s="1216"/>
      <c r="AT67" s="1216"/>
      <c r="AU67" s="1216"/>
      <c r="AV67" s="1216"/>
      <c r="AW67" s="1216"/>
      <c r="AX67" s="1216"/>
      <c r="AY67" s="1216"/>
      <c r="AZ67" s="1216"/>
      <c r="BA67" s="1216"/>
      <c r="BB67" s="1216"/>
      <c r="BC67" s="1216"/>
      <c r="BD67" s="1216"/>
      <c r="BE67" s="1216"/>
      <c r="BF67" s="1216"/>
      <c r="BG67" s="1216"/>
      <c r="BH67" s="1216"/>
      <c r="BI67" s="1216"/>
      <c r="BJ67" s="1216"/>
      <c r="BK67" s="1216"/>
      <c r="BL67" s="1216"/>
      <c r="BM67" s="1216"/>
      <c r="BN67" s="1216"/>
      <c r="BO67" s="1216"/>
      <c r="BP67" s="1216"/>
      <c r="BQ67" s="1216"/>
      <c r="BR67" s="1216"/>
      <c r="BS67" s="1216"/>
      <c r="BT67" s="1216"/>
      <c r="BU67" s="1216"/>
      <c r="BV67" s="1216"/>
      <c r="BW67" s="1216"/>
      <c r="BX67" s="1216"/>
      <c r="BY67" s="1216"/>
      <c r="BZ67" s="1216"/>
      <c r="CA67" s="1216"/>
      <c r="CB67" s="1216"/>
      <c r="CC67" s="1216"/>
      <c r="CD67" s="1216"/>
      <c r="CE67" s="1216"/>
      <c r="CF67" s="1216"/>
      <c r="CG67" s="1216"/>
      <c r="CH67" s="1216"/>
      <c r="CI67" s="1216"/>
      <c r="CJ67" s="1216"/>
      <c r="CK67" s="1216"/>
      <c r="CL67" s="1216"/>
      <c r="CM67" s="1216"/>
      <c r="CN67" s="1216"/>
      <c r="CO67" s="1216"/>
      <c r="CP67" s="1216"/>
      <c r="CQ67" s="1216"/>
      <c r="CR67" s="1216"/>
      <c r="CS67" s="1216"/>
      <c r="CT67" s="1216"/>
      <c r="CU67" s="1216"/>
      <c r="CV67" s="1216"/>
      <c r="CW67" s="1216"/>
      <c r="CX67" s="1216"/>
      <c r="CY67" s="1216"/>
      <c r="CZ67" s="1216"/>
      <c r="DA67" s="1216"/>
      <c r="DB67" s="1216"/>
      <c r="DC67" s="1217"/>
    </row>
    <row r="68" spans="2:107" ht="13" x14ac:dyDescent="0.2">
      <c r="B68" s="247"/>
      <c r="AN68" s="1215"/>
      <c r="AO68" s="1216"/>
      <c r="AP68" s="1216"/>
      <c r="AQ68" s="1216"/>
      <c r="AR68" s="1216"/>
      <c r="AS68" s="1216"/>
      <c r="AT68" s="1216"/>
      <c r="AU68" s="1216"/>
      <c r="AV68" s="1216"/>
      <c r="AW68" s="1216"/>
      <c r="AX68" s="1216"/>
      <c r="AY68" s="1216"/>
      <c r="AZ68" s="1216"/>
      <c r="BA68" s="1216"/>
      <c r="BB68" s="1216"/>
      <c r="BC68" s="1216"/>
      <c r="BD68" s="1216"/>
      <c r="BE68" s="1216"/>
      <c r="BF68" s="1216"/>
      <c r="BG68" s="1216"/>
      <c r="BH68" s="1216"/>
      <c r="BI68" s="1216"/>
      <c r="BJ68" s="1216"/>
      <c r="BK68" s="1216"/>
      <c r="BL68" s="1216"/>
      <c r="BM68" s="1216"/>
      <c r="BN68" s="1216"/>
      <c r="BO68" s="1216"/>
      <c r="BP68" s="1216"/>
      <c r="BQ68" s="1216"/>
      <c r="BR68" s="1216"/>
      <c r="BS68" s="1216"/>
      <c r="BT68" s="1216"/>
      <c r="BU68" s="1216"/>
      <c r="BV68" s="1216"/>
      <c r="BW68" s="1216"/>
      <c r="BX68" s="1216"/>
      <c r="BY68" s="1216"/>
      <c r="BZ68" s="1216"/>
      <c r="CA68" s="1216"/>
      <c r="CB68" s="1216"/>
      <c r="CC68" s="1216"/>
      <c r="CD68" s="1216"/>
      <c r="CE68" s="1216"/>
      <c r="CF68" s="1216"/>
      <c r="CG68" s="1216"/>
      <c r="CH68" s="1216"/>
      <c r="CI68" s="1216"/>
      <c r="CJ68" s="1216"/>
      <c r="CK68" s="1216"/>
      <c r="CL68" s="1216"/>
      <c r="CM68" s="1216"/>
      <c r="CN68" s="1216"/>
      <c r="CO68" s="1216"/>
      <c r="CP68" s="1216"/>
      <c r="CQ68" s="1216"/>
      <c r="CR68" s="1216"/>
      <c r="CS68" s="1216"/>
      <c r="CT68" s="1216"/>
      <c r="CU68" s="1216"/>
      <c r="CV68" s="1216"/>
      <c r="CW68" s="1216"/>
      <c r="CX68" s="1216"/>
      <c r="CY68" s="1216"/>
      <c r="CZ68" s="1216"/>
      <c r="DA68" s="1216"/>
      <c r="DB68" s="1216"/>
      <c r="DC68" s="1217"/>
    </row>
    <row r="69" spans="2:107" ht="13" x14ac:dyDescent="0.2">
      <c r="B69" s="247"/>
      <c r="AN69" s="1218"/>
      <c r="AO69" s="1219"/>
      <c r="AP69" s="1219"/>
      <c r="AQ69" s="1219"/>
      <c r="AR69" s="1219"/>
      <c r="AS69" s="1219"/>
      <c r="AT69" s="1219"/>
      <c r="AU69" s="1219"/>
      <c r="AV69" s="1219"/>
      <c r="AW69" s="1219"/>
      <c r="AX69" s="1219"/>
      <c r="AY69" s="1219"/>
      <c r="AZ69" s="1219"/>
      <c r="BA69" s="1219"/>
      <c r="BB69" s="1219"/>
      <c r="BC69" s="1219"/>
      <c r="BD69" s="1219"/>
      <c r="BE69" s="1219"/>
      <c r="BF69" s="1219"/>
      <c r="BG69" s="1219"/>
      <c r="BH69" s="1219"/>
      <c r="BI69" s="1219"/>
      <c r="BJ69" s="1219"/>
      <c r="BK69" s="1219"/>
      <c r="BL69" s="1219"/>
      <c r="BM69" s="1219"/>
      <c r="BN69" s="1219"/>
      <c r="BO69" s="1219"/>
      <c r="BP69" s="1219"/>
      <c r="BQ69" s="1219"/>
      <c r="BR69" s="1219"/>
      <c r="BS69" s="1219"/>
      <c r="BT69" s="1219"/>
      <c r="BU69" s="1219"/>
      <c r="BV69" s="1219"/>
      <c r="BW69" s="1219"/>
      <c r="BX69" s="1219"/>
      <c r="BY69" s="1219"/>
      <c r="BZ69" s="1219"/>
      <c r="CA69" s="1219"/>
      <c r="CB69" s="1219"/>
      <c r="CC69" s="1219"/>
      <c r="CD69" s="1219"/>
      <c r="CE69" s="1219"/>
      <c r="CF69" s="1219"/>
      <c r="CG69" s="1219"/>
      <c r="CH69" s="1219"/>
      <c r="CI69" s="1219"/>
      <c r="CJ69" s="1219"/>
      <c r="CK69" s="1219"/>
      <c r="CL69" s="1219"/>
      <c r="CM69" s="1219"/>
      <c r="CN69" s="1219"/>
      <c r="CO69" s="1219"/>
      <c r="CP69" s="1219"/>
      <c r="CQ69" s="1219"/>
      <c r="CR69" s="1219"/>
      <c r="CS69" s="1219"/>
      <c r="CT69" s="1219"/>
      <c r="CU69" s="1219"/>
      <c r="CV69" s="1219"/>
      <c r="CW69" s="1219"/>
      <c r="CX69" s="1219"/>
      <c r="CY69" s="1219"/>
      <c r="CZ69" s="1219"/>
      <c r="DA69" s="1219"/>
      <c r="DB69" s="1219"/>
      <c r="DC69" s="1220"/>
    </row>
    <row r="70" spans="2:107" ht="13" x14ac:dyDescent="0.2">
      <c r="B70" s="247"/>
      <c r="H70" s="1244"/>
      <c r="I70" s="1244"/>
      <c r="J70" s="1245"/>
      <c r="K70" s="1245"/>
      <c r="L70" s="1246"/>
      <c r="M70" s="1245"/>
      <c r="N70" s="1246"/>
      <c r="AN70" s="1221"/>
      <c r="AO70" s="1221"/>
      <c r="AP70" s="1221"/>
      <c r="AZ70" s="1221"/>
      <c r="BA70" s="1221"/>
      <c r="BB70" s="1221"/>
      <c r="BL70" s="1221"/>
      <c r="BM70" s="1221"/>
      <c r="BN70" s="1221"/>
      <c r="BX70" s="1221"/>
      <c r="BY70" s="1221"/>
      <c r="BZ70" s="1221"/>
      <c r="CJ70" s="1221"/>
      <c r="CK70" s="1221"/>
      <c r="CL70" s="1221"/>
      <c r="CV70" s="1221"/>
      <c r="CW70" s="1221"/>
      <c r="CX70" s="1221"/>
    </row>
    <row r="71" spans="2:107" ht="13" x14ac:dyDescent="0.2">
      <c r="B71" s="247"/>
      <c r="G71" s="1247"/>
      <c r="I71" s="1248"/>
      <c r="J71" s="1245"/>
      <c r="K71" s="1245"/>
      <c r="L71" s="1246"/>
      <c r="M71" s="1245"/>
      <c r="N71" s="1246"/>
      <c r="AM71" s="1247"/>
      <c r="AN71" s="243" t="s">
        <v>559</v>
      </c>
    </row>
    <row r="72" spans="2:107" ht="13" x14ac:dyDescent="0.2">
      <c r="B72" s="247"/>
      <c r="G72" s="1222"/>
      <c r="H72" s="1222"/>
      <c r="I72" s="1222"/>
      <c r="J72" s="1222"/>
      <c r="K72" s="1223"/>
      <c r="L72" s="1223"/>
      <c r="M72" s="1224"/>
      <c r="N72" s="1224"/>
      <c r="AN72" s="1225"/>
      <c r="AO72" s="1226"/>
      <c r="AP72" s="1226"/>
      <c r="AQ72" s="1226"/>
      <c r="AR72" s="1226"/>
      <c r="AS72" s="1226"/>
      <c r="AT72" s="1226"/>
      <c r="AU72" s="1226"/>
      <c r="AV72" s="1226"/>
      <c r="AW72" s="1226"/>
      <c r="AX72" s="1226"/>
      <c r="AY72" s="1226"/>
      <c r="AZ72" s="1226"/>
      <c r="BA72" s="1226"/>
      <c r="BB72" s="1226"/>
      <c r="BC72" s="1226"/>
      <c r="BD72" s="1226"/>
      <c r="BE72" s="1226"/>
      <c r="BF72" s="1226"/>
      <c r="BG72" s="1226"/>
      <c r="BH72" s="1226"/>
      <c r="BI72" s="1226"/>
      <c r="BJ72" s="1226"/>
      <c r="BK72" s="1226"/>
      <c r="BL72" s="1226"/>
      <c r="BM72" s="1226"/>
      <c r="BN72" s="1226"/>
      <c r="BO72" s="1227"/>
      <c r="BP72" s="1228" t="s">
        <v>525</v>
      </c>
      <c r="BQ72" s="1228"/>
      <c r="BR72" s="1228"/>
      <c r="BS72" s="1228"/>
      <c r="BT72" s="1228"/>
      <c r="BU72" s="1228"/>
      <c r="BV72" s="1228"/>
      <c r="BW72" s="1228"/>
      <c r="BX72" s="1228" t="s">
        <v>526</v>
      </c>
      <c r="BY72" s="1228"/>
      <c r="BZ72" s="1228"/>
      <c r="CA72" s="1228"/>
      <c r="CB72" s="1228"/>
      <c r="CC72" s="1228"/>
      <c r="CD72" s="1228"/>
      <c r="CE72" s="1228"/>
      <c r="CF72" s="1228" t="s">
        <v>527</v>
      </c>
      <c r="CG72" s="1228"/>
      <c r="CH72" s="1228"/>
      <c r="CI72" s="1228"/>
      <c r="CJ72" s="1228"/>
      <c r="CK72" s="1228"/>
      <c r="CL72" s="1228"/>
      <c r="CM72" s="1228"/>
      <c r="CN72" s="1228" t="s">
        <v>528</v>
      </c>
      <c r="CO72" s="1228"/>
      <c r="CP72" s="1228"/>
      <c r="CQ72" s="1228"/>
      <c r="CR72" s="1228"/>
      <c r="CS72" s="1228"/>
      <c r="CT72" s="1228"/>
      <c r="CU72" s="1228"/>
      <c r="CV72" s="1228" t="s">
        <v>529</v>
      </c>
      <c r="CW72" s="1228"/>
      <c r="CX72" s="1228"/>
      <c r="CY72" s="1228"/>
      <c r="CZ72" s="1228"/>
      <c r="DA72" s="1228"/>
      <c r="DB72" s="1228"/>
      <c r="DC72" s="1228"/>
    </row>
    <row r="73" spans="2:107" ht="13" x14ac:dyDescent="0.2">
      <c r="B73" s="247"/>
      <c r="G73" s="1229"/>
      <c r="H73" s="1229"/>
      <c r="I73" s="1229"/>
      <c r="J73" s="1229"/>
      <c r="K73" s="1249"/>
      <c r="L73" s="1249"/>
      <c r="M73" s="1249"/>
      <c r="N73" s="1249"/>
      <c r="AM73" s="1221"/>
      <c r="AN73" s="1232" t="s">
        <v>560</v>
      </c>
      <c r="AO73" s="1232"/>
      <c r="AP73" s="1232"/>
      <c r="AQ73" s="1232"/>
      <c r="AR73" s="1232"/>
      <c r="AS73" s="1232"/>
      <c r="AT73" s="1232"/>
      <c r="AU73" s="1232"/>
      <c r="AV73" s="1232"/>
      <c r="AW73" s="1232"/>
      <c r="AX73" s="1232"/>
      <c r="AY73" s="1232"/>
      <c r="AZ73" s="1232"/>
      <c r="BA73" s="1232"/>
      <c r="BB73" s="1232" t="s">
        <v>561</v>
      </c>
      <c r="BC73" s="1232"/>
      <c r="BD73" s="1232"/>
      <c r="BE73" s="1232"/>
      <c r="BF73" s="1232"/>
      <c r="BG73" s="1232"/>
      <c r="BH73" s="1232"/>
      <c r="BI73" s="1232"/>
      <c r="BJ73" s="1232"/>
      <c r="BK73" s="1232"/>
      <c r="BL73" s="1232"/>
      <c r="BM73" s="1232"/>
      <c r="BN73" s="1232"/>
      <c r="BO73" s="1232"/>
      <c r="BP73" s="1233"/>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 x14ac:dyDescent="0.2">
      <c r="B74" s="247"/>
      <c r="G74" s="1229"/>
      <c r="H74" s="1229"/>
      <c r="I74" s="1229"/>
      <c r="J74" s="1229"/>
      <c r="K74" s="1249"/>
      <c r="L74" s="1249"/>
      <c r="M74" s="1249"/>
      <c r="N74" s="1249"/>
      <c r="AM74" s="1221"/>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x14ac:dyDescent="0.2">
      <c r="B75" s="247"/>
      <c r="G75" s="1229"/>
      <c r="H75" s="1229"/>
      <c r="I75" s="1222"/>
      <c r="J75" s="1222"/>
      <c r="K75" s="1231"/>
      <c r="L75" s="1231"/>
      <c r="M75" s="1231"/>
      <c r="N75" s="1231"/>
      <c r="AM75" s="1221"/>
      <c r="AN75" s="1232"/>
      <c r="AO75" s="1232"/>
      <c r="AP75" s="1232"/>
      <c r="AQ75" s="1232"/>
      <c r="AR75" s="1232"/>
      <c r="AS75" s="1232"/>
      <c r="AT75" s="1232"/>
      <c r="AU75" s="1232"/>
      <c r="AV75" s="1232"/>
      <c r="AW75" s="1232"/>
      <c r="AX75" s="1232"/>
      <c r="AY75" s="1232"/>
      <c r="AZ75" s="1232"/>
      <c r="BA75" s="1232"/>
      <c r="BB75" s="1232" t="s">
        <v>566</v>
      </c>
      <c r="BC75" s="1232"/>
      <c r="BD75" s="1232"/>
      <c r="BE75" s="1232"/>
      <c r="BF75" s="1232"/>
      <c r="BG75" s="1232"/>
      <c r="BH75" s="1232"/>
      <c r="BI75" s="1232"/>
      <c r="BJ75" s="1232"/>
      <c r="BK75" s="1232"/>
      <c r="BL75" s="1232"/>
      <c r="BM75" s="1232"/>
      <c r="BN75" s="1232"/>
      <c r="BO75" s="1232"/>
      <c r="BP75" s="1233">
        <v>5.8</v>
      </c>
      <c r="BQ75" s="1233"/>
      <c r="BR75" s="1233"/>
      <c r="BS75" s="1233"/>
      <c r="BT75" s="1233"/>
      <c r="BU75" s="1233"/>
      <c r="BV75" s="1233"/>
      <c r="BW75" s="1233"/>
      <c r="BX75" s="1233">
        <v>5.6</v>
      </c>
      <c r="BY75" s="1233"/>
      <c r="BZ75" s="1233"/>
      <c r="CA75" s="1233"/>
      <c r="CB75" s="1233"/>
      <c r="CC75" s="1233"/>
      <c r="CD75" s="1233"/>
      <c r="CE75" s="1233"/>
      <c r="CF75" s="1233">
        <v>5.4</v>
      </c>
      <c r="CG75" s="1233"/>
      <c r="CH75" s="1233"/>
      <c r="CI75" s="1233"/>
      <c r="CJ75" s="1233"/>
      <c r="CK75" s="1233"/>
      <c r="CL75" s="1233"/>
      <c r="CM75" s="1233"/>
      <c r="CN75" s="1233">
        <v>5</v>
      </c>
      <c r="CO75" s="1233"/>
      <c r="CP75" s="1233"/>
      <c r="CQ75" s="1233"/>
      <c r="CR75" s="1233"/>
      <c r="CS75" s="1233"/>
      <c r="CT75" s="1233"/>
      <c r="CU75" s="1233"/>
      <c r="CV75" s="1233">
        <v>4.9000000000000004</v>
      </c>
      <c r="CW75" s="1233"/>
      <c r="CX75" s="1233"/>
      <c r="CY75" s="1233"/>
      <c r="CZ75" s="1233"/>
      <c r="DA75" s="1233"/>
      <c r="DB75" s="1233"/>
      <c r="DC75" s="1233"/>
    </row>
    <row r="76" spans="2:107" ht="13" x14ac:dyDescent="0.2">
      <c r="B76" s="247"/>
      <c r="G76" s="1229"/>
      <c r="H76" s="1229"/>
      <c r="I76" s="1222"/>
      <c r="J76" s="1222"/>
      <c r="K76" s="1231"/>
      <c r="L76" s="1231"/>
      <c r="M76" s="1231"/>
      <c r="N76" s="1231"/>
      <c r="AM76" s="1221"/>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x14ac:dyDescent="0.2">
      <c r="B77" s="247"/>
      <c r="G77" s="1222"/>
      <c r="H77" s="1222"/>
      <c r="I77" s="1222"/>
      <c r="J77" s="1222"/>
      <c r="K77" s="1249"/>
      <c r="L77" s="1249"/>
      <c r="M77" s="1249"/>
      <c r="N77" s="1249"/>
      <c r="AN77" s="1228" t="s">
        <v>563</v>
      </c>
      <c r="AO77" s="1228"/>
      <c r="AP77" s="1228"/>
      <c r="AQ77" s="1228"/>
      <c r="AR77" s="1228"/>
      <c r="AS77" s="1228"/>
      <c r="AT77" s="1228"/>
      <c r="AU77" s="1228"/>
      <c r="AV77" s="1228"/>
      <c r="AW77" s="1228"/>
      <c r="AX77" s="1228"/>
      <c r="AY77" s="1228"/>
      <c r="AZ77" s="1228"/>
      <c r="BA77" s="1228"/>
      <c r="BB77" s="1232" t="s">
        <v>561</v>
      </c>
      <c r="BC77" s="1232"/>
      <c r="BD77" s="1232"/>
      <c r="BE77" s="1232"/>
      <c r="BF77" s="1232"/>
      <c r="BG77" s="1232"/>
      <c r="BH77" s="1232"/>
      <c r="BI77" s="1232"/>
      <c r="BJ77" s="1232"/>
      <c r="BK77" s="1232"/>
      <c r="BL77" s="1232"/>
      <c r="BM77" s="1232"/>
      <c r="BN77" s="1232"/>
      <c r="BO77" s="1232"/>
      <c r="BP77" s="1233">
        <v>0</v>
      </c>
      <c r="BQ77" s="1233"/>
      <c r="BR77" s="1233"/>
      <c r="BS77" s="1233"/>
      <c r="BT77" s="1233"/>
      <c r="BU77" s="1233"/>
      <c r="BV77" s="1233"/>
      <c r="BW77" s="1233"/>
      <c r="BX77" s="1233">
        <v>0</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v>
      </c>
      <c r="CW77" s="1233"/>
      <c r="CX77" s="1233"/>
      <c r="CY77" s="1233"/>
      <c r="CZ77" s="1233"/>
      <c r="DA77" s="1233"/>
      <c r="DB77" s="1233"/>
      <c r="DC77" s="1233"/>
    </row>
    <row r="78" spans="2:107" ht="13" x14ac:dyDescent="0.2">
      <c r="B78" s="247"/>
      <c r="G78" s="1222"/>
      <c r="H78" s="1222"/>
      <c r="I78" s="1222"/>
      <c r="J78" s="1222"/>
      <c r="K78" s="1249"/>
      <c r="L78" s="1249"/>
      <c r="M78" s="1249"/>
      <c r="N78" s="1249"/>
      <c r="AN78" s="1228"/>
      <c r="AO78" s="1228"/>
      <c r="AP78" s="1228"/>
      <c r="AQ78" s="1228"/>
      <c r="AR78" s="1228"/>
      <c r="AS78" s="1228"/>
      <c r="AT78" s="1228"/>
      <c r="AU78" s="1228"/>
      <c r="AV78" s="1228"/>
      <c r="AW78" s="1228"/>
      <c r="AX78" s="1228"/>
      <c r="AY78" s="1228"/>
      <c r="AZ78" s="1228"/>
      <c r="BA78" s="1228"/>
      <c r="BB78" s="1232"/>
      <c r="BC78" s="1232"/>
      <c r="BD78" s="1232"/>
      <c r="BE78" s="1232"/>
      <c r="BF78" s="1232"/>
      <c r="BG78" s="1232"/>
      <c r="BH78" s="1232"/>
      <c r="BI78" s="1232"/>
      <c r="BJ78" s="1232"/>
      <c r="BK78" s="1232"/>
      <c r="BL78" s="1232"/>
      <c r="BM78" s="1232"/>
      <c r="BN78" s="1232"/>
      <c r="BO78" s="1232"/>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x14ac:dyDescent="0.2">
      <c r="B79" s="247"/>
      <c r="G79" s="1222"/>
      <c r="H79" s="1222"/>
      <c r="I79" s="1235"/>
      <c r="J79" s="1235"/>
      <c r="K79" s="1250"/>
      <c r="L79" s="1250"/>
      <c r="M79" s="1250"/>
      <c r="N79" s="1250"/>
      <c r="AN79" s="1228"/>
      <c r="AO79" s="1228"/>
      <c r="AP79" s="1228"/>
      <c r="AQ79" s="1228"/>
      <c r="AR79" s="1228"/>
      <c r="AS79" s="1228"/>
      <c r="AT79" s="1228"/>
      <c r="AU79" s="1228"/>
      <c r="AV79" s="1228"/>
      <c r="AW79" s="1228"/>
      <c r="AX79" s="1228"/>
      <c r="AY79" s="1228"/>
      <c r="AZ79" s="1228"/>
      <c r="BA79" s="1228"/>
      <c r="BB79" s="1232" t="s">
        <v>566</v>
      </c>
      <c r="BC79" s="1232"/>
      <c r="BD79" s="1232"/>
      <c r="BE79" s="1232"/>
      <c r="BF79" s="1232"/>
      <c r="BG79" s="1232"/>
      <c r="BH79" s="1232"/>
      <c r="BI79" s="1232"/>
      <c r="BJ79" s="1232"/>
      <c r="BK79" s="1232"/>
      <c r="BL79" s="1232"/>
      <c r="BM79" s="1232"/>
      <c r="BN79" s="1232"/>
      <c r="BO79" s="1232"/>
      <c r="BP79" s="1233">
        <v>8.9</v>
      </c>
      <c r="BQ79" s="1233"/>
      <c r="BR79" s="1233"/>
      <c r="BS79" s="1233"/>
      <c r="BT79" s="1233"/>
      <c r="BU79" s="1233"/>
      <c r="BV79" s="1233"/>
      <c r="BW79" s="1233"/>
      <c r="BX79" s="1233">
        <v>8.9</v>
      </c>
      <c r="BY79" s="1233"/>
      <c r="BZ79" s="1233"/>
      <c r="CA79" s="1233"/>
      <c r="CB79" s="1233"/>
      <c r="CC79" s="1233"/>
      <c r="CD79" s="1233"/>
      <c r="CE79" s="1233"/>
      <c r="CF79" s="1233">
        <v>9.1</v>
      </c>
      <c r="CG79" s="1233"/>
      <c r="CH79" s="1233"/>
      <c r="CI79" s="1233"/>
      <c r="CJ79" s="1233"/>
      <c r="CK79" s="1233"/>
      <c r="CL79" s="1233"/>
      <c r="CM79" s="1233"/>
      <c r="CN79" s="1233">
        <v>9.3000000000000007</v>
      </c>
      <c r="CO79" s="1233"/>
      <c r="CP79" s="1233"/>
      <c r="CQ79" s="1233"/>
      <c r="CR79" s="1233"/>
      <c r="CS79" s="1233"/>
      <c r="CT79" s="1233"/>
      <c r="CU79" s="1233"/>
      <c r="CV79" s="1233">
        <v>9.3000000000000007</v>
      </c>
      <c r="CW79" s="1233"/>
      <c r="CX79" s="1233"/>
      <c r="CY79" s="1233"/>
      <c r="CZ79" s="1233"/>
      <c r="DA79" s="1233"/>
      <c r="DB79" s="1233"/>
      <c r="DC79" s="1233"/>
    </row>
    <row r="80" spans="2:107" ht="13" x14ac:dyDescent="0.2">
      <c r="B80" s="247"/>
      <c r="G80" s="1222"/>
      <c r="H80" s="1222"/>
      <c r="I80" s="1235"/>
      <c r="J80" s="1235"/>
      <c r="K80" s="1250"/>
      <c r="L80" s="1250"/>
      <c r="M80" s="1250"/>
      <c r="N80" s="1250"/>
      <c r="AN80" s="1228"/>
      <c r="AO80" s="1228"/>
      <c r="AP80" s="1228"/>
      <c r="AQ80" s="1228"/>
      <c r="AR80" s="1228"/>
      <c r="AS80" s="1228"/>
      <c r="AT80" s="1228"/>
      <c r="AU80" s="1228"/>
      <c r="AV80" s="1228"/>
      <c r="AW80" s="1228"/>
      <c r="AX80" s="1228"/>
      <c r="AY80" s="1228"/>
      <c r="AZ80" s="1228"/>
      <c r="BA80" s="1228"/>
      <c r="BB80" s="1232"/>
      <c r="BC80" s="1232"/>
      <c r="BD80" s="1232"/>
      <c r="BE80" s="1232"/>
      <c r="BF80" s="1232"/>
      <c r="BG80" s="1232"/>
      <c r="BH80" s="1232"/>
      <c r="BI80" s="1232"/>
      <c r="BJ80" s="1232"/>
      <c r="BK80" s="1232"/>
      <c r="BL80" s="1232"/>
      <c r="BM80" s="1232"/>
      <c r="BN80" s="1232"/>
      <c r="BO80" s="1232"/>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x14ac:dyDescent="0.2">
      <c r="B81" s="247"/>
    </row>
    <row r="82" spans="2:109" ht="16.5" x14ac:dyDescent="0.2">
      <c r="B82" s="247"/>
      <c r="K82" s="1251"/>
      <c r="L82" s="1251"/>
      <c r="M82" s="1251"/>
      <c r="N82" s="1251"/>
      <c r="AQ82" s="1251"/>
      <c r="AR82" s="1251"/>
      <c r="AS82" s="1251"/>
      <c r="AT82" s="1251"/>
      <c r="BC82" s="1251"/>
      <c r="BD82" s="1251"/>
      <c r="BE82" s="1251"/>
      <c r="BF82" s="1251"/>
      <c r="BO82" s="1251"/>
      <c r="BP82" s="1251"/>
      <c r="BQ82" s="1251"/>
      <c r="BR82" s="1251"/>
      <c r="CA82" s="1251"/>
      <c r="CB82" s="1251"/>
      <c r="CC82" s="1251"/>
      <c r="CD82" s="1251"/>
      <c r="CM82" s="1251"/>
      <c r="CN82" s="1251"/>
      <c r="CO82" s="1251"/>
      <c r="CP82" s="1251"/>
      <c r="CY82" s="1251"/>
      <c r="CZ82" s="1251"/>
      <c r="DA82" s="1251"/>
      <c r="DB82" s="1251"/>
      <c r="DC82" s="12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1gY6ILFRwqidNHPtfdIMhnyKbd7u5p6cJRxv3UKjQMjo1XbuIk9F+MoMqD5ippBu6+X+V/ERgJJ/pBbBKDgy1Q==" saltValue="qjJRNshfVwNjw6xoeUV/Q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F0086-07D2-4730-A0DF-451C109DA65F}">
  <sheetPr>
    <pageSetUpPr fitToPage="1"/>
  </sheetPr>
  <dimension ref="A1:DR125"/>
  <sheetViews>
    <sheetView showGridLines="0" topLeftCell="A93" zoomScale="70" zoomScaleNormal="7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TCcL31mWtvC0GWugDbdUXs0UC4tdPQjovBnbhggpaz5iBmUNMFF+8y15dYNozaFshYX0TShevqV+l+sIc0V6+A==" saltValue="2OgeXdsQLx/NUaK8Z4fZm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9B5AE-EA90-4724-B15C-9B45778A0DEB}">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ydZfYwGbhIb4KK6EmcMeBj/UyZl/rI6nCF9mJb5s4hScrlaiKrjBpwoW3rvS/WWapgdJL8R7ttOuX9bY2giZCg==" saltValue="N6XR2GAtbQK8qkZWL24pN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157045</v>
      </c>
      <c r="E3" s="142"/>
      <c r="F3" s="143">
        <v>200194</v>
      </c>
      <c r="G3" s="144"/>
      <c r="H3" s="145"/>
    </row>
    <row r="4" spans="1:8" x14ac:dyDescent="0.2">
      <c r="A4" s="146"/>
      <c r="B4" s="147"/>
      <c r="C4" s="148"/>
      <c r="D4" s="149">
        <v>82120</v>
      </c>
      <c r="E4" s="150"/>
      <c r="F4" s="151">
        <v>106422</v>
      </c>
      <c r="G4" s="152"/>
      <c r="H4" s="153"/>
    </row>
    <row r="5" spans="1:8" x14ac:dyDescent="0.2">
      <c r="A5" s="134" t="s">
        <v>519</v>
      </c>
      <c r="B5" s="139"/>
      <c r="C5" s="140"/>
      <c r="D5" s="141">
        <v>94752</v>
      </c>
      <c r="E5" s="142"/>
      <c r="F5" s="143">
        <v>196914</v>
      </c>
      <c r="G5" s="144"/>
      <c r="H5" s="145"/>
    </row>
    <row r="6" spans="1:8" x14ac:dyDescent="0.2">
      <c r="A6" s="146"/>
      <c r="B6" s="147"/>
      <c r="C6" s="148"/>
      <c r="D6" s="149">
        <v>46129</v>
      </c>
      <c r="E6" s="150"/>
      <c r="F6" s="151">
        <v>98966</v>
      </c>
      <c r="G6" s="152"/>
      <c r="H6" s="153"/>
    </row>
    <row r="7" spans="1:8" x14ac:dyDescent="0.2">
      <c r="A7" s="134" t="s">
        <v>520</v>
      </c>
      <c r="B7" s="139"/>
      <c r="C7" s="140"/>
      <c r="D7" s="141">
        <v>233345</v>
      </c>
      <c r="E7" s="142"/>
      <c r="F7" s="143">
        <v>204757</v>
      </c>
      <c r="G7" s="144"/>
      <c r="H7" s="145"/>
    </row>
    <row r="8" spans="1:8" x14ac:dyDescent="0.2">
      <c r="A8" s="146"/>
      <c r="B8" s="147"/>
      <c r="C8" s="148"/>
      <c r="D8" s="149">
        <v>124703</v>
      </c>
      <c r="E8" s="150"/>
      <c r="F8" s="151">
        <v>106071</v>
      </c>
      <c r="G8" s="152"/>
      <c r="H8" s="153"/>
    </row>
    <row r="9" spans="1:8" x14ac:dyDescent="0.2">
      <c r="A9" s="134" t="s">
        <v>521</v>
      </c>
      <c r="B9" s="139"/>
      <c r="C9" s="140"/>
      <c r="D9" s="141">
        <v>165375</v>
      </c>
      <c r="E9" s="142"/>
      <c r="F9" s="143">
        <v>194971</v>
      </c>
      <c r="G9" s="144"/>
      <c r="H9" s="145"/>
    </row>
    <row r="10" spans="1:8" x14ac:dyDescent="0.2">
      <c r="A10" s="146"/>
      <c r="B10" s="147"/>
      <c r="C10" s="148"/>
      <c r="D10" s="149">
        <v>26196</v>
      </c>
      <c r="E10" s="150"/>
      <c r="F10" s="151">
        <v>105966</v>
      </c>
      <c r="G10" s="152"/>
      <c r="H10" s="153"/>
    </row>
    <row r="11" spans="1:8" x14ac:dyDescent="0.2">
      <c r="A11" s="134" t="s">
        <v>522</v>
      </c>
      <c r="B11" s="139"/>
      <c r="C11" s="140"/>
      <c r="D11" s="141">
        <v>127105</v>
      </c>
      <c r="E11" s="142"/>
      <c r="F11" s="143">
        <v>224172</v>
      </c>
      <c r="G11" s="144"/>
      <c r="H11" s="145"/>
    </row>
    <row r="12" spans="1:8" x14ac:dyDescent="0.2">
      <c r="A12" s="146"/>
      <c r="B12" s="147"/>
      <c r="C12" s="154"/>
      <c r="D12" s="149">
        <v>45688</v>
      </c>
      <c r="E12" s="150"/>
      <c r="F12" s="151">
        <v>117611</v>
      </c>
      <c r="G12" s="152"/>
      <c r="H12" s="153"/>
    </row>
    <row r="13" spans="1:8" x14ac:dyDescent="0.2">
      <c r="A13" s="134"/>
      <c r="B13" s="139"/>
      <c r="C13" s="140"/>
      <c r="D13" s="141">
        <v>155524</v>
      </c>
      <c r="E13" s="142"/>
      <c r="F13" s="143">
        <v>204202</v>
      </c>
      <c r="G13" s="155"/>
      <c r="H13" s="145"/>
    </row>
    <row r="14" spans="1:8" x14ac:dyDescent="0.2">
      <c r="A14" s="146"/>
      <c r="B14" s="147"/>
      <c r="C14" s="148"/>
      <c r="D14" s="149">
        <v>64967</v>
      </c>
      <c r="E14" s="150"/>
      <c r="F14" s="151">
        <v>107007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5.17</v>
      </c>
      <c r="C19" s="156">
        <f>ROUND(VALUE(SUBSTITUTE(実質収支比率等に係る経年分析!G$48,"▲","-")),2)</f>
        <v>5.37</v>
      </c>
      <c r="D19" s="156">
        <f>ROUND(VALUE(SUBSTITUTE(実質収支比率等に係る経年分析!H$48,"▲","-")),2)</f>
        <v>2.52</v>
      </c>
      <c r="E19" s="156">
        <f>ROUND(VALUE(SUBSTITUTE(実質収支比率等に係る経年分析!I$48,"▲","-")),2)</f>
        <v>3.95</v>
      </c>
      <c r="F19" s="156">
        <f>ROUND(VALUE(SUBSTITUTE(実質収支比率等に係る経年分析!J$48,"▲","-")),2)</f>
        <v>2.0299999999999998</v>
      </c>
    </row>
    <row r="20" spans="1:11" x14ac:dyDescent="0.2">
      <c r="A20" s="156" t="s">
        <v>53</v>
      </c>
      <c r="B20" s="156">
        <f>ROUND(VALUE(SUBSTITUTE(実質収支比率等に係る経年分析!F$47,"▲","-")),2)</f>
        <v>56.28</v>
      </c>
      <c r="C20" s="156">
        <f>ROUND(VALUE(SUBSTITUTE(実質収支比率等に係る経年分析!G$47,"▲","-")),2)</f>
        <v>63.68</v>
      </c>
      <c r="D20" s="156">
        <f>ROUND(VALUE(SUBSTITUTE(実質収支比率等に係る経年分析!H$47,"▲","-")),2)</f>
        <v>69.56</v>
      </c>
      <c r="E20" s="156">
        <f>ROUND(VALUE(SUBSTITUTE(実質収支比率等に係る経年分析!I$47,"▲","-")),2)</f>
        <v>73.5</v>
      </c>
      <c r="F20" s="156">
        <f>ROUND(VALUE(SUBSTITUTE(実質収支比率等に係る経年分析!J$47,"▲","-")),2)</f>
        <v>77.03</v>
      </c>
    </row>
    <row r="21" spans="1:11" x14ac:dyDescent="0.2">
      <c r="A21" s="156" t="s">
        <v>54</v>
      </c>
      <c r="B21" s="156">
        <f>IF(ISNUMBER(VALUE(SUBSTITUTE(実質収支比率等に係る経年分析!F$49,"▲","-"))),ROUND(VALUE(SUBSTITUTE(実質収支比率等に係る経年分析!F$49,"▲","-")),2),NA())</f>
        <v>4.2</v>
      </c>
      <c r="C21" s="156">
        <f>IF(ISNUMBER(VALUE(SUBSTITUTE(実質収支比率等に係る経年分析!G$49,"▲","-"))),ROUND(VALUE(SUBSTITUTE(実質収支比率等に係る経年分析!G$49,"▲","-")),2),NA())</f>
        <v>12.4</v>
      </c>
      <c r="D21" s="156">
        <f>IF(ISNUMBER(VALUE(SUBSTITUTE(実質収支比率等に係る経年分析!H$49,"▲","-"))),ROUND(VALUE(SUBSTITUTE(実質収支比率等に係る経年分析!H$49,"▲","-")),2),NA())</f>
        <v>2.1</v>
      </c>
      <c r="E21" s="156">
        <f>IF(ISNUMBER(VALUE(SUBSTITUTE(実質収支比率等に係る経年分析!I$49,"▲","-"))),ROUND(VALUE(SUBSTITUTE(実質収支比率等に係る経年分析!I$49,"▲","-")),2),NA())</f>
        <v>7.7</v>
      </c>
      <c r="F21" s="156">
        <f>IF(ISNUMBER(VALUE(SUBSTITUTE(実質収支比率等に係る経年分析!J$49,"▲","-"))),ROUND(VALUE(SUBSTITUTE(実質収支比率等に係る経年分析!J$49,"▲","-")),2),NA())</f>
        <v>3.59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鉄道経営対策事業基金特別会計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農業用水供給事業特別会計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0.06</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0.23</v>
      </c>
    </row>
    <row r="34" spans="1:16" x14ac:dyDescent="0.2">
      <c r="A34" s="157" t="str">
        <f>IF(連結実質赤字比率に係る赤字・黒字の構成分析!C$36="",NA(),連結実質赤字比率に係る赤字・黒字の構成分析!C$36)</f>
        <v>簡易水道事業特別会計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0.14000000000000001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0.19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0.71</v>
      </c>
    </row>
    <row r="35" spans="1:16" x14ac:dyDescent="0.2">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2.64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2.88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3.44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1.61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1.44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5.29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2.4700000000000002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3.82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1.96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416</v>
      </c>
      <c r="E42" s="158"/>
      <c r="F42" s="158"/>
      <c r="G42" s="158">
        <f>'実質公債費比率（分子）の構造'!L$52</f>
        <v>410</v>
      </c>
      <c r="H42" s="158"/>
      <c r="I42" s="158"/>
      <c r="J42" s="158">
        <f>'実質公債費比率（分子）の構造'!M$52</f>
        <v>432</v>
      </c>
      <c r="K42" s="158"/>
      <c r="L42" s="158"/>
      <c r="M42" s="158">
        <f>'実質公債費比率（分子）の構造'!N$52</f>
        <v>449</v>
      </c>
      <c r="N42" s="158"/>
      <c r="O42" s="158"/>
      <c r="P42" s="158">
        <f>'実質公債費比率（分子）の構造'!O$52</f>
        <v>457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57</v>
      </c>
      <c r="C45" s="158"/>
      <c r="D45" s="158"/>
      <c r="E45" s="158">
        <f>'実質公債費比率（分子）の構造'!L$49</f>
        <v>33</v>
      </c>
      <c r="F45" s="158"/>
      <c r="G45" s="158"/>
      <c r="H45" s="158">
        <f>'実質公債費比率（分子）の構造'!M$49</f>
        <v>28</v>
      </c>
      <c r="I45" s="158"/>
      <c r="J45" s="158"/>
      <c r="K45" s="158">
        <f>'実質公債費比率（分子）の構造'!N$49</f>
        <v>26</v>
      </c>
      <c r="L45" s="158"/>
      <c r="M45" s="158"/>
      <c r="N45" s="158">
        <f>'実質公債費比率（分子）の構造'!O$49</f>
        <v>30</v>
      </c>
      <c r="O45" s="158"/>
      <c r="P45" s="158"/>
    </row>
    <row r="46" spans="1:16" x14ac:dyDescent="0.2">
      <c r="A46" s="158" t="s">
        <v>64</v>
      </c>
      <c r="B46" s="158">
        <f>'実質公債費比率（分子）の構造'!K$48</f>
        <v>28</v>
      </c>
      <c r="C46" s="158"/>
      <c r="D46" s="158"/>
      <c r="E46" s="158">
        <f>'実質公債費比率（分子）の構造'!L$48</f>
        <v>27</v>
      </c>
      <c r="F46" s="158"/>
      <c r="G46" s="158"/>
      <c r="H46" s="158">
        <f>'実質公債費比率（分子）の構造'!M$48</f>
        <v>27</v>
      </c>
      <c r="I46" s="158"/>
      <c r="J46" s="158"/>
      <c r="K46" s="158">
        <f>'実質公債費比率（分子）の構造'!N$48</f>
        <v>26</v>
      </c>
      <c r="L46" s="158"/>
      <c r="M46" s="158"/>
      <c r="N46" s="158">
        <f>'実質公債費比率（分子）の構造'!O$48</f>
        <v>27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486</v>
      </c>
      <c r="C49" s="158"/>
      <c r="D49" s="158"/>
      <c r="E49" s="158">
        <f>'実質公債費比率（分子）の構造'!L$45</f>
        <v>492</v>
      </c>
      <c r="F49" s="158"/>
      <c r="G49" s="158"/>
      <c r="H49" s="158">
        <f>'実質公債費比率（分子）の構造'!M$45</f>
        <v>518</v>
      </c>
      <c r="I49" s="158"/>
      <c r="J49" s="158"/>
      <c r="K49" s="158">
        <f>'実質公債費比率（分子）の構造'!N$45</f>
        <v>538</v>
      </c>
      <c r="L49" s="158"/>
      <c r="M49" s="158"/>
      <c r="N49" s="158">
        <f>'実質公債費比率（分子）の構造'!O$45</f>
        <v>538</v>
      </c>
      <c r="O49" s="158"/>
      <c r="P49" s="158"/>
    </row>
    <row r="50" spans="1:16" x14ac:dyDescent="0.2">
      <c r="A50" s="158" t="s">
        <v>67</v>
      </c>
      <c r="B50" s="158" t="e">
        <f>NA()</f>
        <v>#N/A</v>
      </c>
      <c r="C50" s="158">
        <f>IF(ISNUMBER('実質公債費比率（分子）の構造'!K$53),'実質公債費比率（分子）の構造'!K$53,NA())</f>
        <v>155</v>
      </c>
      <c r="D50" s="158" t="e">
        <f>NA()</f>
        <v>#N/A</v>
      </c>
      <c r="E50" s="158" t="e">
        <f>NA()</f>
        <v>#N/A</v>
      </c>
      <c r="F50" s="158">
        <f>IF(ISNUMBER('実質公債費比率（分子）の構造'!L$53),'実質公債費比率（分子）の構造'!L$53,NA())</f>
        <v>142</v>
      </c>
      <c r="G50" s="158" t="e">
        <f>NA()</f>
        <v>#N/A</v>
      </c>
      <c r="H50" s="158" t="e">
        <f>NA()</f>
        <v>#N/A</v>
      </c>
      <c r="I50" s="158">
        <f>IF(ISNUMBER('実質公債費比率（分子）の構造'!M$53),'実質公債費比率（分子）の構造'!M$53,NA())</f>
        <v>141</v>
      </c>
      <c r="J50" s="158" t="e">
        <f>NA()</f>
        <v>#N/A</v>
      </c>
      <c r="K50" s="158" t="e">
        <f>NA()</f>
        <v>#N/A</v>
      </c>
      <c r="L50" s="158">
        <f>IF(ISNUMBER('実質公債費比率（分子）の構造'!N$53),'実質公債費比率（分子）の構造'!N$53,NA())</f>
        <v>141</v>
      </c>
      <c r="M50" s="158" t="e">
        <f>NA()</f>
        <v>#N/A</v>
      </c>
      <c r="N50" s="158" t="e">
        <f>NA()</f>
        <v>#N/A</v>
      </c>
      <c r="O50" s="158">
        <f>IF(ISNUMBER('実質公債費比率（分子）の構造'!O$53),'実質公債費比率（分子）の構造'!O$53,NA())</f>
        <v>138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4383</v>
      </c>
      <c r="E56" s="157"/>
      <c r="F56" s="157"/>
      <c r="G56" s="157">
        <f>'将来負担比率（分子）の構造'!J$52</f>
        <v>4283</v>
      </c>
      <c r="H56" s="157"/>
      <c r="I56" s="157"/>
      <c r="J56" s="157">
        <f>'将来負担比率（分子）の構造'!K$52</f>
        <v>4268</v>
      </c>
      <c r="K56" s="157"/>
      <c r="L56" s="157"/>
      <c r="M56" s="157">
        <f>'将来負担比率（分子）の構造'!L$52</f>
        <v>4618</v>
      </c>
      <c r="N56" s="157"/>
      <c r="O56" s="157"/>
      <c r="P56" s="157">
        <f>'将来負担比率（分子）の構造'!M$52</f>
        <v>4189</v>
      </c>
    </row>
    <row r="57" spans="1:16" x14ac:dyDescent="0.2">
      <c r="A57" s="157" t="s">
        <v>42</v>
      </c>
      <c r="B57" s="157"/>
      <c r="C57" s="157"/>
      <c r="D57" s="157">
        <f>'将来負担比率（分子）の構造'!I$51</f>
        <v>39</v>
      </c>
      <c r="E57" s="157"/>
      <c r="F57" s="157"/>
      <c r="G57" s="157">
        <f>'将来負担比率（分子）の構造'!J$51</f>
        <v>21</v>
      </c>
      <c r="H57" s="157"/>
      <c r="I57" s="157"/>
      <c r="J57" s="157">
        <f>'将来負担比率（分子）の構造'!K$51</f>
        <v>8</v>
      </c>
      <c r="K57" s="157"/>
      <c r="L57" s="157"/>
      <c r="M57" s="157">
        <f>'将来負担比率（分子）の構造'!L$51</f>
        <v>2</v>
      </c>
      <c r="N57" s="157"/>
      <c r="O57" s="157"/>
      <c r="P57" s="157" t="str">
        <f>'将来負担比率（分子）の構造'!M$51</f>
        <v>-</v>
      </c>
    </row>
    <row r="58" spans="1:16" x14ac:dyDescent="0.2">
      <c r="A58" s="157" t="s">
        <v>41</v>
      </c>
      <c r="B58" s="157"/>
      <c r="C58" s="157"/>
      <c r="D58" s="157">
        <f>'将来負担比率（分子）の構造'!I$50</f>
        <v>3173</v>
      </c>
      <c r="E58" s="157"/>
      <c r="F58" s="157"/>
      <c r="G58" s="157">
        <f>'将来負担比率（分子）の構造'!J$50</f>
        <v>4753</v>
      </c>
      <c r="H58" s="157"/>
      <c r="I58" s="157"/>
      <c r="J58" s="157">
        <f>'将来負担比率（分子）の構造'!K$50</f>
        <v>4269</v>
      </c>
      <c r="K58" s="157"/>
      <c r="L58" s="157"/>
      <c r="M58" s="157">
        <f>'将来負担比率（分子）の構造'!L$50</f>
        <v>4858</v>
      </c>
      <c r="N58" s="157"/>
      <c r="O58" s="157"/>
      <c r="P58" s="157">
        <f>'将来負担比率（分子）の構造'!M$50</f>
        <v>5688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528</v>
      </c>
      <c r="C62" s="157"/>
      <c r="D62" s="157"/>
      <c r="E62" s="157">
        <f>'将来負担比率（分子）の構造'!J$45</f>
        <v>451</v>
      </c>
      <c r="F62" s="157"/>
      <c r="G62" s="157"/>
      <c r="H62" s="157">
        <f>'将来負担比率（分子）の構造'!K$45</f>
        <v>333</v>
      </c>
      <c r="I62" s="157"/>
      <c r="J62" s="157"/>
      <c r="K62" s="157">
        <f>'将来負担比率（分子）の構造'!L$45</f>
        <v>360</v>
      </c>
      <c r="L62" s="157"/>
      <c r="M62" s="157"/>
      <c r="N62" s="157">
        <f>'将来負担比率（分子）の構造'!M$45</f>
        <v>338</v>
      </c>
      <c r="O62" s="157"/>
      <c r="P62" s="157"/>
    </row>
    <row r="63" spans="1:16" x14ac:dyDescent="0.2">
      <c r="A63" s="157" t="s">
        <v>34</v>
      </c>
      <c r="B63" s="157">
        <f>'将来負担比率（分子）の構造'!I$44</f>
        <v>198</v>
      </c>
      <c r="C63" s="157"/>
      <c r="D63" s="157"/>
      <c r="E63" s="157">
        <f>'将来負担比率（分子）の構造'!J$44</f>
        <v>213</v>
      </c>
      <c r="F63" s="157"/>
      <c r="G63" s="157"/>
      <c r="H63" s="157">
        <f>'将来負担比率（分子）の構造'!K$44</f>
        <v>276</v>
      </c>
      <c r="I63" s="157"/>
      <c r="J63" s="157"/>
      <c r="K63" s="157">
        <f>'将来負担比率（分子）の構造'!L$44</f>
        <v>243</v>
      </c>
      <c r="L63" s="157"/>
      <c r="M63" s="157"/>
      <c r="N63" s="157">
        <f>'将来負担比率（分子）の構造'!M$44</f>
        <v>213</v>
      </c>
      <c r="O63" s="157"/>
      <c r="P63" s="157"/>
    </row>
    <row r="64" spans="1:16" x14ac:dyDescent="0.2">
      <c r="A64" s="157" t="s">
        <v>33</v>
      </c>
      <c r="B64" s="157">
        <f>'将来負担比率（分子）の構造'!I$43</f>
        <v>580</v>
      </c>
      <c r="C64" s="157"/>
      <c r="D64" s="157"/>
      <c r="E64" s="157">
        <f>'将来負担比率（分子）の構造'!J$43</f>
        <v>553</v>
      </c>
      <c r="F64" s="157"/>
      <c r="G64" s="157"/>
      <c r="H64" s="157">
        <f>'将来負担比率（分子）の構造'!K$43</f>
        <v>520</v>
      </c>
      <c r="I64" s="157"/>
      <c r="J64" s="157"/>
      <c r="K64" s="157">
        <f>'将来負担比率（分子）の構造'!L$43</f>
        <v>488</v>
      </c>
      <c r="L64" s="157"/>
      <c r="M64" s="157"/>
      <c r="N64" s="157">
        <f>'将来負担比率（分子）の構造'!M$43</f>
        <v>475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5404</v>
      </c>
      <c r="C66" s="157"/>
      <c r="D66" s="157"/>
      <c r="E66" s="157">
        <f>'将来負担比率（分子）の構造'!J$41</f>
        <v>5258</v>
      </c>
      <c r="F66" s="157"/>
      <c r="G66" s="157"/>
      <c r="H66" s="157">
        <f>'将来負担比率（分子）の構造'!K$41</f>
        <v>5278</v>
      </c>
      <c r="I66" s="157"/>
      <c r="J66" s="157"/>
      <c r="K66" s="157">
        <f>'将来負担比率（分子）の構造'!L$41</f>
        <v>5139</v>
      </c>
      <c r="L66" s="157"/>
      <c r="M66" s="157"/>
      <c r="N66" s="157">
        <f>'将来負担比率（分子）の構造'!M$41</f>
        <v>5145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2192</v>
      </c>
      <c r="C72" s="161">
        <f>基金残高に係る経年分析!G55</f>
        <v>2394</v>
      </c>
      <c r="D72" s="161">
        <f>基金残高に係る経年分析!H55</f>
        <v>2575</v>
      </c>
    </row>
    <row r="73" spans="1:16" x14ac:dyDescent="0.2">
      <c r="A73" s="160" t="s">
        <v>74</v>
      </c>
      <c r="B73" s="161">
        <f>基金残高に係る経年分析!F56</f>
        <v>10</v>
      </c>
      <c r="C73" s="161">
        <f>基金残高に係る経年分析!G56</f>
        <v>10</v>
      </c>
      <c r="D73" s="161">
        <f>基金残高に係る経年分析!H56</f>
        <v>10</v>
      </c>
    </row>
    <row r="74" spans="1:16" x14ac:dyDescent="0.2">
      <c r="A74" s="160" t="s">
        <v>75</v>
      </c>
      <c r="B74" s="161">
        <f>基金残高に係る経年分析!F57</f>
        <v>2051</v>
      </c>
      <c r="C74" s="161">
        <f>基金残高に係る経年分析!G57</f>
        <v>2445</v>
      </c>
      <c r="D74" s="161">
        <f>基金残高に係る経年分析!H57</f>
        <v>3110</v>
      </c>
    </row>
  </sheetData>
  <sheetProtection algorithmName="SHA-512" hashValue="qayk9PssYnjoG9WjjLxiphKO15phTRcB6pa9YsXsGkqfIQ+CWFeLJYMoF1HbvGuAFWN72NYFFNVo6zWzBVzYGg==" saltValue="Js2FqXmqfLcLrXbzTQhQ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dcterms:created xsi:type="dcterms:W3CDTF">2026-02-23T09:34:56Z</dcterms:created>
  <dcterms:modified xsi:type="dcterms:W3CDTF">2026-09-24T00:35:00Z</dcterms:modified>
  <cp:category/>
</cp:coreProperties>
</file>