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01361640-B88E-47AE-B151-9A0144BDCC69}" xr6:coauthVersionLast="47" xr6:coauthVersionMax="47" xr10:uidLastSave="{00000000-0000-0000-0000-000000000000}"/>
  <bookViews>
    <workbookView xWindow="-110" yWindow="-110" windowWidth="19420" windowHeight="11500" tabRatio="854"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C37" i="10"/>
  <c r="CO36" i="10"/>
  <c r="BE36" i="10"/>
  <c r="C36" i="10"/>
  <c r="CO35" i="10"/>
  <c r="BE35" i="10"/>
  <c r="C35" i="10"/>
  <c r="CO34" i="10"/>
  <c r="BW34" i="10"/>
  <c r="BW35" i="10" s="1"/>
  <c r="BW36" i="10" s="1"/>
  <c r="BW37" i="10" s="1"/>
  <c r="BE34" i="10"/>
  <c r="U34" i="10"/>
  <c r="U35" i="10" s="1"/>
  <c r="U36" i="10" s="1"/>
  <c r="U37" i="10" s="1"/>
  <c r="C34" i="10"/>
  <c r="AM34" i="10" s="1"/>
  <c r="AM35" i="10" s="1"/>
  <c r="AM36"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<sst xmlns="http://schemas.openxmlformats.org/spreadsheetml/2006/main" count="1115" uniqueCount="573">
  <si>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</si>
  <si>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</si>
  <si>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</si>
  <si>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</si>
  <si>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</si>
  <si>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</si>
  <si>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</si>
  <si>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</si>
  <si>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</si>
  <si>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</si>
  <si>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</si>
  <si>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</si>
  <si>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</si>
  <si>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</si>
  <si>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</si>
  <si>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</si>
  <si>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</si>
  <si>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</si>
  <si>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</si>
  <si>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</si>
  <si>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</si>
  <si>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</si>
  <si>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</si>
  <si>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</si>
  <si>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</si>
  <si>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</si>
  <si>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</si>
  <si>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</si>
  <si>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</si>
  <si>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</si>
  <si>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</si>
  <si>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</si>
  <si>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</si>
  <si>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</si>
  <si>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</si>
  <si>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</si>
  <si>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</si>
  <si>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</si>
  <si>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</si>
  <si>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</si>
  <si>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</si>
  <si>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</si>
  <si>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</si>
  <si>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</si>
  <si>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</si>
  <si>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</si>
  <si>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</si>
  <si>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</si>
  <si>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</si>
  <si>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</si>
  <si>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</si>
  <si>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</si>
  <si>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</si>
  <si>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</si>
  <si>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</si>
  <si>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</si>
  <si>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</si>
  <si>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</si>
  <si>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</si>
  <si>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</si>
  <si>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</si>
  <si>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</si>
  <si>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</si>
  <si>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</si>
  <si>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</si>
  <si>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</si>
  <si>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</si>
  <si>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</si>
  <si>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</si>
  <si>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</si>
  <si>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</si>
  <si>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</si>
  <si>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</si>
  <si>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</si>
  <si>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</si>
  <si>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</si>
  <si>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</si>
  <si>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</si>
  <si>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</si>
  <si>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</si>
  <si>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</si>
  <si>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</si>
  <si>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</si>
  <si>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</si>
  <si>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</si>
  <si>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</si>
  <si>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</si>
  <si>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</si>
  <si>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</si>
  <si>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</si>
  <si>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</si>
  <si>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</si>
  <si>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</si>
  <si>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</si>
  <si>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和水町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</si>
  <si>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</si>
  <si>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</si>
  <si>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</si>
  <si>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</si>
  <si>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</si>
  <si>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</si>
  <si>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</si>
  <si>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</si>
  <si>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</si>
  <si>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</si>
  <si>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</si>
  <si>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</si>
  <si>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</si>
  <si>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</si>
  <si>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</si>
  <si>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</si>
  <si>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</si>
  <si>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</si>
  <si>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</si>
  <si>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</si>
  <si>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</si>
  <si>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</si>
  <si>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</si>
  <si>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</si>
  <si>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</si>
  <si>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</si>
  <si>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</si>
  <si>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</si>
  <si>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</si>
  <si>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</si>
  <si>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</si>
  <si>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</si>
  <si>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</si>
  <si>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</si>
  <si>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</si>
  <si>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</si>
  <si>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</si>
  <si>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</si>
  <si>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</si>
  <si>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</si>
  <si>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</si>
  <si>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</si>
  <si>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</si>
  <si>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</si>
  <si>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</si>
  <si>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</si>
  <si>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</si>
  <si>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</si>
  <si>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</si>
  <si>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</si>
  <si>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</si>
  <si>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</si>
  <si>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</si>
  <si>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</si>
  <si>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</si>
  <si>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</si>
  <si>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</si>
  <si>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</si>
  <si>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</si>
  <si>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</si>
  <si>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</si>
  <si>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</si>
  <si>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</si>
  <si>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</si>
  <si>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</si>
  <si>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</si>
  <si>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</si>
  <si>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</si>
  <si>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</si>
  <si>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</si>
  <si>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</si>
  <si>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</si>
  <si>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</si>
  <si>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</si>
  <si>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</si>
  <si>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</si>
  <si>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</si>
  <si>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</si>
  <si>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</si>
  <si>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</si>
  <si>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</si>
  <si>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</si>
  <si>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</si>
  <si>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</si>
  <si>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</si>
  <si>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</si>
  <si>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</si>
  <si>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</si>
  <si>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</si>
  <si>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</si>
  <si>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</si>
  <si>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</si>
  <si>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</si>
  <si>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</si>
  <si>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</si>
  <si>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</si>
  <si>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</si>
  <si>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</si>
  <si>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</si>
  <si>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</si>
  <si>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</si>
  <si>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</si>
  <si>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</si>
  <si>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</si>
  <si>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</si>
  <si>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</si>
  <si>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</si>
  <si>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</si>
  <si>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熊本県和水町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</si>
  <si>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</si>
  <si>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</si>
  <si>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</si>
  <si>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</si>
  <si>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</si>
  <si>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</si>
  <si>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</si>
  <si>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</si>
  <si>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</si>
  <si>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</si>
  <si>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</si>
  <si>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</si>
  <si>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</si>
  <si>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</si>
  <si>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</si>
  <si>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</si>
  <si>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</si>
  <si>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</si>
  <si>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</si>
  <si>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</si>
  <si>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</si>
  <si>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</si>
  <si>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</si>
  <si>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</si>
  <si>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</si>
  <si>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</si>
  <si>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</si>
  <si>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</si>
  <si>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</si>
  <si>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</si>
  <si>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</si>
  <si>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</si>
  <si>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</si>
  <si>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</si>
  <si>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</si>
  <si>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</si>
  <si>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</si>
  <si>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</si>
  <si>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</si>
  <si>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</si>
  <si>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</si>
  <si>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</si>
  <si>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</si>
  <si>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</si>
  <si>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</si>
  <si>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</si>
  <si>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</si>
  <si>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</si>
  <si>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</si>
  <si>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</si>
  <si>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</si>
  <si>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</si>
  <si>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</si>
  <si>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</si>
  <si>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</si>
  <si>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</si>
  <si>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</si>
  <si>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</si>
  <si>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</si>
  <si>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</si>
  <si>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</si>
  <si>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</si>
  <si>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</si>
  <si>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</si>
  <si>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</si>
  <si>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</si>
  <si>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</si>
  <si>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</si>
  <si>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</si>
  <si>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</si>
  <si>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</si>
  <si>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</si>
  <si>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</si>
  <si>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</si>
  <si>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</si>
  <si>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</si>
  <si>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</si>
  <si>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</si>
  <si>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</si>
  <si>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</si>
  <si>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</si>
  <si>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</si>
  <si>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</si>
  <si>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</si>
  <si>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</si>
  <si>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</si>
  <si>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</si>
  <si>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</si>
  <si>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</si>
  <si>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</si>
  <si>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</si>
  <si>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</si>
  <si>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</si>
  <si>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</si>
  <si>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</si>
  <si>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</si>
  <si>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</si>
  <si>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</si>
  <si>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</si>
  <si>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</si>
  <si>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</si>
  <si>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</si>
  <si>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</si>
  <si>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</si>
  <si>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</si>
  <si>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</si>
  <si>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</si>
  <si>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</si>
  <si>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</si>
  <si>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</si>
  <si>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</si>
  <si>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</si>
  <si>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</si>
  <si>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</si>
  <si>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</si>
  <si>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</si>
  <si>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</si>
  <si>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</si>
  <si>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</si>
  <si>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</si>
  <si>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</si>
  <si>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</si>
  <si>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</si>
  <si>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</si>
  <si>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</si>
  <si>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</si>
  <si>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</si>
  <si>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</si>
  <si>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</si>
  <si>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</si>
  <si>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</si>
  <si>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</si>
  <si>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</si>
  <si>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</si>
  <si>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</si>
  <si>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</si>
  <si>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</si>
  <si>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</si>
  <si>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</si>
  <si>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</si>
  <si>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</si>
  <si>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</si>
  <si>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</si>
  <si>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</si>
  <si>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</si>
  <si>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</si>
  <si>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</si>
  <si>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</si>
  <si>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</si>
  <si>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</si>
  <si>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熊本県和水町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</si>
  <si>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</si>
  <si>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</si>
  <si>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</si>
  <si>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</si>
  <si>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</si>
  <si>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</si>
  <si>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</si>
  <si>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</si>
  <si>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</si>
  <si>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</si>
  <si>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</si>
  <si>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</si>
  <si>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</si>
  <si>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</si>
  <si>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</si>
  <si>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</si>
  <si>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</si>
  <si>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</si>
  <si>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</si>
  <si>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</si>
  <si>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</si>
  <si>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</si>
  <si>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</si>
  <si>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</si>
  <si>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</si>
  <si>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</si>
  <si>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</si>
  <si>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</si>
  <si>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</si>
  <si>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</si>
  <si>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</si>
  <si>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</si>
  <si>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</si>
  <si>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</si>
  <si>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</si>
  <si>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</si>
  <si>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特別養護老人ホーム事業会計</t>
    <phoneticPr fontId="5"/>
  </si>
  <si>
    <t>病院事業会計</t>
    <phoneticPr fontId="5"/>
  </si>
  <si>
    <t>法適用企業</t>
    <phoneticPr fontId="5"/>
  </si>
  <si>
    <t>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</si>
  <si>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</si>
  <si>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</si>
  <si>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</si>
  <si>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</si>
  <si>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</si>
  <si>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</si>
  <si>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</si>
  <si>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</si>
  <si>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</si>
  <si>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</si>
  <si>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</si>
  <si>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</si>
  <si>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</si>
  <si>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</si>
  <si>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</si>
  <si>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</si>
  <si>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</si>
  <si>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</si>
  <si>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</si>
  <si>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</si>
  <si>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</si>
  <si>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</si>
  <si>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</si>
  <si>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</si>
  <si>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</si>
  <si>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</si>
  <si>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</si>
  <si>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</si>
  <si>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</si>
  <si>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</si>
  <si>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</si>
  <si>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</si>
  <si>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</si>
  <si>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</si>
  <si>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</si>
  <si>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</si>
  <si>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</si>
  <si>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</si>
  <si>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</si>
  <si>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</si>
  <si>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</si>
  <si>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</si>
  <si>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</si>
  <si>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</si>
  <si>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</si>
  <si>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</si>
  <si>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</si>
  <si>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</si>
  <si>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</si>
  <si>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</si>
  <si>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</si>
  <si>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</si>
  <si>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</si>
  <si>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</si>
  <si>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</si>
  <si>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</si>
  <si>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</si>
  <si>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</si>
  <si>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</si>
  <si>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</si>
  <si>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</si>
  <si>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</si>
  <si>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</si>
  <si>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</si>
  <si>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</si>
  <si>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</si>
  <si>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</si>
  <si>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</si>
  <si>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</si>
  <si>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</si>
  <si>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</si>
  <si>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</si>
  <si>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</si>
  <si>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</si>
  <si>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</si>
  <si>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</si>
  <si>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</si>
  <si>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</si>
  <si>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</si>
  <si>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</si>
  <si>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</si>
  <si>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</si>
  <si>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</si>
  <si>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</si>
  <si>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</si>
  <si>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</si>
  <si>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</si>
  <si>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</si>
  <si>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</si>
  <si>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</si>
  <si>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</si>
  <si>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</si>
  <si>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</si>
  <si>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</si>
  <si>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</si>
  <si>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</si>
  <si>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</si>
  <si>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</si>
  <si>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</si>
  <si>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</si>
  <si>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</si>
  <si>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</si>
  <si>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</si>
  <si>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</si>
  <si>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</si>
  <si>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</si>
  <si>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</si>
  <si>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</si>
  <si>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</si>
  <si>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</si>
  <si>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</si>
  <si>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</si>
  <si>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</si>
  <si>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</si>
  <si>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</si>
  <si>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</si>
  <si>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</si>
  <si>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</si>
  <si>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</si>
  <si>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</si>
  <si>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</si>
  <si>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</si>
  <si>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</si>
  <si>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</si>
  <si>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</si>
  <si>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</si>
  <si>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</si>
  <si>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</si>
  <si>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</si>
  <si>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</si>
  <si>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</si>
  <si>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</si>
  <si>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</si>
  <si>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</si>
  <si>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</si>
  <si>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</si>
  <si>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9.36</t>
  </si>
  <si>
    <t>▲ 14.31</t>
  </si>
  <si>
    <t>▲ 5.37</t>
  </si>
  <si>
    <t>▲ 6.01</t>
  </si>
  <si>
    <t>病院事業会計</t>
  </si>
  <si>
    <t>介護保険事業会計</t>
  </si>
  <si>
    <t>一般会計</t>
  </si>
  <si>
    <t>下水道事業会計</t>
  </si>
  <si>
    <t>簡易水道事業会計</t>
  </si>
  <si>
    <t>国民健康保険事業会計</t>
  </si>
  <si>
    <t>後期高齢者医療事業会計</t>
  </si>
  <si>
    <t>特別養護老人ホーム事業会計</t>
  </si>
  <si>
    <t>その他会計（赤字）</t>
  </si>
  <si>
    <t>その他会計（黒字）</t>
  </si>
  <si>
    <t>R02</t>
    <phoneticPr fontId="5"/>
  </si>
  <si>
    <t>R03</t>
    <phoneticPr fontId="5"/>
  </si>
  <si>
    <t>R04</t>
    <phoneticPr fontId="5"/>
  </si>
  <si>
    <t>R05</t>
    <phoneticPr fontId="5"/>
  </si>
  <si>
    <t>R06</t>
    <phoneticPr fontId="5"/>
  </si>
  <si>
    <t>-</t>
    <phoneticPr fontId="2"/>
  </si>
  <si>
    <t>熊本県市町村総合事務組合</t>
    <rPh sb="0" eb="3">
      <t>クマモトケン</t>
    </rPh>
    <rPh sb="3" eb="6">
      <t>シチョウソン</t>
    </rPh>
    <rPh sb="6" eb="12">
      <t>ソウゴウジムクミアイ</t>
    </rPh>
    <phoneticPr fontId="2"/>
  </si>
  <si>
    <t>有明広域行政事務組合</t>
    <rPh sb="0" eb="10">
      <t>アリアケコウイキギョウセイジムクミアイ</t>
    </rPh>
    <phoneticPr fontId="2"/>
  </si>
  <si>
    <t>熊本県後期高齢者医療広域連合
（一般会計）</t>
    <rPh sb="0" eb="3">
      <t>クマモトケン</t>
    </rPh>
    <rPh sb="3" eb="8">
      <t>コウキコウレイシャ</t>
    </rPh>
    <rPh sb="8" eb="14">
      <t>イリョウコウイキレンゴウ</t>
    </rPh>
    <rPh sb="16" eb="20">
      <t>イッパンカイケイ</t>
    </rPh>
    <phoneticPr fontId="2"/>
  </si>
  <si>
    <t>熊本県後期高齢者医療広域連合
（後期高齢者医療特別会計）</t>
    <rPh sb="0" eb="3">
      <t>クマモトケン</t>
    </rPh>
    <rPh sb="3" eb="8">
      <t>コウキコウレイシャ</t>
    </rPh>
    <rPh sb="8" eb="10">
      <t>イリョウ</t>
    </rPh>
    <rPh sb="10" eb="14">
      <t>コウイキレンゴウ</t>
    </rPh>
    <rPh sb="16" eb="21">
      <t>コウキコウレイシャ</t>
    </rPh>
    <rPh sb="21" eb="23">
      <t>イリョウ</t>
    </rPh>
    <rPh sb="23" eb="25">
      <t>トクベツ</t>
    </rPh>
    <rPh sb="25" eb="27">
      <t>カイケイ</t>
    </rPh>
    <phoneticPr fontId="2"/>
  </si>
  <si>
    <t>特別会計（交通災害共済事業）分を含む</t>
  </si>
  <si>
    <t>株式会社　菊水ロマン館</t>
    <rPh sb="0" eb="4">
      <t>カブシキガイシャ</t>
    </rPh>
    <rPh sb="5" eb="7">
      <t>キクスイ</t>
    </rPh>
    <rPh sb="10" eb="11">
      <t>ヤカタ</t>
    </rPh>
    <phoneticPr fontId="2"/>
  </si>
  <si>
    <t>ふるさと応援寄付金基金</t>
    <rPh sb="4" eb="11">
      <t>オウエンキフキンキキン</t>
    </rPh>
    <phoneticPr fontId="5"/>
  </si>
  <si>
    <t>公共施設整備基金</t>
    <rPh sb="0" eb="2">
      <t>コウキョウ</t>
    </rPh>
    <rPh sb="2" eb="4">
      <t>シセツ</t>
    </rPh>
    <rPh sb="4" eb="6">
      <t>セイビ</t>
    </rPh>
    <rPh sb="6" eb="8">
      <t>キキン</t>
    </rPh>
    <phoneticPr fontId="5"/>
  </si>
  <si>
    <t>合併振興基金</t>
    <rPh sb="0" eb="2">
      <t>ガッペイ</t>
    </rPh>
    <rPh sb="2" eb="4">
      <t>シンコウ</t>
    </rPh>
    <rPh sb="4" eb="6">
      <t>キキン</t>
    </rPh>
    <phoneticPr fontId="5"/>
  </si>
  <si>
    <t>子育て支援基金</t>
    <rPh sb="0" eb="2">
      <t>コソダ</t>
    </rPh>
    <rPh sb="3" eb="5">
      <t>シエン</t>
    </rPh>
    <rPh sb="5" eb="7">
      <t>キキン</t>
    </rPh>
    <phoneticPr fontId="5"/>
  </si>
  <si>
    <t>災害対策基金</t>
    <rPh sb="0" eb="2">
      <t>サイガイ</t>
    </rPh>
    <rPh sb="2" eb="4">
      <t>タイサク</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</si>
  <si>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</si>
  <si>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</si>
  <si>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おいてはマイナス値が続いており類似団体が0％のため比較はできないが、令和5年度が△162.7％、令和6年度が△178.5％とマイナス幅がさらに拡大しており、将来負担額を上回る充当可能財源等を引き続き確保できている。地方債残高が牧野蜻浦線道路改良工事や体育館空調設備整備工事の財源として増加している一方、充当可能基金の積立を進めていることが要因である。有形固定資産減価償却率は59.6％となり、令和5年度の59.3％から0.3ポイント上昇している。今後も大規模な改修工事が見込まれることから、引き続き施設マネジメントと将来負担比率のバランスを取りながら行政運営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</si>
  <si>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</si>
  <si>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</si>
  <si>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</si>
  <si>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</si>
  <si>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</si>
  <si>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</si>
  <si>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令和5年度△162.7％から令和6年度△178.5％へとマイナス幅が拡大しており、引き続き健全な水準を維持している。実質公債費比率は10.1％となり、令和5年度の10.3％から0.2ポイント低下し、類似団体平均（8.7％）を上回る水準ではあるものの改善傾向にある。今後も地方債の発行を必要な事業に重点化し、健全な財政運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</si>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</sst>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6FDAF9-CDDE-4D80-A8BE-4BA5AEC2D8B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122054</c:v>
                </c:pt>
                <c:pt idx="2">
                  <c:v>111644</c:v>
                </c:pt>
                <c:pt idx="3">
                  <c:v>127917</c:v>
                </c:pt>
                <c:pt idx="4">
                  <c:v>135931</c:v>
                </c:pt>
              </c:numCache>
            </c:numRef>
          </c:val>
          <c:smooth val="0"/>
          <c:extLst>
            <c:ext xmlns:c16="http://schemas.microsoft.com/office/drawing/2014/chart" uri="{C3380CC4-5D6E-409C-BE32-E72D297353CC}">
              <c16:uniqueId val="{00000000-A09F-494C-BA4D-52568E7A9C6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203496</c:v>
                </c:pt>
                <c:pt idx="1">
                  <c:v>88467</c:v>
                </c:pt>
                <c:pt idx="2">
                  <c:v>95020</c:v>
                </c:pt>
                <c:pt idx="3">
                  <c:v>146924</c:v>
                </c:pt>
                <c:pt idx="4">
                  <c:v>152356</c:v>
                </c:pt>
              </c:numCache>
            </c:numRef>
          </c:val>
          <c:smooth val="0"/>
          <c:extLst>
            <c:ext xmlns:c16="http://schemas.microsoft.com/office/drawing/2014/chart" uri="{C3380CC4-5D6E-409C-BE32-E72D297353CC}">
              <c16:uniqueId val="{00000001-A09F-494C-BA4D-52568E7A9C6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13.06</c:v>
                </c:pt>
                <c:pt idx="1">
                  <c:v>27.56</c:v>
                </c:pt>
                <c:pt idx="2">
                  <c:v>12.6</c:v>
                </c:pt>
                <c:pt idx="3">
                  <c:v>9.82</c:v>
                </c:pt>
                <c:pt idx="4">
                  <c:v>4.8899999999999997</c:v>
                </c:pt>
              </c:numCache>
            </c:numRef>
          </c:val>
          <c:extLst>
            <c:ext xmlns:c16="http://schemas.microsoft.com/office/drawing/2014/chart" uri="{C3380CC4-5D6E-409C-BE32-E72D297353CC}">
              <c16:uniqueId val="{00000000-5D38-48A4-8484-C763F779176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68.64</c:v>
                </c:pt>
                <c:pt idx="1">
                  <c:v>60.61</c:v>
                </c:pt>
                <c:pt idx="2">
                  <c:v>63.56</c:v>
                </c:pt>
                <c:pt idx="3">
                  <c:v>60.77</c:v>
                </c:pt>
                <c:pt idx="4">
                  <c:v>58.68</c:v>
                </c:pt>
              </c:numCache>
            </c:numRef>
          </c:val>
          <c:extLst>
            <c:ext xmlns:c16="http://schemas.microsoft.com/office/drawing/2014/chart" uri="{C3380CC4-5D6E-409C-BE32-E72D297353CC}">
              <c16:uniqueId val="{00000001-5D38-48A4-8484-C763F779176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-9.36</c:v>
                </c:pt>
                <c:pt idx="1">
                  <c:v>10.23</c:v>
                </c:pt>
                <c:pt idx="2">
                  <c:v>-14.31</c:v>
                </c:pt>
                <c:pt idx="3">
                  <c:v>-5.37</c:v>
                </c:pt>
                <c:pt idx="4">
                  <c:v>-6.01</c:v>
                </c:pt>
              </c:numCache>
            </c:numRef>
          </c:val>
          <c:smooth val="0"/>
          <c:extLst>
            <c:ext xmlns:c16="http://schemas.microsoft.com/office/drawing/2014/chart" uri="{C3380CC4-5D6E-409C-BE32-E72D297353CC}">
              <c16:uniqueId val="{00000002-5D38-48A4-8484-C763F779176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0.17</c:v>
                </c:pt>
                <c:pt idx="4">
                  <c:v>#N/A</c:v>
                </c:pt>
                <c:pt idx="5">
                  <c:v>0</c:v>
                </c:pt>
                <c:pt idx="6">
                  <c:v>0</c:v>
                </c:pt>
                <c:pt idx="7">
                  <c:v>0</c:v>
                </c:pt>
                <c:pt idx="8">
                  <c:v>0</c:v>
                </c:pt>
                <c:pt idx="9">
                  <c:v>0</c:v>
                </c:pt>
              </c:numCache>
            </c:numRef>
          </c:val>
          <c:extLst>
            <c:ext xmlns:c16="http://schemas.microsoft.com/office/drawing/2014/chart" uri="{C3380CC4-5D6E-409C-BE32-E72D297353CC}">
              <c16:uniqueId val="{00000000-17FE-497E-81B2-7C6087A80A0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7FE-497E-81B2-7C6087A80A05}"/>
            </c:ext>
          </c:extLst>
        </c:ser>
        <c:ser>
          <c:idx val="2"/>
          <c:order val="2"/>
          <c:tx>
            <c:strRef>
              <c:f>データシート!$A$29</c:f>
              <c:strCache>
                <c:ptCount val="1"/>
                <c:pt idx="0">
                  <c:v>特別養護老人ホーム事業会計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7FE-497E-81B2-7C6087A80A05}"/>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0.06</c:v>
                </c:pt>
                <c:pt idx="4">
                  <c:v>#N/A</c:v>
                </c:pt>
                <c:pt idx="5">
                  <c:v>0.08</c:v>
                </c:pt>
                <c:pt idx="6">
                  <c:v>#N/A</c:v>
                </c:pt>
                <c:pt idx="7">
                  <c:v>0.09</c:v>
                </c:pt>
                <c:pt idx="8">
                  <c:v>#N/A</c:v>
                </c:pt>
                <c:pt idx="9">
                  <c:v>0</c:v>
                </c:pt>
              </c:numCache>
            </c:numRef>
          </c:val>
          <c:extLst>
            <c:ext xmlns:c16="http://schemas.microsoft.com/office/drawing/2014/chart" uri="{C3380CC4-5D6E-409C-BE32-E72D297353CC}">
              <c16:uniqueId val="{00000003-17FE-497E-81B2-7C6087A80A05}"/>
            </c:ext>
          </c:extLst>
        </c:ser>
        <c:ser>
          <c:idx val="4"/>
          <c:order val="4"/>
          <c:tx>
            <c:strRef>
              <c:f>データシート!$A$31</c:f>
              <c:strCache>
                <c:ptCount val="1"/>
                <c:pt idx="0">
                  <c:v>国民健康保険事業会計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0.94</c:v>
                </c:pt>
                <c:pt idx="2">
                  <c:v>#N/A</c:v>
                </c:pt>
                <c:pt idx="3">
                  <c:v>1.62</c:v>
                </c:pt>
                <c:pt idx="4">
                  <c:v>#N/A</c:v>
                </c:pt>
                <c:pt idx="5">
                  <c:v>2.04</c:v>
                </c:pt>
                <c:pt idx="6">
                  <c:v>#N/A</c:v>
                </c:pt>
                <c:pt idx="7">
                  <c:v>1.33</c:v>
                </c:pt>
                <c:pt idx="8">
                  <c:v>#N/A</c:v>
                </c:pt>
                <c:pt idx="9">
                  <c:v>0.8</c:v>
                </c:pt>
              </c:numCache>
            </c:numRef>
          </c:val>
          <c:extLst>
            <c:ext xmlns:c16="http://schemas.microsoft.com/office/drawing/2014/chart" uri="{C3380CC4-5D6E-409C-BE32-E72D297353CC}">
              <c16:uniqueId val="{00000004-17FE-497E-81B2-7C6087A80A05}"/>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0.15</c:v>
                </c:pt>
                <c:pt idx="6">
                  <c:v>#N/A</c:v>
                </c:pt>
                <c:pt idx="7">
                  <c:v>0.66</c:v>
                </c:pt>
                <c:pt idx="8">
                  <c:v>#N/A</c:v>
                </c:pt>
                <c:pt idx="9">
                  <c:v>1.18</c:v>
                </c:pt>
              </c:numCache>
            </c:numRef>
          </c:val>
          <c:extLst>
            <c:ext xmlns:c16="http://schemas.microsoft.com/office/drawing/2014/chart" uri="{C3380CC4-5D6E-409C-BE32-E72D297353CC}">
              <c16:uniqueId val="{00000005-17FE-497E-81B2-7C6087A80A05}"/>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0.16</c:v>
                </c:pt>
                <c:pt idx="6">
                  <c:v>#N/A</c:v>
                </c:pt>
                <c:pt idx="7">
                  <c:v>0.74</c:v>
                </c:pt>
                <c:pt idx="8">
                  <c:v>#N/A</c:v>
                </c:pt>
                <c:pt idx="9">
                  <c:v>1.21</c:v>
                </c:pt>
              </c:numCache>
            </c:numRef>
          </c:val>
          <c:extLst>
            <c:ext xmlns:c16="http://schemas.microsoft.com/office/drawing/2014/chart" uri="{C3380CC4-5D6E-409C-BE32-E72D297353CC}">
              <c16:uniqueId val="{00000006-17FE-497E-81B2-7C6087A80A0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13.06</c:v>
                </c:pt>
                <c:pt idx="2">
                  <c:v>#N/A</c:v>
                </c:pt>
                <c:pt idx="3">
                  <c:v>27.56</c:v>
                </c:pt>
                <c:pt idx="4">
                  <c:v>#N/A</c:v>
                </c:pt>
                <c:pt idx="5">
                  <c:v>12.6</c:v>
                </c:pt>
                <c:pt idx="6">
                  <c:v>#N/A</c:v>
                </c:pt>
                <c:pt idx="7">
                  <c:v>9.81</c:v>
                </c:pt>
                <c:pt idx="8">
                  <c:v>#N/A</c:v>
                </c:pt>
                <c:pt idx="9">
                  <c:v>4.8899999999999997</c:v>
                </c:pt>
              </c:numCache>
            </c:numRef>
          </c:val>
          <c:extLst>
            <c:ext xmlns:c16="http://schemas.microsoft.com/office/drawing/2014/chart" uri="{C3380CC4-5D6E-409C-BE32-E72D297353CC}">
              <c16:uniqueId val="{00000007-17FE-497E-81B2-7C6087A80A05}"/>
            </c:ext>
          </c:extLst>
        </c:ser>
        <c:ser>
          <c:idx val="8"/>
          <c:order val="8"/>
          <c:tx>
            <c:strRef>
              <c:f>データシート!$A$35</c:f>
              <c:strCache>
                <c:ptCount val="1"/>
                <c:pt idx="0">
                  <c:v>介護保険事業会計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3.74</c:v>
                </c:pt>
                <c:pt idx="2">
                  <c:v>#N/A</c:v>
                </c:pt>
                <c:pt idx="3">
                  <c:v>3.42</c:v>
                </c:pt>
                <c:pt idx="4">
                  <c:v>#N/A</c:v>
                </c:pt>
                <c:pt idx="5">
                  <c:v>5.23</c:v>
                </c:pt>
                <c:pt idx="6">
                  <c:v>#N/A</c:v>
                </c:pt>
                <c:pt idx="7">
                  <c:v>6.55</c:v>
                </c:pt>
                <c:pt idx="8">
                  <c:v>#N/A</c:v>
                </c:pt>
                <c:pt idx="9">
                  <c:v>6.21</c:v>
                </c:pt>
              </c:numCache>
            </c:numRef>
          </c:val>
          <c:extLst>
            <c:ext xmlns:c16="http://schemas.microsoft.com/office/drawing/2014/chart" uri="{C3380CC4-5D6E-409C-BE32-E72D297353CC}">
              <c16:uniqueId val="{00000008-17FE-497E-81B2-7C6087A80A05}"/>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19.309999999999999</c:v>
                </c:pt>
                <c:pt idx="2">
                  <c:v>#N/A</c:v>
                </c:pt>
                <c:pt idx="3">
                  <c:v>30.58</c:v>
                </c:pt>
                <c:pt idx="4">
                  <c:v>#N/A</c:v>
                </c:pt>
                <c:pt idx="5">
                  <c:v>42.26</c:v>
                </c:pt>
                <c:pt idx="6">
                  <c:v>#N/A</c:v>
                </c:pt>
                <c:pt idx="7">
                  <c:v>44.15</c:v>
                </c:pt>
                <c:pt idx="8">
                  <c:v>#N/A</c:v>
                </c:pt>
                <c:pt idx="9">
                  <c:v>40.79</c:v>
                </c:pt>
              </c:numCache>
            </c:numRef>
          </c:val>
          <c:extLst>
            <c:ext xmlns:c16="http://schemas.microsoft.com/office/drawing/2014/chart" uri="{C3380CC4-5D6E-409C-BE32-E72D297353CC}">
              <c16:uniqueId val="{00000009-17FE-497E-81B2-7C6087A80A0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738</c:v>
                </c:pt>
                <c:pt idx="5">
                  <c:v>723</c:v>
                </c:pt>
                <c:pt idx="8">
                  <c:v>742</c:v>
                </c:pt>
                <c:pt idx="11">
                  <c:v>733</c:v>
                </c:pt>
                <c:pt idx="14">
                  <c:v>741</c:v>
                </c:pt>
              </c:numCache>
            </c:numRef>
          </c:val>
          <c:extLst>
            <c:ext xmlns:c16="http://schemas.microsoft.com/office/drawing/2014/chart" uri="{C3380CC4-5D6E-409C-BE32-E72D297353CC}">
              <c16:uniqueId val="{00000000-8398-4DC9-B56B-FC2D9502473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398-4DC9-B56B-FC2D9502473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398-4DC9-B56B-FC2D9502473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60</c:v>
                </c:pt>
                <c:pt idx="3">
                  <c:v>31</c:v>
                </c:pt>
                <c:pt idx="6">
                  <c:v>46</c:v>
                </c:pt>
                <c:pt idx="9">
                  <c:v>51</c:v>
                </c:pt>
                <c:pt idx="12">
                  <c:v>46</c:v>
                </c:pt>
              </c:numCache>
            </c:numRef>
          </c:val>
          <c:extLst>
            <c:ext xmlns:c16="http://schemas.microsoft.com/office/drawing/2014/chart" uri="{C3380CC4-5D6E-409C-BE32-E72D297353CC}">
              <c16:uniqueId val="{00000003-8398-4DC9-B56B-FC2D9502473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111</c:v>
                </c:pt>
                <c:pt idx="3">
                  <c:v>112</c:v>
                </c:pt>
                <c:pt idx="6">
                  <c:v>114</c:v>
                </c:pt>
                <c:pt idx="9">
                  <c:v>114</c:v>
                </c:pt>
                <c:pt idx="12">
                  <c:v>106</c:v>
                </c:pt>
              </c:numCache>
            </c:numRef>
          </c:val>
          <c:extLst>
            <c:ext xmlns:c16="http://schemas.microsoft.com/office/drawing/2014/chart" uri="{C3380CC4-5D6E-409C-BE32-E72D297353CC}">
              <c16:uniqueId val="{00000004-8398-4DC9-B56B-FC2D9502473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398-4DC9-B56B-FC2D9502473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398-4DC9-B56B-FC2D9502473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938</c:v>
                </c:pt>
                <c:pt idx="3">
                  <c:v>969</c:v>
                </c:pt>
                <c:pt idx="6">
                  <c:v>968</c:v>
                </c:pt>
                <c:pt idx="9">
                  <c:v>951</c:v>
                </c:pt>
                <c:pt idx="12">
                  <c:v>952</c:v>
                </c:pt>
              </c:numCache>
            </c:numRef>
          </c:val>
          <c:extLst>
            <c:ext xmlns:c16="http://schemas.microsoft.com/office/drawing/2014/chart" uri="{C3380CC4-5D6E-409C-BE32-E72D297353CC}">
              <c16:uniqueId val="{00000007-8398-4DC9-B56B-FC2D9502473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371</c:v>
                </c:pt>
                <c:pt idx="2">
                  <c:v>#N/A</c:v>
                </c:pt>
                <c:pt idx="3">
                  <c:v>#N/A</c:v>
                </c:pt>
                <c:pt idx="4">
                  <c:v>389</c:v>
                </c:pt>
                <c:pt idx="5">
                  <c:v>#N/A</c:v>
                </c:pt>
                <c:pt idx="6">
                  <c:v>#N/A</c:v>
                </c:pt>
                <c:pt idx="7">
                  <c:v>386</c:v>
                </c:pt>
                <c:pt idx="8">
                  <c:v>#N/A</c:v>
                </c:pt>
                <c:pt idx="9">
                  <c:v>#N/A</c:v>
                </c:pt>
                <c:pt idx="10">
                  <c:v>383</c:v>
                </c:pt>
                <c:pt idx="11">
                  <c:v>#N/A</c:v>
                </c:pt>
                <c:pt idx="12">
                  <c:v>#N/A</c:v>
                </c:pt>
                <c:pt idx="13">
                  <c:v>363</c:v>
                </c:pt>
                <c:pt idx="14">
                  <c:v>#N/A</c:v>
                </c:pt>
              </c:numCache>
            </c:numRef>
          </c:val>
          <c:smooth val="0"/>
          <c:extLst>
            <c:ext xmlns:c16="http://schemas.microsoft.com/office/drawing/2014/chart" uri="{C3380CC4-5D6E-409C-BE32-E72D297353CC}">
              <c16:uniqueId val="{00000008-8398-4DC9-B56B-FC2D9502473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7007</c:v>
                </c:pt>
                <c:pt idx="5">
                  <c:v>6971</c:v>
                </c:pt>
                <c:pt idx="8">
                  <c:v>6620</c:v>
                </c:pt>
                <c:pt idx="11">
                  <c:v>6809</c:v>
                </c:pt>
                <c:pt idx="14">
                  <c:v>7034</c:v>
                </c:pt>
              </c:numCache>
            </c:numRef>
          </c:val>
          <c:extLst>
            <c:ext xmlns:c16="http://schemas.microsoft.com/office/drawing/2014/chart" uri="{C3380CC4-5D6E-409C-BE32-E72D297353CC}">
              <c16:uniqueId val="{00000000-3FC7-47BF-B091-AFFF069AC0C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FC7-47BF-B091-AFFF069AC0C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7103</c:v>
                </c:pt>
                <c:pt idx="5">
                  <c:v>7295</c:v>
                </c:pt>
                <c:pt idx="8">
                  <c:v>8386</c:v>
                </c:pt>
                <c:pt idx="11">
                  <c:v>8544</c:v>
                </c:pt>
                <c:pt idx="14">
                  <c:v>9478</c:v>
                </c:pt>
              </c:numCache>
            </c:numRef>
          </c:val>
          <c:extLst>
            <c:ext xmlns:c16="http://schemas.microsoft.com/office/drawing/2014/chart" uri="{C3380CC4-5D6E-409C-BE32-E72D297353CC}">
              <c16:uniqueId val="{00000002-3FC7-47BF-B091-AFFF069AC0C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C7-47BF-B091-AFFF069AC0C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C7-47BF-B091-AFFF069AC0C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C7-47BF-B091-AFFF069AC0C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554</c:v>
                </c:pt>
                <c:pt idx="3">
                  <c:v>396</c:v>
                </c:pt>
                <c:pt idx="6">
                  <c:v>404</c:v>
                </c:pt>
                <c:pt idx="9">
                  <c:v>403</c:v>
                </c:pt>
                <c:pt idx="12">
                  <c:v>403</c:v>
                </c:pt>
              </c:numCache>
            </c:numRef>
          </c:val>
          <c:extLst>
            <c:ext xmlns:c16="http://schemas.microsoft.com/office/drawing/2014/chart" uri="{C3380CC4-5D6E-409C-BE32-E72D297353CC}">
              <c16:uniqueId val="{00000006-3FC7-47BF-B091-AFFF069AC0C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503</c:v>
                </c:pt>
                <c:pt idx="3">
                  <c:v>535</c:v>
                </c:pt>
                <c:pt idx="6">
                  <c:v>544</c:v>
                </c:pt>
                <c:pt idx="9">
                  <c:v>621</c:v>
                </c:pt>
                <c:pt idx="12">
                  <c:v>674</c:v>
                </c:pt>
              </c:numCache>
            </c:numRef>
          </c:val>
          <c:extLst>
            <c:ext xmlns:c16="http://schemas.microsoft.com/office/drawing/2014/chart" uri="{C3380CC4-5D6E-409C-BE32-E72D297353CC}">
              <c16:uniqueId val="{00000007-3FC7-47BF-B091-AFFF069AC0C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966</c:v>
                </c:pt>
                <c:pt idx="3">
                  <c:v>858</c:v>
                </c:pt>
                <c:pt idx="6">
                  <c:v>788</c:v>
                </c:pt>
                <c:pt idx="9">
                  <c:v>767</c:v>
                </c:pt>
                <c:pt idx="12">
                  <c:v>999</c:v>
                </c:pt>
              </c:numCache>
            </c:numRef>
          </c:val>
          <c:extLst>
            <c:ext xmlns:c16="http://schemas.microsoft.com/office/drawing/2014/chart" uri="{C3380CC4-5D6E-409C-BE32-E72D297353CC}">
              <c16:uniqueId val="{00000008-3FC7-47BF-B091-AFFF069AC0C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FC7-47BF-B091-AFFF069AC0C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8324</c:v>
                </c:pt>
                <c:pt idx="3">
                  <c:v>7880</c:v>
                </c:pt>
                <c:pt idx="6">
                  <c:v>7516</c:v>
                </c:pt>
                <c:pt idx="9">
                  <c:v>7514</c:v>
                </c:pt>
                <c:pt idx="12">
                  <c:v>7681</c:v>
                </c:pt>
              </c:numCache>
            </c:numRef>
          </c:val>
          <c:extLst>
            <c:ext xmlns:c16="http://schemas.microsoft.com/office/drawing/2014/chart" uri="{C3380CC4-5D6E-409C-BE32-E72D297353CC}">
              <c16:uniqueId val="{0000000A-3FC7-47BF-B091-AFFF069AC0C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FC7-47BF-B091-AFFF069AC0C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2821</c:v>
                </c:pt>
                <c:pt idx="1">
                  <c:v>2705</c:v>
                </c:pt>
                <c:pt idx="2">
                  <c:v>2650</c:v>
                </c:pt>
              </c:numCache>
            </c:numRef>
          </c:val>
          <c:extLst>
            <c:ext xmlns:c16="http://schemas.microsoft.com/office/drawing/2014/chart" uri="{C3380CC4-5D6E-409C-BE32-E72D297353CC}">
              <c16:uniqueId val="{00000000-39AC-470B-B15B-BA3DCDE050F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1788</c:v>
                </c:pt>
                <c:pt idx="1">
                  <c:v>2086</c:v>
                </c:pt>
                <c:pt idx="2">
                  <c:v>1960</c:v>
                </c:pt>
              </c:numCache>
            </c:numRef>
          </c:val>
          <c:extLst>
            <c:ext xmlns:c16="http://schemas.microsoft.com/office/drawing/2014/chart" uri="{C3380CC4-5D6E-409C-BE32-E72D297353CC}">
              <c16:uniqueId val="{00000001-39AC-470B-B15B-BA3DCDE050F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4039</c:v>
                </c:pt>
                <c:pt idx="1">
                  <c:v>4211</c:v>
                </c:pt>
                <c:pt idx="2">
                  <c:v>5078</c:v>
                </c:pt>
              </c:numCache>
            </c:numRef>
          </c:val>
          <c:extLst>
            <c:ext xmlns:c16="http://schemas.microsoft.com/office/drawing/2014/chart" uri="{C3380CC4-5D6E-409C-BE32-E72D297353CC}">
              <c16:uniqueId val="{00000002-39AC-470B-B15B-BA3DCDE050F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{11AB05EB-E433-44AB-BE7A-40521E807B1A}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10C-4FA2-A4AA-304623791CE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{202EA3B7-8789-4BBD-ADC0-CE264DCDCC62}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0C-4FA2-A4AA-304623791CE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{1FC234B9-B8B5-49F1-9D9C-73F95E98C92C}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0C-4FA2-A4AA-304623791CE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{43A1EFC2-3830-4D54-BE27-65427E331783}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0C-4FA2-A4AA-304623791CE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{A6BD1C13-27D5-4C30-BB6A-915E712001A4}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0C-4FA2-A4AA-304623791CE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{E2B42F3D-8E2D-4562-A9C1-BD3E1D52B4F5}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10C-4FA2-A4AA-304623791CE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{BF9B86EA-552F-45D8-8789-E98A02A65C9F}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10C-4FA2-A4AA-304623791CE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{14D183CB-F48E-4A79-B3BD-9AA0EEE343C9}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10C-4FA2-A4AA-304623791CE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{EFFDBD91-1BB5-4C20-AB4D-27A20995ADDA}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10C-4FA2-A4AA-304623791CE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57.7</c:v>
                </c:pt>
                <c:pt idx="16">
                  <c:v>58.5</c:v>
                </c:pt>
                <c:pt idx="24">
                  <c:v>59.3</c:v>
                </c:pt>
                <c:pt idx="32">
                  <c:v>59.6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10C-4FA2-A4AA-304623791CE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{9F60721F-2C06-45D7-ACB7-68794402F516}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10C-4FA2-A4AA-304623791CE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{393EBCA7-53F0-4C26-8DA6-2DD9BA2CD441}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0C-4FA2-A4AA-304623791CE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{1F535D01-481C-4230-BA99-8C00F7F3F764}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0C-4FA2-A4AA-304623791CE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{22040C28-814E-4EFF-8E73-DF2E9940143E}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0C-4FA2-A4AA-304623791CE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{64C9BC34-7793-48BC-9AA8-D6C588DEA9E2}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0C-4FA2-A4AA-304623791CE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{FBE10978-93AD-4617-AC50-5C920DCC2F05}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10C-4FA2-A4AA-304623791CE2}"/>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{EE1707D7-EF7C-4369-9B38-6747FB8C1B07}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10C-4FA2-A4AA-304623791CE2}"/>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{26270319-0092-4817-881C-8EA28D043666}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10C-4FA2-A4AA-304623791CE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{9D3227CA-CAD7-4830-B531-AAED1BE72B1C}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10C-4FA2-A4AA-304623791CE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10C-4FA2-A4AA-304623791CE2}"/>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{9481B49E-E595-47DF-BEFD-9C8F62E77628}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62F-403F-9D94-7EA20628C56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{DA3FC514-E805-4394-80A7-45736DB1008C}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2F-403F-9D94-7EA20628C56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{DBD388D0-4AD6-481B-ADC7-82FC983153EF}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2F-403F-9D94-7EA20628C56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{EB0B3FD0-EEA5-4AB3-A475-F8D2FD8AFF34}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2F-403F-9D94-7EA20628C56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{0954A2D6-F416-44B0-B95D-D21528D287D3}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2F-403F-9D94-7EA20628C56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{B6B97945-6FCF-4AC8-BFCE-9E1B7CDC4EA8}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62F-403F-9D94-7EA20628C56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{38A4915E-19C7-47BB-AC2D-CFC89C31345D}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62F-403F-9D94-7EA20628C56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{CCB686DB-87C5-4E70-A1A2-0C6264183BB5}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62F-403F-9D94-7EA20628C56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{2CD45DA5-124C-419B-B6DC-EDC9863D5C66}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62F-403F-9D94-7EA20628C56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10.3</c:v>
                </c:pt>
                <c:pt idx="16">
                  <c:v>10.199999999999999</c:v>
                </c:pt>
                <c:pt idx="24">
                  <c:v>10.3</c:v>
                </c:pt>
                <c:pt idx="32">
                  <c:v>10.1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62F-403F-9D94-7EA20628C56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{0565B955-A26F-4D50-8688-F8F08D94DF53}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62F-403F-9D94-7EA20628C56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{1FC93135-0145-45FF-B0F9-233E01E06C10}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2F-403F-9D94-7EA20628C56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{1F5BDC10-EB86-47D4-9FF7-3C092BCBCE37}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2F-403F-9D94-7EA20628C56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{F71E2C3C-6139-4537-9A3D-FECADBDFB86C}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2F-403F-9D94-7EA20628C56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{7EEB0888-08A0-452C-8BCB-D7E830EB5473}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2F-403F-9D94-7EA20628C56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{BB590BB8-E660-4D52-9240-5329DB6DD562}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62F-403F-9D94-7EA20628C56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{49404603-51AC-4381-8100-F74345768F70}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62F-403F-9D94-7EA20628C56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{480B6DDA-FE3F-4B3B-A47C-FA405ED31862}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62F-403F-9D94-7EA20628C56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{CFA14B3C-A0F2-4104-9B04-CAA1E5A4AE50}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62F-403F-9D94-7EA20628C56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62F-403F-9D94-7EA20628C560}"/>
            </c:ext>
          </c:extLst>
        </c:ser>
        <c:dLbls>
          <c:showLegendKey val="0"/>
          <c:showVal val="1"/>
          <c:showCatName val="0"/>
          <c:showSerName val="0"/>
          <c:showPercent val="0"/>
          <c:showBubbleSize val="0"/>
        </c:dLbls>
        <c:axId val="84219776"/>
        <c:axId val="84234240"/>
      </c:scatterChart>
      <c:valAx>
        <c:axId val="84219776"/>
        <c:scaling>
          <c:orientation val="maxMin"/>
          <c:max val="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熊本県和水町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9,007
8,907
98.78
10,441,737
10,181,979
220,918
4,515,567
7,681,239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日現在から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人（人口の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％）の人口減少と、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％の高齢化率（令和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末現在）に加え、町内に大型企業が少ないこと等により、財政基盤が弱く、類似団体平均を下回っている。税収向上のため、管内４町と併任徴収や滞納整理の強化に取り組んでいるが、横ばいである。今後は町単独補助金を中心に歳出事業の整理を行い、財政の健全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15724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48033"/>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15724</xdr:rowOff>
    </xdr:from>
    <xdr:to>
      <xdr:col>19</xdr:col>
      <xdr:colOff>133350</xdr:colOff>
      <xdr:row>44</xdr:row>
      <xdr:rowOff>15724</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15724</xdr:rowOff>
    </xdr:from>
    <xdr:to>
      <xdr:col>15</xdr:col>
      <xdr:colOff>82550</xdr:colOff>
      <xdr:row>44</xdr:row>
      <xdr:rowOff>15724</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15724</xdr:rowOff>
    </xdr:from>
    <xdr:to>
      <xdr:col>11</xdr:col>
      <xdr:colOff>31750</xdr:colOff>
      <xdr:row>44</xdr:row>
      <xdr:rowOff>15724</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136374</xdr:rowOff>
    </xdr:from>
    <xdr:to>
      <xdr:col>19</xdr:col>
      <xdr:colOff>184150</xdr:colOff>
      <xdr:row>44</xdr:row>
      <xdr:rowOff>66524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51301</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9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136374</xdr:rowOff>
    </xdr:from>
    <xdr:to>
      <xdr:col>15</xdr:col>
      <xdr:colOff>133350</xdr:colOff>
      <xdr:row>44</xdr:row>
      <xdr:rowOff>66524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51301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136374</xdr:rowOff>
    </xdr:from>
    <xdr:to>
      <xdr:col>11</xdr:col>
      <xdr:colOff>82550</xdr:colOff>
      <xdr:row>44</xdr:row>
      <xdr:rowOff>66524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51301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136374</xdr:rowOff>
    </xdr:from>
    <xdr:to>
      <xdr:col>7</xdr:col>
      <xdr:colOff>31750</xdr:colOff>
      <xdr:row>44</xdr:row>
      <xdr:rowOff>66524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51301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経常経費充当一般財源等（分子）は、前年度と比較して、人件費</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164,852</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千円、扶助費の</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22,449</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千円の増加の影響により全体で</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167,860</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千円の増となった。</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a:t>
          </a:r>
        </a:p>
        <a:p>
          <a:r>
            <a:rPr kumimoji="1" lang="ja-JP" altLang="en-US" sz="1300">
              <a:latin typeface="ＭＳ Ｐゴシック" panose="020B0600070205080204" pitchFamily="50" charset="-128"/>
              <a:ea typeface="ＭＳ Ｐゴシック" panose="020B0600070205080204" pitchFamily="50" charset="-128"/>
            </a:rPr>
            <a:t>経常一般財源等（分母）は、前年度と比較して、地方税が</a:t>
          </a:r>
          <a:r>
            <a:rPr kumimoji="1" lang="en-US" altLang="ja-JP" sz="1300">
              <a:latin typeface="ＭＳ Ｐゴシック" panose="020B0600070205080204" pitchFamily="50" charset="-128"/>
              <a:ea typeface="ＭＳ Ｐゴシック" panose="020B0600070205080204" pitchFamily="50" charset="-128"/>
            </a:rPr>
            <a:t>37,044</a:t>
          </a:r>
          <a:r>
            <a:rPr kumimoji="1" lang="ja-JP" altLang="en-US" sz="1300">
              <a:latin typeface="ＭＳ Ｐゴシック" panose="020B0600070205080204" pitchFamily="50" charset="-128"/>
              <a:ea typeface="ＭＳ Ｐゴシック" panose="020B0600070205080204" pitchFamily="50" charset="-128"/>
            </a:rPr>
            <a:t>千円減少したものの、普通交付税が</a:t>
          </a:r>
          <a:r>
            <a:rPr kumimoji="1" lang="en-US" altLang="ja-JP" sz="1300">
              <a:latin typeface="ＭＳ Ｐゴシック" panose="020B0600070205080204" pitchFamily="50" charset="-128"/>
              <a:ea typeface="ＭＳ Ｐゴシック" panose="020B0600070205080204" pitchFamily="50" charset="-128"/>
            </a:rPr>
            <a:t>105,768</a:t>
          </a:r>
          <a:r>
            <a:rPr kumimoji="1" lang="ja-JP" altLang="en-US" sz="1300">
              <a:latin typeface="ＭＳ Ｐゴシック" panose="020B0600070205080204" pitchFamily="50" charset="-128"/>
              <a:ea typeface="ＭＳ Ｐゴシック" panose="020B0600070205080204" pitchFamily="50" charset="-128"/>
            </a:rPr>
            <a:t>千円増加、繰入金が</a:t>
          </a:r>
          <a:r>
            <a:rPr kumimoji="1" lang="en-US" altLang="ja-JP" sz="1300">
              <a:latin typeface="ＭＳ Ｐゴシック" panose="020B0600070205080204" pitchFamily="50" charset="-128"/>
              <a:ea typeface="ＭＳ Ｐゴシック" panose="020B0600070205080204" pitchFamily="50" charset="-128"/>
            </a:rPr>
            <a:t>191,204</a:t>
          </a:r>
          <a:r>
            <a:rPr kumimoji="1" lang="ja-JP" altLang="en-US" sz="1300">
              <a:latin typeface="ＭＳ Ｐゴシック" panose="020B0600070205080204" pitchFamily="50" charset="-128"/>
              <a:ea typeface="ＭＳ Ｐゴシック" panose="020B0600070205080204" pitchFamily="50" charset="-128"/>
            </a:rPr>
            <a:t>千円増加している影響により、全体で</a:t>
          </a:r>
          <a:r>
            <a:rPr kumimoji="1" lang="en-US" altLang="ja-JP" sz="1300">
              <a:latin typeface="ＭＳ Ｐゴシック" panose="020B0600070205080204" pitchFamily="50" charset="-128"/>
              <a:ea typeface="ＭＳ Ｐゴシック" panose="020B0600070205080204" pitchFamily="50" charset="-128"/>
            </a:rPr>
            <a:t>117,486</a:t>
          </a:r>
          <a:r>
            <a:rPr kumimoji="1" lang="ja-JP" altLang="en-US" sz="1300">
              <a:latin typeface="ＭＳ Ｐゴシック" panose="020B0600070205080204" pitchFamily="50" charset="-128"/>
              <a:ea typeface="ＭＳ Ｐゴシック" panose="020B0600070205080204" pitchFamily="50" charset="-128"/>
            </a:rPr>
            <a:t>千円の増となった	</a:t>
          </a:r>
        </a:p>
        <a:p>
          <a:r>
            <a:rPr kumimoji="1" lang="ja-JP" altLang="en-US" sz="1300">
              <a:latin typeface="ＭＳ Ｐゴシック" panose="020B0600070205080204" pitchFamily="50" charset="-128"/>
              <a:ea typeface="ＭＳ Ｐゴシック" panose="020B0600070205080204" pitchFamily="50" charset="-128"/>
            </a:rPr>
            <a:t>上記の結果により、分母と比較して分子の増が大きかったことから、経常収支比率は、</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増となった。</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54504</xdr:rowOff>
    </xdr:from>
    <xdr:to>
      <xdr:col>23</xdr:col>
      <xdr:colOff>133350</xdr:colOff>
      <xdr:row>62</xdr:row>
      <xdr:rowOff>80645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684404"/>
          <a:ext cx="8382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16298</xdr:rowOff>
    </xdr:from>
    <xdr:to>
      <xdr:col>19</xdr:col>
      <xdr:colOff>133350</xdr:colOff>
      <xdr:row>62</xdr:row>
      <xdr:rowOff>54504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46198"/>
          <a:ext cx="8890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125413</xdr:rowOff>
    </xdr:from>
    <xdr:to>
      <xdr:col>15</xdr:col>
      <xdr:colOff>82550</xdr:colOff>
      <xdr:row>62</xdr:row>
      <xdr:rowOff>16298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83863"/>
          <a:ext cx="889000" cy="6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125413</xdr:rowOff>
    </xdr:from>
    <xdr:to>
      <xdr:col>11</xdr:col>
      <xdr:colOff>31750</xdr:colOff>
      <xdr:row>62</xdr:row>
      <xdr:rowOff>56515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83863"/>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28363</xdr:rowOff>
    </xdr:from>
    <xdr:to>
      <xdr:col>7</xdr:col>
      <xdr:colOff>31750</xdr:colOff>
      <xdr:row>61</xdr:row>
      <xdr:rowOff>129963</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140140</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29845</xdr:rowOff>
    </xdr:from>
    <xdr:to>
      <xdr:col>23</xdr:col>
      <xdr:colOff>184150</xdr:colOff>
      <xdr:row>62</xdr:row>
      <xdr:rowOff>131445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1922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3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3704</xdr:rowOff>
    </xdr:from>
    <xdr:to>
      <xdr:col>19</xdr:col>
      <xdr:colOff>184150</xdr:colOff>
      <xdr:row>62</xdr:row>
      <xdr:rowOff>105304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3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90081</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19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136948</xdr:rowOff>
    </xdr:from>
    <xdr:to>
      <xdr:col>15</xdr:col>
      <xdr:colOff>133350</xdr:colOff>
      <xdr:row>62</xdr:row>
      <xdr:rowOff>67098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51875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8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74613</xdr:rowOff>
    </xdr:from>
    <xdr:to>
      <xdr:col>11</xdr:col>
      <xdr:colOff>82550</xdr:colOff>
      <xdr:row>62</xdr:row>
      <xdr:rowOff>4763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160990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1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5715</xdr:rowOff>
    </xdr:from>
    <xdr:to>
      <xdr:col>7</xdr:col>
      <xdr:colOff>31750</xdr:colOff>
      <xdr:row>62</xdr:row>
      <xdr:rowOff>107315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92092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[319,306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人件費は、退職手当組合負担金　</a:t>
          </a:r>
          <a:r>
            <a:rPr kumimoji="1" lang="en-US" altLang="ja-JP" sz="1300">
              <a:latin typeface="ＭＳ Ｐゴシック" panose="020B0600070205080204" pitchFamily="50" charset="-128"/>
              <a:ea typeface="ＭＳ Ｐゴシック" panose="020B0600070205080204" pitchFamily="50" charset="-128"/>
            </a:rPr>
            <a:t>51,144</a:t>
          </a:r>
          <a:r>
            <a:rPr kumimoji="1" lang="ja-JP" altLang="en-US" sz="1300">
              <a:latin typeface="ＭＳ Ｐゴシック" panose="020B0600070205080204" pitchFamily="50" charset="-128"/>
              <a:ea typeface="ＭＳ Ｐゴシック" panose="020B0600070205080204" pitchFamily="50" charset="-128"/>
            </a:rPr>
            <a:t>千円増加や人事院勧告に伴う職員の給与引き上げにより</a:t>
          </a:r>
          <a:r>
            <a:rPr kumimoji="1" lang="en-US" altLang="ja-JP" sz="1300">
              <a:latin typeface="ＭＳ Ｐゴシック" panose="020B0600070205080204" pitchFamily="50" charset="-128"/>
              <a:ea typeface="ＭＳ Ｐゴシック" panose="020B0600070205080204" pitchFamily="50" charset="-128"/>
            </a:rPr>
            <a:t>160,529</a:t>
          </a:r>
          <a:r>
            <a:rPr kumimoji="1" lang="ja-JP" altLang="en-US" sz="1300">
              <a:latin typeface="ＭＳ Ｐゴシック" panose="020B0600070205080204" pitchFamily="50" charset="-128"/>
              <a:ea typeface="ＭＳ Ｐゴシック" panose="020B0600070205080204" pitchFamily="50" charset="-128"/>
            </a:rPr>
            <a:t>千円増となった。</a:t>
          </a:r>
        </a:p>
        <a:p>
          <a:r>
            <a:rPr kumimoji="1" lang="ja-JP" altLang="en-US" sz="1300">
              <a:latin typeface="ＭＳ Ｐゴシック" panose="020B0600070205080204" pitchFamily="50" charset="-128"/>
              <a:ea typeface="ＭＳ Ｐゴシック" panose="020B0600070205080204" pitchFamily="50" charset="-128"/>
            </a:rPr>
            <a:t>物件費は、ふるさと応援寄付金関連経費（受付システム等手数料、返礼品配送料等）により、</a:t>
          </a:r>
          <a:r>
            <a:rPr kumimoji="1" lang="en-US" altLang="ja-JP" sz="1300">
              <a:latin typeface="ＭＳ Ｐゴシック" panose="020B0600070205080204" pitchFamily="50" charset="-128"/>
              <a:ea typeface="ＭＳ Ｐゴシック" panose="020B0600070205080204" pitchFamily="50" charset="-128"/>
            </a:rPr>
            <a:t>484,553</a:t>
          </a:r>
          <a:r>
            <a:rPr kumimoji="1" lang="ja-JP" altLang="en-US" sz="1300">
              <a:latin typeface="ＭＳ Ｐゴシック" panose="020B0600070205080204" pitchFamily="50" charset="-128"/>
              <a:ea typeface="ＭＳ Ｐゴシック" panose="020B0600070205080204" pitchFamily="50" charset="-128"/>
            </a:rPr>
            <a:t>千円増となった。</a:t>
          </a:r>
        </a:p>
        <a:p>
          <a:r>
            <a:rPr kumimoji="1" lang="ja-JP" altLang="en-US" sz="1300">
              <a:latin typeface="ＭＳ Ｐゴシック" panose="020B0600070205080204" pitchFamily="50" charset="-128"/>
              <a:ea typeface="ＭＳ Ｐゴシック" panose="020B0600070205080204" pitchFamily="50" charset="-128"/>
            </a:rPr>
            <a:t>これらの要因と人口の減少により、人口一人あたり決算額が、</a:t>
          </a:r>
          <a:r>
            <a:rPr kumimoji="1" lang="en-US" altLang="ja-JP" sz="1300">
              <a:latin typeface="ＭＳ Ｐゴシック" panose="020B0600070205080204" pitchFamily="50" charset="-128"/>
              <a:ea typeface="ＭＳ Ｐゴシック" panose="020B0600070205080204" pitchFamily="50" charset="-128"/>
            </a:rPr>
            <a:t>73,681</a:t>
          </a:r>
          <a:r>
            <a:rPr kumimoji="1" lang="ja-JP" altLang="en-US" sz="1300">
              <a:latin typeface="ＭＳ Ｐゴシック" panose="020B0600070205080204" pitchFamily="50" charset="-128"/>
              <a:ea typeface="ＭＳ Ｐゴシック" panose="020B0600070205080204" pitchFamily="50" charset="-128"/>
            </a:rPr>
            <a:t>円増加となったが、類似団体と比較すると</a:t>
          </a:r>
          <a:r>
            <a:rPr kumimoji="1" lang="en-US" altLang="ja-JP" sz="1300">
              <a:latin typeface="ＭＳ Ｐゴシック" panose="020B0600070205080204" pitchFamily="50" charset="-128"/>
              <a:ea typeface="ＭＳ Ｐゴシック" panose="020B0600070205080204" pitchFamily="50" charset="-128"/>
            </a:rPr>
            <a:t>12,725</a:t>
          </a:r>
          <a:r>
            <a:rPr kumimoji="1" lang="ja-JP" altLang="en-US" sz="1300">
              <a:latin typeface="ＭＳ Ｐゴシック" panose="020B0600070205080204" pitchFamily="50" charset="-128"/>
              <a:ea typeface="ＭＳ Ｐゴシック" panose="020B0600070205080204" pitchFamily="50" charset="-128"/>
            </a:rPr>
            <a:t>円低い。</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110781</xdr:rowOff>
    </xdr:from>
    <xdr:to>
      <xdr:col>23</xdr:col>
      <xdr:colOff>133350</xdr:colOff>
      <xdr:row>81</xdr:row>
      <xdr:rowOff>170045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98231"/>
          <a:ext cx="838200" cy="5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154822</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42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99811</xdr:rowOff>
    </xdr:from>
    <xdr:to>
      <xdr:col>19</xdr:col>
      <xdr:colOff>133350</xdr:colOff>
      <xdr:row>81</xdr:row>
      <xdr:rowOff>110781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87261"/>
          <a:ext cx="889000" cy="1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82271</xdr:rowOff>
    </xdr:from>
    <xdr:to>
      <xdr:col>15</xdr:col>
      <xdr:colOff>82550</xdr:colOff>
      <xdr:row>81</xdr:row>
      <xdr:rowOff>99811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69721"/>
          <a:ext cx="889000" cy="1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77871</xdr:rowOff>
    </xdr:from>
    <xdr:to>
      <xdr:col>11</xdr:col>
      <xdr:colOff>31750</xdr:colOff>
      <xdr:row>81</xdr:row>
      <xdr:rowOff>82271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5321"/>
          <a:ext cx="889000" cy="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120886</xdr:rowOff>
    </xdr:from>
    <xdr:to>
      <xdr:col>7</xdr:col>
      <xdr:colOff>31750</xdr:colOff>
      <xdr:row>82</xdr:row>
      <xdr:rowOff>51036</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0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35813</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9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119245</xdr:rowOff>
    </xdr:from>
    <xdr:to>
      <xdr:col>23</xdr:col>
      <xdr:colOff>184150</xdr:colOff>
      <xdr:row>82</xdr:row>
      <xdr:rowOff>49395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40522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2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59981</xdr:rowOff>
    </xdr:from>
    <xdr:to>
      <xdr:col>19</xdr:col>
      <xdr:colOff>184150</xdr:colOff>
      <xdr:row>81</xdr:row>
      <xdr:rowOff>161581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4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308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16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49011</xdr:rowOff>
    </xdr:from>
    <xdr:to>
      <xdr:col>15</xdr:col>
      <xdr:colOff>133350</xdr:colOff>
      <xdr:row>81</xdr:row>
      <xdr:rowOff>150611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3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160788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05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31471</xdr:rowOff>
    </xdr:from>
    <xdr:to>
      <xdr:col>11</xdr:col>
      <xdr:colOff>82550</xdr:colOff>
      <xdr:row>81</xdr:row>
      <xdr:rowOff>133071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143248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7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27071</xdr:rowOff>
    </xdr:from>
    <xdr:to>
      <xdr:col>7</xdr:col>
      <xdr:colOff>31750</xdr:colOff>
      <xdr:row>81</xdr:row>
      <xdr:rowOff>128671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138848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3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大幅な改革があっているわけではないので、数値は横ばいである。</a:t>
          </a:r>
        </a:p>
        <a:p>
          <a:r>
            <a:rPr kumimoji="1" lang="ja-JP" altLang="en-US" sz="1300">
              <a:latin typeface="ＭＳ Ｐゴシック" panose="020B0600070205080204" pitchFamily="50" charset="-128"/>
              <a:ea typeface="ＭＳ Ｐゴシック" panose="020B0600070205080204" pitchFamily="50" charset="-128"/>
            </a:rPr>
            <a:t>依然として、類似団体や全国町村平均と比較しても低い水準にある。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28928</xdr:rowOff>
    </xdr:from>
    <xdr:to>
      <xdr:col>81</xdr:col>
      <xdr:colOff>44450</xdr:colOff>
      <xdr:row>84</xdr:row>
      <xdr:rowOff>95955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430728"/>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95955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4843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136172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4843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109361</xdr:rowOff>
    </xdr:from>
    <xdr:to>
      <xdr:col>68</xdr:col>
      <xdr:colOff>152400</xdr:colOff>
      <xdr:row>84</xdr:row>
      <xdr:rowOff>136172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5111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149578</xdr:rowOff>
    </xdr:from>
    <xdr:to>
      <xdr:col>81</xdr:col>
      <xdr:colOff>95250</xdr:colOff>
      <xdr:row>84</xdr:row>
      <xdr:rowOff>79728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166105</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2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45155</xdr:rowOff>
    </xdr:from>
    <xdr:to>
      <xdr:col>77</xdr:col>
      <xdr:colOff>95250</xdr:colOff>
      <xdr:row>84</xdr:row>
      <xdr:rowOff>146755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156932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1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85372</xdr:rowOff>
    </xdr:from>
    <xdr:to>
      <xdr:col>68</xdr:col>
      <xdr:colOff>203200</xdr:colOff>
      <xdr:row>85</xdr:row>
      <xdr:rowOff>15522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25699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58561</xdr:rowOff>
    </xdr:from>
    <xdr:to>
      <xdr:col>64</xdr:col>
      <xdr:colOff>152400</xdr:colOff>
      <xdr:row>84</xdr:row>
      <xdr:rowOff>160161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170338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合併以降、集中改革プランに基づき、退職者に対する職員の採用を控えるなど、職員数の削減に努めている。これ以上の削減は、組織機構の見直しや病院、特養、保育園、給食業務等の民間委託などの検討を要すると考えられる。</a:t>
          </a:r>
        </a:p>
        <a:p>
          <a:r>
            <a:rPr kumimoji="1" lang="ja-JP" altLang="en-US" sz="1300">
              <a:latin typeface="ＭＳ Ｐゴシック" panose="020B0600070205080204" pitchFamily="50" charset="-128"/>
              <a:ea typeface="ＭＳ Ｐゴシック" panose="020B0600070205080204" pitchFamily="50" charset="-128"/>
            </a:rPr>
            <a:t>　これからの職員の削減においては、住民サービスの低下など一定の犠牲を強いることにつながると認識しており、慎重に検討する必要がある。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日現在の職員数は前年度から</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人増の</a:t>
          </a:r>
          <a:r>
            <a:rPr kumimoji="1" lang="en-US" altLang="ja-JP" sz="1300">
              <a:latin typeface="ＭＳ Ｐゴシック" panose="020B0600070205080204" pitchFamily="50" charset="-128"/>
              <a:ea typeface="ＭＳ Ｐゴシック" panose="020B0600070205080204" pitchFamily="50" charset="-128"/>
            </a:rPr>
            <a:t>130</a:t>
          </a:r>
          <a:r>
            <a:rPr kumimoji="1" lang="ja-JP" altLang="en-US" sz="1300">
              <a:latin typeface="ＭＳ Ｐゴシック" panose="020B0600070205080204" pitchFamily="50" charset="-128"/>
              <a:ea typeface="ＭＳ Ｐゴシック" panose="020B0600070205080204" pitchFamily="50" charset="-128"/>
            </a:rPr>
            <a:t>人になり、比率は微増した。</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143034</xdr:rowOff>
    </xdr:from>
    <xdr:to>
      <xdr:col>81</xdr:col>
      <xdr:colOff>44450</xdr:colOff>
      <xdr:row>60</xdr:row>
      <xdr:rowOff>152082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30034"/>
          <a:ext cx="838200" cy="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112268</xdr:rowOff>
    </xdr:from>
    <xdr:to>
      <xdr:col>77</xdr:col>
      <xdr:colOff>44450</xdr:colOff>
      <xdr:row>60</xdr:row>
      <xdr:rowOff>143034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99268"/>
          <a:ext cx="889000" cy="3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104425</xdr:rowOff>
    </xdr:from>
    <xdr:to>
      <xdr:col>72</xdr:col>
      <xdr:colOff>203200</xdr:colOff>
      <xdr:row>60</xdr:row>
      <xdr:rowOff>112268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91425"/>
          <a:ext cx="889000" cy="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91757</xdr:rowOff>
    </xdr:from>
    <xdr:to>
      <xdr:col>68</xdr:col>
      <xdr:colOff>152400</xdr:colOff>
      <xdr:row>60</xdr:row>
      <xdr:rowOff>104425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78757"/>
          <a:ext cx="88900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25146</xdr:rowOff>
    </xdr:from>
    <xdr:to>
      <xdr:col>64</xdr:col>
      <xdr:colOff>152400</xdr:colOff>
      <xdr:row>61</xdr:row>
      <xdr:rowOff>126746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111523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6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101282</xdr:rowOff>
    </xdr:from>
    <xdr:to>
      <xdr:col>81</xdr:col>
      <xdr:colOff>95250</xdr:colOff>
      <xdr:row>61</xdr:row>
      <xdr:rowOff>31432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117809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33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92234</xdr:rowOff>
    </xdr:from>
    <xdr:to>
      <xdr:col>77</xdr:col>
      <xdr:colOff>95250</xdr:colOff>
      <xdr:row>61</xdr:row>
      <xdr:rowOff>22384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7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32561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4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61468</xdr:rowOff>
    </xdr:from>
    <xdr:to>
      <xdr:col>73</xdr:col>
      <xdr:colOff>44450</xdr:colOff>
      <xdr:row>60</xdr:row>
      <xdr:rowOff>163068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1795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11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53625</xdr:rowOff>
    </xdr:from>
    <xdr:to>
      <xdr:col>68</xdr:col>
      <xdr:colOff>203200</xdr:colOff>
      <xdr:row>60</xdr:row>
      <xdr:rowOff>155225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4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165402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10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40957</xdr:rowOff>
    </xdr:from>
    <xdr:to>
      <xdr:col>64</xdr:col>
      <xdr:colOff>152400</xdr:colOff>
      <xdr:row>60</xdr:row>
      <xdr:rowOff>142557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152734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9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分母の標準財政規模は、臨時財政対策債発行可能額が</a:t>
          </a:r>
          <a:r>
            <a:rPr kumimoji="1" lang="en-US" altLang="ja-JP" sz="1100">
              <a:latin typeface="ＭＳ Ｐゴシック" panose="020B0600070205080204" pitchFamily="50" charset="-128"/>
              <a:ea typeface="ＭＳ Ｐゴシック" panose="020B0600070205080204" pitchFamily="50" charset="-128"/>
            </a:rPr>
            <a:t>10,267</a:t>
          </a:r>
          <a:r>
            <a:rPr kumimoji="1" lang="ja-JP" altLang="en-US" sz="1100">
              <a:latin typeface="ＭＳ Ｐゴシック" panose="020B0600070205080204" pitchFamily="50" charset="-128"/>
              <a:ea typeface="ＭＳ Ｐゴシック" panose="020B0600070205080204" pitchFamily="50" charset="-128"/>
            </a:rPr>
            <a:t>千円の減となったが、普通交付税</a:t>
          </a:r>
          <a:r>
            <a:rPr kumimoji="1" lang="en-US" altLang="ja-JP" sz="1100">
              <a:latin typeface="ＭＳ Ｐゴシック" panose="020B0600070205080204" pitchFamily="50" charset="-128"/>
              <a:ea typeface="ＭＳ Ｐゴシック" panose="020B0600070205080204" pitchFamily="50" charset="-128"/>
            </a:rPr>
            <a:t>105,768</a:t>
          </a:r>
          <a:r>
            <a:rPr kumimoji="1" lang="ja-JP" altLang="en-US" sz="1100">
              <a:latin typeface="ＭＳ Ｐゴシック" panose="020B0600070205080204" pitchFamily="50" charset="-128"/>
              <a:ea typeface="ＭＳ Ｐゴシック" panose="020B0600070205080204" pitchFamily="50" charset="-128"/>
            </a:rPr>
            <a:t>千円増、標準税収入額等</a:t>
          </a:r>
          <a:r>
            <a:rPr kumimoji="1" lang="en-US" altLang="ja-JP" sz="1100">
              <a:latin typeface="ＭＳ Ｐゴシック" panose="020B0600070205080204" pitchFamily="50" charset="-128"/>
              <a:ea typeface="ＭＳ Ｐゴシック" panose="020B0600070205080204" pitchFamily="50" charset="-128"/>
            </a:rPr>
            <a:t>30,684</a:t>
          </a:r>
          <a:r>
            <a:rPr kumimoji="1" lang="ja-JP" altLang="en-US" sz="1100">
              <a:latin typeface="ＭＳ Ｐゴシック" panose="020B0600070205080204" pitchFamily="50" charset="-128"/>
              <a:ea typeface="ＭＳ Ｐゴシック" panose="020B0600070205080204" pitchFamily="50" charset="-128"/>
            </a:rPr>
            <a:t>千円減により</a:t>
          </a:r>
          <a:r>
            <a:rPr kumimoji="1" lang="en-US" altLang="ja-JP" sz="1100">
              <a:latin typeface="ＭＳ Ｐゴシック" panose="020B0600070205080204" pitchFamily="50" charset="-128"/>
              <a:ea typeface="ＭＳ Ｐゴシック" panose="020B0600070205080204" pitchFamily="50" charset="-128"/>
            </a:rPr>
            <a:t>65,942</a:t>
          </a:r>
          <a:r>
            <a:rPr kumimoji="1" lang="ja-JP" altLang="en-US" sz="1100">
              <a:latin typeface="ＭＳ Ｐゴシック" panose="020B0600070205080204" pitchFamily="50" charset="-128"/>
              <a:ea typeface="ＭＳ Ｐゴシック" panose="020B0600070205080204" pitchFamily="50" charset="-128"/>
            </a:rPr>
            <a:t>千円の増となった。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分子は、元利償還金の</a:t>
          </a:r>
          <a:r>
            <a:rPr kumimoji="1" lang="en-US" altLang="ja-JP" sz="1100">
              <a:latin typeface="ＭＳ Ｐゴシック" panose="020B0600070205080204" pitchFamily="50" charset="-128"/>
              <a:ea typeface="ＭＳ Ｐゴシック" panose="020B0600070205080204" pitchFamily="50" charset="-128"/>
            </a:rPr>
            <a:t>202</a:t>
          </a:r>
          <a:r>
            <a:rPr kumimoji="1" lang="ja-JP" altLang="en-US" sz="1100">
              <a:latin typeface="ＭＳ Ｐゴシック" panose="020B0600070205080204" pitchFamily="50" charset="-128"/>
              <a:ea typeface="ＭＳ Ｐゴシック" panose="020B0600070205080204" pitchFamily="50" charset="-128"/>
            </a:rPr>
            <a:t>千円増、一部事務組合の地方債</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消防指令システム中間更新事業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三加和分署高規格救急車更新整備事業債などが追加</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の償還の財源に充てたと認められる負担金が</a:t>
          </a:r>
          <a:r>
            <a:rPr kumimoji="1" lang="en-US" altLang="ja-JP" sz="1100">
              <a:latin typeface="ＭＳ Ｐゴシック" panose="020B0600070205080204" pitchFamily="50" charset="-128"/>
              <a:ea typeface="ＭＳ Ｐゴシック" panose="020B0600070205080204" pitchFamily="50" charset="-128"/>
            </a:rPr>
            <a:t>5,455</a:t>
          </a:r>
          <a:r>
            <a:rPr kumimoji="1" lang="ja-JP" altLang="en-US" sz="1100">
              <a:latin typeface="ＭＳ Ｐゴシック" panose="020B0600070205080204" pitchFamily="50" charset="-128"/>
              <a:ea typeface="ＭＳ Ｐゴシック" panose="020B0600070205080204" pitchFamily="50" charset="-128"/>
            </a:rPr>
            <a:t>千円減、事業費補正により基準財政需要額に算入される額等が</a:t>
          </a:r>
          <a:r>
            <a:rPr kumimoji="1" lang="en-US" altLang="ja-JP" sz="1100">
              <a:latin typeface="ＭＳ Ｐゴシック" panose="020B0600070205080204" pitchFamily="50" charset="-128"/>
              <a:ea typeface="ＭＳ Ｐゴシック" panose="020B0600070205080204" pitchFamily="50" charset="-128"/>
            </a:rPr>
            <a:t>6,124</a:t>
          </a:r>
          <a:r>
            <a:rPr kumimoji="1" lang="ja-JP" altLang="en-US" sz="1100">
              <a:latin typeface="ＭＳ Ｐゴシック" panose="020B0600070205080204" pitchFamily="50" charset="-128"/>
              <a:ea typeface="ＭＳ Ｐゴシック" panose="020B0600070205080204" pitchFamily="50" charset="-128"/>
            </a:rPr>
            <a:t>千円減となっている。また、令和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年度より、償還に充てることを目的として減債基金等に積み立てている特定財源が</a:t>
          </a:r>
          <a:r>
            <a:rPr kumimoji="1" lang="en-US" altLang="ja-JP" sz="1100">
              <a:latin typeface="ＭＳ Ｐゴシック" panose="020B0600070205080204" pitchFamily="50" charset="-128"/>
              <a:ea typeface="ＭＳ Ｐゴシック" panose="020B0600070205080204" pitchFamily="50" charset="-128"/>
            </a:rPr>
            <a:t>9,103</a:t>
          </a:r>
          <a:r>
            <a:rPr kumimoji="1" lang="ja-JP" altLang="en-US" sz="1100">
              <a:latin typeface="ＭＳ Ｐゴシック" panose="020B0600070205080204" pitchFamily="50" charset="-128"/>
              <a:ea typeface="ＭＳ Ｐゴシック" panose="020B0600070205080204" pitchFamily="50" charset="-128"/>
            </a:rPr>
            <a:t>千円増となった影響が大きく、単年度の実質公債費比率が前年度決算と比較し、約</a:t>
          </a:r>
          <a:r>
            <a:rPr kumimoji="1" lang="en-US" altLang="ja-JP" sz="1100">
              <a:latin typeface="ＭＳ Ｐゴシック" panose="020B0600070205080204" pitchFamily="50" charset="-128"/>
              <a:ea typeface="ＭＳ Ｐゴシック" panose="020B0600070205080204" pitchFamily="50" charset="-128"/>
            </a:rPr>
            <a:t>0.75</a:t>
          </a:r>
          <a:r>
            <a:rPr kumimoji="1" lang="ja-JP" altLang="en-US" sz="1100">
              <a:latin typeface="ＭＳ Ｐゴシック" panose="020B0600070205080204" pitchFamily="50" charset="-128"/>
              <a:ea typeface="ＭＳ Ｐゴシック" panose="020B0600070205080204" pitchFamily="50" charset="-128"/>
            </a:rPr>
            <a:t>ポイント減となり、</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ヶ年平均は</a:t>
          </a:r>
          <a:r>
            <a:rPr kumimoji="1" lang="en-US" altLang="ja-JP" sz="1100">
              <a:latin typeface="ＭＳ Ｐゴシック" panose="020B0600070205080204" pitchFamily="50" charset="-128"/>
              <a:ea typeface="ＭＳ Ｐゴシック" panose="020B0600070205080204" pitchFamily="50" charset="-128"/>
            </a:rPr>
            <a:t>10.1</a:t>
          </a:r>
          <a:r>
            <a:rPr kumimoji="1" lang="ja-JP" altLang="en-US" sz="11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30226</xdr:rowOff>
    </xdr:from>
    <xdr:to>
      <xdr:col>81</xdr:col>
      <xdr:colOff>44450</xdr:colOff>
      <xdr:row>42</xdr:row>
      <xdr:rowOff>39878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23112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35052</xdr:rowOff>
    </xdr:from>
    <xdr:to>
      <xdr:col>77</xdr:col>
      <xdr:colOff>44450</xdr:colOff>
      <xdr:row>42</xdr:row>
      <xdr:rowOff>39878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3595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35052</xdr:rowOff>
    </xdr:from>
    <xdr:to>
      <xdr:col>72</xdr:col>
      <xdr:colOff>203200</xdr:colOff>
      <xdr:row>42</xdr:row>
      <xdr:rowOff>39878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3595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39878</xdr:rowOff>
    </xdr:from>
    <xdr:to>
      <xdr:col>68</xdr:col>
      <xdr:colOff>152400</xdr:colOff>
      <xdr:row>42</xdr:row>
      <xdr:rowOff>39878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407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92964</xdr:rowOff>
    </xdr:from>
    <xdr:to>
      <xdr:col>64</xdr:col>
      <xdr:colOff>152400</xdr:colOff>
      <xdr:row>42</xdr:row>
      <xdr:rowOff>23114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12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33291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9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150876</xdr:rowOff>
    </xdr:from>
    <xdr:to>
      <xdr:col>81</xdr:col>
      <xdr:colOff>95250</xdr:colOff>
      <xdr:row>42</xdr:row>
      <xdr:rowOff>81026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122953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52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160528</xdr:rowOff>
    </xdr:from>
    <xdr:to>
      <xdr:col>77</xdr:col>
      <xdr:colOff>95250</xdr:colOff>
      <xdr:row>42</xdr:row>
      <xdr:rowOff>90678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75455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76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155702</xdr:rowOff>
    </xdr:from>
    <xdr:to>
      <xdr:col>73</xdr:col>
      <xdr:colOff>44450</xdr:colOff>
      <xdr:row>42</xdr:row>
      <xdr:rowOff>85852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70629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160528</xdr:rowOff>
    </xdr:from>
    <xdr:to>
      <xdr:col>68</xdr:col>
      <xdr:colOff>203200</xdr:colOff>
      <xdr:row>42</xdr:row>
      <xdr:rowOff>90678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75455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7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160528</xdr:rowOff>
    </xdr:from>
    <xdr:to>
      <xdr:col>64</xdr:col>
      <xdr:colOff>152400</xdr:colOff>
      <xdr:row>42</xdr:row>
      <xdr:rowOff>90678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75455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7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前年度と同様</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ている。今後は特別養護老人ホーム建て替えや緊急防災減災事業の活用による公債費の増加を見込むことから、事業の平準化や義務的経費の削減を中心とした行財政改革を意識し、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熊本県和水町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9,007
8,907
98.78
10,441,737
10,181,979
220,918
4,515,567
7,681,239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退職手当組合負担金　</a:t>
          </a:r>
          <a:r>
            <a:rPr kumimoji="1" lang="en-US" altLang="ja-JP" sz="1300">
              <a:latin typeface="ＭＳ Ｐゴシック" panose="020B0600070205080204" pitchFamily="50" charset="-128"/>
              <a:ea typeface="ＭＳ Ｐゴシック" panose="020B0600070205080204" pitchFamily="50" charset="-128"/>
            </a:rPr>
            <a:t>51,144</a:t>
          </a:r>
          <a:r>
            <a:rPr kumimoji="1" lang="ja-JP" altLang="en-US" sz="1300">
              <a:latin typeface="ＭＳ Ｐゴシック" panose="020B0600070205080204" pitchFamily="50" charset="-128"/>
              <a:ea typeface="ＭＳ Ｐゴシック" panose="020B0600070205080204" pitchFamily="50" charset="-128"/>
            </a:rPr>
            <a:t>千円増加や人事院勧告に伴う職員の給与引き上げにより経常一般人件費は</a:t>
          </a:r>
          <a:r>
            <a:rPr kumimoji="1" lang="en-US" altLang="ja-JP" sz="1300">
              <a:latin typeface="ＭＳ Ｐゴシック" panose="020B0600070205080204" pitchFamily="50" charset="-128"/>
              <a:ea typeface="ＭＳ Ｐゴシック" panose="020B0600070205080204" pitchFamily="50" charset="-128"/>
            </a:rPr>
            <a:t>164,852</a:t>
          </a:r>
          <a:r>
            <a:rPr kumimoji="1" lang="ja-JP" altLang="en-US" sz="1300">
              <a:latin typeface="ＭＳ Ｐゴシック" panose="020B0600070205080204" pitchFamily="50" charset="-128"/>
              <a:ea typeface="ＭＳ Ｐゴシック" panose="020B0600070205080204" pitchFamily="50" charset="-128"/>
            </a:rPr>
            <a:t>千円増加となり</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37</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0620"/>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72136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306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62992</xdr:rowOff>
    </xdr:from>
    <xdr:to>
      <xdr:col>15</xdr:col>
      <xdr:colOff>98425</xdr:colOff>
      <xdr:row>36</xdr:row>
      <xdr:rowOff>72136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51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62992</xdr:rowOff>
    </xdr:from>
    <xdr:to>
      <xdr:col>11</xdr:col>
      <xdr:colOff>9525</xdr:colOff>
      <xdr:row>36</xdr:row>
      <xdr:rowOff>127000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51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87139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165879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21336</xdr:rowOff>
    </xdr:from>
    <xdr:to>
      <xdr:col>15</xdr:col>
      <xdr:colOff>149225</xdr:colOff>
      <xdr:row>36</xdr:row>
      <xdr:rowOff>122936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133113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xdr:rowOff>
    </xdr:from>
    <xdr:to>
      <xdr:col>11</xdr:col>
      <xdr:colOff>60325</xdr:colOff>
      <xdr:row>36</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123969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総合行政システムＡＳＰ使用料</a:t>
          </a:r>
          <a:r>
            <a:rPr kumimoji="1" lang="en-US" altLang="ja-JP" sz="1300">
              <a:latin typeface="ＭＳ Ｐゴシック" panose="020B0600070205080204" pitchFamily="50" charset="-128"/>
              <a:ea typeface="ＭＳ Ｐゴシック" panose="020B0600070205080204" pitchFamily="50" charset="-128"/>
            </a:rPr>
            <a:t>13,253</a:t>
          </a:r>
          <a:r>
            <a:rPr kumimoji="1" lang="ja-JP" altLang="en-US" sz="1300">
              <a:latin typeface="ＭＳ Ｐゴシック" panose="020B0600070205080204" pitchFamily="50" charset="-128"/>
              <a:ea typeface="ＭＳ Ｐゴシック" panose="020B0600070205080204" pitchFamily="50" charset="-128"/>
            </a:rPr>
            <a:t>千円、放課後児童健全育成事業委託料</a:t>
          </a:r>
          <a:r>
            <a:rPr kumimoji="1" lang="en-US" altLang="ja-JP" sz="1300">
              <a:latin typeface="ＭＳ Ｐゴシック" panose="020B0600070205080204" pitchFamily="50" charset="-128"/>
              <a:ea typeface="ＭＳ Ｐゴシック" panose="020B0600070205080204" pitchFamily="50" charset="-128"/>
            </a:rPr>
            <a:t>10,593</a:t>
          </a:r>
          <a:r>
            <a:rPr kumimoji="1" lang="ja-JP" altLang="en-US" sz="1300">
              <a:latin typeface="ＭＳ Ｐゴシック" panose="020B0600070205080204" pitchFamily="50" charset="-128"/>
              <a:ea typeface="ＭＳ Ｐゴシック" panose="020B0600070205080204" pitchFamily="50" charset="-128"/>
            </a:rPr>
            <a:t>千円の庁舎施設管理等委託料</a:t>
          </a:r>
          <a:r>
            <a:rPr kumimoji="1" lang="en-US" altLang="ja-JP" sz="1300">
              <a:latin typeface="ＭＳ Ｐゴシック" panose="020B0600070205080204" pitchFamily="50" charset="-128"/>
              <a:ea typeface="ＭＳ Ｐゴシック" panose="020B0600070205080204" pitchFamily="50" charset="-128"/>
            </a:rPr>
            <a:t>5,693</a:t>
          </a:r>
          <a:r>
            <a:rPr kumimoji="1" lang="ja-JP" altLang="en-US" sz="1300">
              <a:latin typeface="ＭＳ Ｐゴシック" panose="020B0600070205080204" pitchFamily="50" charset="-128"/>
              <a:ea typeface="ＭＳ Ｐゴシック" panose="020B0600070205080204" pitchFamily="50" charset="-128"/>
            </a:rPr>
            <a:t>千円等により、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75565</xdr:rowOff>
    </xdr:from>
    <xdr:to>
      <xdr:col>82</xdr:col>
      <xdr:colOff>107950</xdr:colOff>
      <xdr:row>15</xdr:row>
      <xdr:rowOff>81280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4731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12700</xdr:rowOff>
    </xdr:from>
    <xdr:to>
      <xdr:col>78</xdr:col>
      <xdr:colOff>69850</xdr:colOff>
      <xdr:row>15</xdr:row>
      <xdr:rowOff>75565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8445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27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14</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527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36847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30480</xdr:rowOff>
    </xdr:from>
    <xdr:to>
      <xdr:col>82</xdr:col>
      <xdr:colOff>158750</xdr:colOff>
      <xdr:row>15</xdr:row>
      <xdr:rowOff>132080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47007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24765</xdr:rowOff>
    </xdr:from>
    <xdr:to>
      <xdr:col>78</xdr:col>
      <xdr:colOff>120650</xdr:colOff>
      <xdr:row>15</xdr:row>
      <xdr:rowOff>126365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9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136542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65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133350</xdr:rowOff>
    </xdr:from>
    <xdr:to>
      <xdr:col>74</xdr:col>
      <xdr:colOff>31750</xdr:colOff>
      <xdr:row>15</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73677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定額減税に係る調整給付金</a:t>
          </a:r>
          <a:r>
            <a:rPr kumimoji="1" lang="en-US" altLang="ja-JP" sz="1300">
              <a:latin typeface="ＭＳ Ｐゴシック" panose="020B0600070205080204" pitchFamily="50" charset="-128"/>
              <a:ea typeface="ＭＳ Ｐゴシック" panose="020B0600070205080204" pitchFamily="50" charset="-128"/>
            </a:rPr>
            <a:t>79,740</a:t>
          </a:r>
          <a:r>
            <a:rPr kumimoji="1" lang="ja-JP" altLang="en-US" sz="1300">
              <a:latin typeface="ＭＳ Ｐゴシック" panose="020B0600070205080204" pitchFamily="50" charset="-128"/>
              <a:ea typeface="ＭＳ Ｐゴシック" panose="020B0600070205080204" pitchFamily="50" charset="-128"/>
            </a:rPr>
            <a:t>千円、非課税世帯支援給付金</a:t>
          </a:r>
          <a:r>
            <a:rPr kumimoji="1" lang="en-US" altLang="ja-JP" sz="1300">
              <a:latin typeface="ＭＳ Ｐゴシック" panose="020B0600070205080204" pitchFamily="50" charset="-128"/>
              <a:ea typeface="ＭＳ Ｐゴシック" panose="020B0600070205080204" pitchFamily="50" charset="-128"/>
            </a:rPr>
            <a:t>37,430</a:t>
          </a:r>
          <a:r>
            <a:rPr kumimoji="1" lang="ja-JP" altLang="en-US" sz="1300">
              <a:latin typeface="ＭＳ Ｐゴシック" panose="020B0600070205080204" pitchFamily="50" charset="-128"/>
              <a:ea typeface="ＭＳ Ｐゴシック" panose="020B0600070205080204" pitchFamily="50" charset="-128"/>
            </a:rPr>
            <a:t>千円、障害者総合支援介護等給付費</a:t>
          </a:r>
          <a:r>
            <a:rPr kumimoji="1" lang="en-US" altLang="ja-JP" sz="1300">
              <a:latin typeface="ＭＳ Ｐゴシック" panose="020B0600070205080204" pitchFamily="50" charset="-128"/>
              <a:ea typeface="ＭＳ Ｐゴシック" panose="020B0600070205080204" pitchFamily="50" charset="-128"/>
            </a:rPr>
            <a:t>28,994</a:t>
          </a:r>
          <a:r>
            <a:rPr kumimoji="1" lang="ja-JP" altLang="en-US" sz="1300">
              <a:latin typeface="ＭＳ Ｐゴシック" panose="020B0600070205080204" pitchFamily="50" charset="-128"/>
              <a:ea typeface="ＭＳ Ｐゴシック" panose="020B0600070205080204" pitchFamily="50" charset="-128"/>
            </a:rPr>
            <a:t>千円等により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424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146050</xdr:rowOff>
    </xdr:from>
    <xdr:to>
      <xdr:col>19</xdr:col>
      <xdr:colOff>187325</xdr:colOff>
      <xdr:row>55</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04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146050</xdr:rowOff>
    </xdr:from>
    <xdr:to>
      <xdr:col>15</xdr:col>
      <xdr:colOff>98425</xdr:colOff>
      <xdr:row>55</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4043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88900</xdr:rowOff>
    </xdr:from>
    <xdr:to>
      <xdr:col>11</xdr:col>
      <xdr:colOff>9525</xdr:colOff>
      <xdr:row>55</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18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10177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38100</xdr:rowOff>
    </xdr:from>
    <xdr:to>
      <xdr:col>11</xdr:col>
      <xdr:colOff>60325</xdr:colOff>
      <xdr:row>55</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介護保険事業会計▲</a:t>
          </a:r>
          <a:r>
            <a:rPr kumimoji="1" lang="en-US" altLang="ja-JP" sz="1300">
              <a:latin typeface="ＭＳ Ｐゴシック" panose="020B0600070205080204" pitchFamily="50" charset="-128"/>
              <a:ea typeface="ＭＳ Ｐゴシック" panose="020B0600070205080204" pitchFamily="50" charset="-128"/>
            </a:rPr>
            <a:t>4,513</a:t>
          </a:r>
          <a:r>
            <a:rPr kumimoji="1" lang="ja-JP" altLang="en-US" sz="1300">
              <a:latin typeface="ＭＳ Ｐゴシック" panose="020B0600070205080204" pitchFamily="50" charset="-128"/>
              <a:ea typeface="ＭＳ Ｐゴシック" panose="020B0600070205080204" pitchFamily="50" charset="-128"/>
            </a:rPr>
            <a:t>千円、後期高齢者医療事業会計▲</a:t>
          </a:r>
          <a:r>
            <a:rPr kumimoji="1" lang="en-US" altLang="ja-JP" sz="1300">
              <a:latin typeface="ＭＳ Ｐゴシック" panose="020B0600070205080204" pitchFamily="50" charset="-128"/>
              <a:ea typeface="ＭＳ Ｐゴシック" panose="020B0600070205080204" pitchFamily="50" charset="-128"/>
            </a:rPr>
            <a:t>7,852</a:t>
          </a:r>
          <a:r>
            <a:rPr kumimoji="1" lang="ja-JP" altLang="en-US" sz="1300">
              <a:latin typeface="ＭＳ Ｐゴシック" panose="020B0600070205080204" pitchFamily="50" charset="-128"/>
              <a:ea typeface="ＭＳ Ｐゴシック" panose="020B0600070205080204" pitchFamily="50" charset="-128"/>
            </a:rPr>
            <a:t>千円、国民健康保険事業会計▲</a:t>
          </a:r>
          <a:r>
            <a:rPr kumimoji="1" lang="en-US" altLang="ja-JP" sz="1300">
              <a:latin typeface="ＭＳ Ｐゴシック" panose="020B0600070205080204" pitchFamily="50" charset="-128"/>
              <a:ea typeface="ＭＳ Ｐゴシック" panose="020B0600070205080204" pitchFamily="50" charset="-128"/>
            </a:rPr>
            <a:t>1,089</a:t>
          </a:r>
          <a:r>
            <a:rPr kumimoji="1" lang="ja-JP" altLang="en-US" sz="1300">
              <a:latin typeface="ＭＳ Ｐゴシック" panose="020B0600070205080204" pitchFamily="50" charset="-128"/>
              <a:ea typeface="ＭＳ Ｐゴシック" panose="020B0600070205080204" pitchFamily="50" charset="-128"/>
            </a:rPr>
            <a:t>千円等により経常一般繰出額が▲</a:t>
          </a:r>
          <a:r>
            <a:rPr kumimoji="1" lang="en-US" altLang="ja-JP" sz="1300">
              <a:latin typeface="ＭＳ Ｐゴシック" panose="020B0600070205080204" pitchFamily="50" charset="-128"/>
              <a:ea typeface="ＭＳ Ｐゴシック" panose="020B0600070205080204" pitchFamily="50" charset="-128"/>
            </a:rPr>
            <a:t>11,484</a:t>
          </a:r>
          <a:r>
            <a:rPr kumimoji="1" lang="ja-JP" altLang="en-US" sz="1300">
              <a:latin typeface="ＭＳ Ｐゴシック" panose="020B0600070205080204" pitchFamily="50" charset="-128"/>
              <a:ea typeface="ＭＳ Ｐゴシック" panose="020B0600070205080204" pitchFamily="50" charset="-128"/>
            </a:rPr>
            <a:t>千円となり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	</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5842</xdr:rowOff>
    </xdr:from>
    <xdr:to>
      <xdr:col>82</xdr:col>
      <xdr:colOff>107950</xdr:colOff>
      <xdr:row>57</xdr:row>
      <xdr:rowOff>51562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7849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51562</xdr:rowOff>
    </xdr:from>
    <xdr:to>
      <xdr:col>78</xdr:col>
      <xdr:colOff>69850</xdr:colOff>
      <xdr:row>57</xdr:row>
      <xdr:rowOff>161290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82421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124714</xdr:rowOff>
    </xdr:from>
    <xdr:to>
      <xdr:col>73</xdr:col>
      <xdr:colOff>180975</xdr:colOff>
      <xdr:row>57</xdr:row>
      <xdr:rowOff>161290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8973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124714</xdr:rowOff>
    </xdr:from>
    <xdr:to>
      <xdr:col>69</xdr:col>
      <xdr:colOff>92075</xdr:colOff>
      <xdr:row>58</xdr:row>
      <xdr:rowOff>62992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9736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163068</xdr:rowOff>
    </xdr:from>
    <xdr:to>
      <xdr:col>65</xdr:col>
      <xdr:colOff>53975</xdr:colOff>
      <xdr:row>57</xdr:row>
      <xdr:rowOff>93218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764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103395</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53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126492</xdr:rowOff>
    </xdr:from>
    <xdr:to>
      <xdr:col>82</xdr:col>
      <xdr:colOff>158750</xdr:colOff>
      <xdr:row>57</xdr:row>
      <xdr:rowOff>56642</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98569</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9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762</xdr:rowOff>
    </xdr:from>
    <xdr:to>
      <xdr:col>78</xdr:col>
      <xdr:colOff>120650</xdr:colOff>
      <xdr:row>57</xdr:row>
      <xdr:rowOff>102362</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110490</xdr:rowOff>
    </xdr:from>
    <xdr:to>
      <xdr:col>74</xdr:col>
      <xdr:colOff>31750</xdr:colOff>
      <xdr:row>58</xdr:row>
      <xdr:rowOff>40640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25417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73914</xdr:rowOff>
    </xdr:from>
    <xdr:to>
      <xdr:col>69</xdr:col>
      <xdr:colOff>142875</xdr:colOff>
      <xdr:row>58</xdr:row>
      <xdr:rowOff>4064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160291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xdr:rowOff>
    </xdr:from>
    <xdr:to>
      <xdr:col>65</xdr:col>
      <xdr:colOff>53975</xdr:colOff>
      <xdr:row>58</xdr:row>
      <xdr:rowOff>113792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98569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04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下水道事業会計負担金・補助金</a:t>
          </a:r>
          <a:r>
            <a:rPr kumimoji="1" lang="en-US" altLang="ja-JP" sz="1300">
              <a:latin typeface="ＭＳ Ｐゴシック" panose="020B0600070205080204" pitchFamily="50" charset="-128"/>
              <a:ea typeface="ＭＳ Ｐゴシック" panose="020B0600070205080204" pitchFamily="50" charset="-128"/>
            </a:rPr>
            <a:t>20,257</a:t>
          </a:r>
          <a:r>
            <a:rPr kumimoji="1" lang="ja-JP" altLang="en-US" sz="1300">
              <a:latin typeface="ＭＳ Ｐゴシック" panose="020B0600070205080204" pitchFamily="50" charset="-128"/>
              <a:ea typeface="ＭＳ Ｐゴシック" panose="020B0600070205080204" pitchFamily="50" charset="-128"/>
            </a:rPr>
            <a:t>千円減等より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	</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149860</xdr:rowOff>
    </xdr:from>
    <xdr:to>
      <xdr:col>82</xdr:col>
      <xdr:colOff>107950</xdr:colOff>
      <xdr:row>39</xdr:row>
      <xdr:rowOff>33274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66496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94996</xdr:rowOff>
    </xdr:from>
    <xdr:to>
      <xdr:col>78</xdr:col>
      <xdr:colOff>69850</xdr:colOff>
      <xdr:row>39</xdr:row>
      <xdr:rowOff>33274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61009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67564</xdr:rowOff>
    </xdr:from>
    <xdr:to>
      <xdr:col>73</xdr:col>
      <xdr:colOff>180975</xdr:colOff>
      <xdr:row>38</xdr:row>
      <xdr:rowOff>94996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5826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67564</xdr:rowOff>
    </xdr:from>
    <xdr:to>
      <xdr:col>69</xdr:col>
      <xdr:colOff>92075</xdr:colOff>
      <xdr:row>38</xdr:row>
      <xdr:rowOff>108712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5826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99060</xdr:rowOff>
    </xdr:from>
    <xdr:to>
      <xdr:col>82</xdr:col>
      <xdr:colOff>158750</xdr:colOff>
      <xdr:row>39</xdr:row>
      <xdr:rowOff>29210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71137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153924</xdr:rowOff>
    </xdr:from>
    <xdr:to>
      <xdr:col>78</xdr:col>
      <xdr:colOff>120650</xdr:colOff>
      <xdr:row>39</xdr:row>
      <xdr:rowOff>84074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68851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75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44196</xdr:rowOff>
    </xdr:from>
    <xdr:to>
      <xdr:col>74</xdr:col>
      <xdr:colOff>31750</xdr:colOff>
      <xdr:row>38</xdr:row>
      <xdr:rowOff>145796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130573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16764</xdr:rowOff>
    </xdr:from>
    <xdr:to>
      <xdr:col>69</xdr:col>
      <xdr:colOff>142875</xdr:colOff>
      <xdr:row>38</xdr:row>
      <xdr:rowOff>118364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103141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57912</xdr:rowOff>
    </xdr:from>
    <xdr:to>
      <xdr:col>65</xdr:col>
      <xdr:colOff>53975</xdr:colOff>
      <xdr:row>38</xdr:row>
      <xdr:rowOff>159512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144289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a:t>
          </a:r>
          <a:r>
            <a:rPr kumimoji="1" lang="en-US" altLang="ja-JP" sz="1300">
              <a:latin typeface="ＭＳ Ｐゴシック" panose="020B0600070205080204" pitchFamily="50" charset="-128"/>
              <a:ea typeface="ＭＳ Ｐゴシック" panose="020B0600070205080204" pitchFamily="50" charset="-128"/>
            </a:rPr>
            <a:t>202</a:t>
          </a:r>
          <a:r>
            <a:rPr kumimoji="1" lang="ja-JP" altLang="en-US" sz="1300">
              <a:latin typeface="ＭＳ Ｐゴシック" panose="020B0600070205080204" pitchFamily="50" charset="-128"/>
              <a:ea typeface="ＭＳ Ｐゴシック" panose="020B0600070205080204" pitchFamily="50" charset="-128"/>
            </a:rPr>
            <a:t>千円の増となっているが、分母の増大により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	</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104139</xdr:rowOff>
    </xdr:from>
    <xdr:to>
      <xdr:col>24</xdr:col>
      <xdr:colOff>25400</xdr:colOff>
      <xdr:row>77</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30578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127000</xdr:rowOff>
    </xdr:from>
    <xdr:to>
      <xdr:col>19</xdr:col>
      <xdr:colOff>187325</xdr:colOff>
      <xdr:row>77</xdr:row>
      <xdr:rowOff>138430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3286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81280</xdr:rowOff>
    </xdr:from>
    <xdr:to>
      <xdr:col>15</xdr:col>
      <xdr:colOff>98425</xdr:colOff>
      <xdr:row>77</xdr:row>
      <xdr:rowOff>138430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2829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81280</xdr:rowOff>
    </xdr:from>
    <xdr:to>
      <xdr:col>11</xdr:col>
      <xdr:colOff>9525</xdr:colOff>
      <xdr:row>77</xdr:row>
      <xdr:rowOff>138430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2829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53339</xdr:rowOff>
    </xdr:from>
    <xdr:to>
      <xdr:col>24</xdr:col>
      <xdr:colOff>76200</xdr:colOff>
      <xdr:row>77</xdr:row>
      <xdr:rowOff>154939</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25416</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76200</xdr:rowOff>
    </xdr:from>
    <xdr:to>
      <xdr:col>20</xdr:col>
      <xdr:colOff>38100</xdr:colOff>
      <xdr:row>78</xdr:row>
      <xdr:rowOff>6350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162577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36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87630</xdr:rowOff>
    </xdr:from>
    <xdr:to>
      <xdr:col>15</xdr:col>
      <xdr:colOff>149225</xdr:colOff>
      <xdr:row>78</xdr:row>
      <xdr:rowOff>17780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30480</xdr:rowOff>
    </xdr:from>
    <xdr:to>
      <xdr:col>11</xdr:col>
      <xdr:colOff>60325</xdr:colOff>
      <xdr:row>77</xdr:row>
      <xdr:rowOff>132080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116857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全国平均及び熊本県平均と比較すると低い傾向にある。前年度よりも</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％上昇しており、今後は財源のない補助費、扶助費の単独事業について、見直しに努める必要がある。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24130</xdr:rowOff>
    </xdr:from>
    <xdr:to>
      <xdr:col>82</xdr:col>
      <xdr:colOff>107950</xdr:colOff>
      <xdr:row>75</xdr:row>
      <xdr:rowOff>67564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8288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145288</xdr:rowOff>
    </xdr:from>
    <xdr:to>
      <xdr:col>78</xdr:col>
      <xdr:colOff>69850</xdr:colOff>
      <xdr:row>75</xdr:row>
      <xdr:rowOff>24130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325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108712</xdr:rowOff>
    </xdr:from>
    <xdr:to>
      <xdr:col>73</xdr:col>
      <xdr:colOff>180975</xdr:colOff>
      <xdr:row>74</xdr:row>
      <xdr:rowOff>145288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960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108712</xdr:rowOff>
    </xdr:from>
    <xdr:to>
      <xdr:col>69</xdr:col>
      <xdr:colOff>92075</xdr:colOff>
      <xdr:row>75</xdr:row>
      <xdr:rowOff>19558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960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41910</xdr:rowOff>
    </xdr:from>
    <xdr:to>
      <xdr:col>65</xdr:col>
      <xdr:colOff>53975</xdr:colOff>
      <xdr:row>74</xdr:row>
      <xdr:rowOff>143510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2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153687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49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16764</xdr:rowOff>
    </xdr:from>
    <xdr:to>
      <xdr:col>82</xdr:col>
      <xdr:colOff>158750</xdr:colOff>
      <xdr:row>75</xdr:row>
      <xdr:rowOff>118364</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7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160291</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4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144780</xdr:rowOff>
    </xdr:from>
    <xdr:to>
      <xdr:col>78</xdr:col>
      <xdr:colOff>120650</xdr:colOff>
      <xdr:row>75</xdr:row>
      <xdr:rowOff>74930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59707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18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94488</xdr:rowOff>
    </xdr:from>
    <xdr:to>
      <xdr:col>74</xdr:col>
      <xdr:colOff>31750</xdr:colOff>
      <xdr:row>75</xdr:row>
      <xdr:rowOff>24638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9415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86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57912</xdr:rowOff>
    </xdr:from>
    <xdr:to>
      <xdr:col>69</xdr:col>
      <xdr:colOff>142875</xdr:colOff>
      <xdr:row>74</xdr:row>
      <xdr:rowOff>159512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2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55135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熊本県和水町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102540</xdr:rowOff>
    </xdr:from>
    <xdr:to>
      <xdr:col>29</xdr:col>
      <xdr:colOff>127000</xdr:colOff>
      <xdr:row>18</xdr:row>
      <xdr:rowOff>74338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64815"/>
          <a:ext cx="647700" cy="143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74338</xdr:rowOff>
    </xdr:from>
    <xdr:to>
      <xdr:col>26</xdr:col>
      <xdr:colOff>50800</xdr:colOff>
      <xdr:row>18</xdr:row>
      <xdr:rowOff>147703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08063"/>
          <a:ext cx="698500" cy="733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147703</xdr:rowOff>
    </xdr:from>
    <xdr:to>
      <xdr:col>22</xdr:col>
      <xdr:colOff>114300</xdr:colOff>
      <xdr:row>18</xdr:row>
      <xdr:rowOff>164826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81428"/>
          <a:ext cx="698500" cy="17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164826</xdr:rowOff>
    </xdr:from>
    <xdr:to>
      <xdr:col>18</xdr:col>
      <xdr:colOff>177800</xdr:colOff>
      <xdr:row>19</xdr:row>
      <xdr:rowOff>2725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98551"/>
          <a:ext cx="698500" cy="93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71765</xdr:rowOff>
    </xdr:from>
    <xdr:to>
      <xdr:col>15</xdr:col>
      <xdr:colOff>101600</xdr:colOff>
      <xdr:row>17</xdr:row>
      <xdr:rowOff>1915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2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12092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51740</xdr:rowOff>
    </xdr:from>
    <xdr:to>
      <xdr:col>29</xdr:col>
      <xdr:colOff>177800</xdr:colOff>
      <xdr:row>17</xdr:row>
      <xdr:rowOff>153340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14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23817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8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23538</xdr:rowOff>
    </xdr:from>
    <xdr:to>
      <xdr:col>26</xdr:col>
      <xdr:colOff>101600</xdr:colOff>
      <xdr:row>18</xdr:row>
      <xdr:rowOff>125138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57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109915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43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96904</xdr:rowOff>
    </xdr:from>
    <xdr:to>
      <xdr:col>22</xdr:col>
      <xdr:colOff>165100</xdr:colOff>
      <xdr:row>19</xdr:row>
      <xdr:rowOff>27053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3062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11830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114026</xdr:rowOff>
    </xdr:from>
    <xdr:to>
      <xdr:col>19</xdr:col>
      <xdr:colOff>38100</xdr:colOff>
      <xdr:row>19</xdr:row>
      <xdr:rowOff>44176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477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28953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3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123375</xdr:rowOff>
    </xdr:from>
    <xdr:to>
      <xdr:col>15</xdr:col>
      <xdr:colOff>101600</xdr:colOff>
      <xdr:row>19</xdr:row>
      <xdr:rowOff>53525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57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38302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243853</xdr:rowOff>
    </xdr:from>
    <xdr:to>
      <xdr:col>29</xdr:col>
      <xdr:colOff>127000</xdr:colOff>
      <xdr:row>35</xdr:row>
      <xdr:rowOff>258643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54203"/>
          <a:ext cx="647700" cy="14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243420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537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243853</xdr:rowOff>
    </xdr:from>
    <xdr:to>
      <xdr:col>26</xdr:col>
      <xdr:colOff>50800</xdr:colOff>
      <xdr:row>35</xdr:row>
      <xdr:rowOff>248417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54203"/>
          <a:ext cx="698500" cy="4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248417</xdr:rowOff>
    </xdr:from>
    <xdr:to>
      <xdr:col>22</xdr:col>
      <xdr:colOff>114300</xdr:colOff>
      <xdr:row>35</xdr:row>
      <xdr:rowOff>255412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58767"/>
          <a:ext cx="698500" cy="6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255412</xdr:rowOff>
    </xdr:from>
    <xdr:to>
      <xdr:col>18</xdr:col>
      <xdr:colOff>177800</xdr:colOff>
      <xdr:row>35</xdr:row>
      <xdr:rowOff>273388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65762"/>
          <a:ext cx="698500" cy="17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210891</xdr:rowOff>
    </xdr:from>
    <xdr:to>
      <xdr:col>15</xdr:col>
      <xdr:colOff>101600</xdr:colOff>
      <xdr:row>35</xdr:row>
      <xdr:rowOff>312491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212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322668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9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207843</xdr:rowOff>
    </xdr:from>
    <xdr:to>
      <xdr:col>29</xdr:col>
      <xdr:colOff>177800</xdr:colOff>
      <xdr:row>35</xdr:row>
      <xdr:rowOff>309443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18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52920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6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193053</xdr:rowOff>
    </xdr:from>
    <xdr:to>
      <xdr:col>26</xdr:col>
      <xdr:colOff>101600</xdr:colOff>
      <xdr:row>35</xdr:row>
      <xdr:rowOff>294653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03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304830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72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197617</xdr:rowOff>
    </xdr:from>
    <xdr:to>
      <xdr:col>22</xdr:col>
      <xdr:colOff>165100</xdr:colOff>
      <xdr:row>35</xdr:row>
      <xdr:rowOff>299217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07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309394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76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204612</xdr:rowOff>
    </xdr:from>
    <xdr:to>
      <xdr:col>19</xdr:col>
      <xdr:colOff>38100</xdr:colOff>
      <xdr:row>35</xdr:row>
      <xdr:rowOff>306212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14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316389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83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222588</xdr:rowOff>
    </xdr:from>
    <xdr:to>
      <xdr:col>15</xdr:col>
      <xdr:colOff>101600</xdr:colOff>
      <xdr:row>35</xdr:row>
      <xdr:rowOff>324188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32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308965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19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熊本県和水町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9,007
8,907
98.78
10,441,737
10,181,979
220,918
4,515,567
7,681,239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157645</xdr:rowOff>
    </xdr:from>
    <xdr:to>
      <xdr:col>24</xdr:col>
      <xdr:colOff>63500</xdr:colOff>
      <xdr:row>38</xdr:row>
      <xdr:rowOff>131128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01295"/>
          <a:ext cx="838200" cy="14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131128</xdr:rowOff>
    </xdr:from>
    <xdr:to>
      <xdr:col>19</xdr:col>
      <xdr:colOff>177800</xdr:colOff>
      <xdr:row>38</xdr:row>
      <xdr:rowOff>138184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46228"/>
          <a:ext cx="889000" cy="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102446</xdr:rowOff>
    </xdr:from>
    <xdr:to>
      <xdr:col>15</xdr:col>
      <xdr:colOff>50800</xdr:colOff>
      <xdr:row>38</xdr:row>
      <xdr:rowOff>138184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17546"/>
          <a:ext cx="889000" cy="3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102446</xdr:rowOff>
    </xdr:from>
    <xdr:to>
      <xdr:col>10</xdr:col>
      <xdr:colOff>114300</xdr:colOff>
      <xdr:row>38</xdr:row>
      <xdr:rowOff>154597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17546"/>
          <a:ext cx="889000" cy="5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80785</xdr:rowOff>
    </xdr:from>
    <xdr:to>
      <xdr:col>6</xdr:col>
      <xdr:colOff>38100</xdr:colOff>
      <xdr:row>37</xdr:row>
      <xdr:rowOff>10935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5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27462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028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106845</xdr:rowOff>
    </xdr:from>
    <xdr:to>
      <xdr:col>24</xdr:col>
      <xdr:colOff>114300</xdr:colOff>
      <xdr:row>38</xdr:row>
      <xdr:rowOff>36995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5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85272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2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80328</xdr:rowOff>
    </xdr:from>
    <xdr:to>
      <xdr:col>20</xdr:col>
      <xdr:colOff>38100</xdr:colOff>
      <xdr:row>39</xdr:row>
      <xdr:rowOff>10478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39</xdr:row>
      <xdr:rowOff>1605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688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87384</xdr:rowOff>
    </xdr:from>
    <xdr:to>
      <xdr:col>15</xdr:col>
      <xdr:colOff>101600</xdr:colOff>
      <xdr:row>39</xdr:row>
      <xdr:rowOff>17534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0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39</xdr:row>
      <xdr:rowOff>8661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9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51646</xdr:rowOff>
    </xdr:from>
    <xdr:to>
      <xdr:col>10</xdr:col>
      <xdr:colOff>165100</xdr:colOff>
      <xdr:row>38</xdr:row>
      <xdr:rowOff>153246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6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144373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5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103797</xdr:rowOff>
    </xdr:from>
    <xdr:to>
      <xdr:col>6</xdr:col>
      <xdr:colOff>38100</xdr:colOff>
      <xdr:row>39</xdr:row>
      <xdr:rowOff>33947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1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25074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711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81072</xdr:rowOff>
    </xdr:from>
    <xdr:to>
      <xdr:col>24</xdr:col>
      <xdr:colOff>63500</xdr:colOff>
      <xdr:row>58</xdr:row>
      <xdr:rowOff>123065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25172"/>
          <a:ext cx="838200" cy="4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123065</xdr:rowOff>
    </xdr:from>
    <xdr:to>
      <xdr:col>19</xdr:col>
      <xdr:colOff>177800</xdr:colOff>
      <xdr:row>58</xdr:row>
      <xdr:rowOff>128337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7165"/>
          <a:ext cx="889000" cy="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128337</xdr:rowOff>
    </xdr:from>
    <xdr:to>
      <xdr:col>15</xdr:col>
      <xdr:colOff>50800</xdr:colOff>
      <xdr:row>58</xdr:row>
      <xdr:rowOff>143887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2437"/>
          <a:ext cx="889000" cy="1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143887</xdr:rowOff>
    </xdr:from>
    <xdr:to>
      <xdr:col>10</xdr:col>
      <xdr:colOff>114300</xdr:colOff>
      <xdr:row>58</xdr:row>
      <xdr:rowOff>147815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87987"/>
          <a:ext cx="889000" cy="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48474</xdr:rowOff>
    </xdr:from>
    <xdr:to>
      <xdr:col>6</xdr:col>
      <xdr:colOff>38100</xdr:colOff>
      <xdr:row>58</xdr:row>
      <xdr:rowOff>150074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9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166601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67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30272</xdr:rowOff>
    </xdr:from>
    <xdr:to>
      <xdr:col>24</xdr:col>
      <xdr:colOff>114300</xdr:colOff>
      <xdr:row>58</xdr:row>
      <xdr:rowOff>131872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7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161099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62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72265</xdr:rowOff>
    </xdr:from>
    <xdr:to>
      <xdr:col>20</xdr:col>
      <xdr:colOff>38100</xdr:colOff>
      <xdr:row>59</xdr:row>
      <xdr:rowOff>2415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164992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0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77537</xdr:rowOff>
    </xdr:from>
    <xdr:to>
      <xdr:col>15</xdr:col>
      <xdr:colOff>101600</xdr:colOff>
      <xdr:row>59</xdr:row>
      <xdr:rowOff>7687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170264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4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93087</xdr:rowOff>
    </xdr:from>
    <xdr:to>
      <xdr:col>10</xdr:col>
      <xdr:colOff>165100</xdr:colOff>
      <xdr:row>59</xdr:row>
      <xdr:rowOff>23237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14364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2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97015</xdr:rowOff>
    </xdr:from>
    <xdr:to>
      <xdr:col>6</xdr:col>
      <xdr:colOff>38100</xdr:colOff>
      <xdr:row>59</xdr:row>
      <xdr:rowOff>27165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4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18292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3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4356</xdr:rowOff>
    </xdr:from>
    <xdr:to>
      <xdr:col>24</xdr:col>
      <xdr:colOff>63500</xdr:colOff>
      <xdr:row>78</xdr:row>
      <xdr:rowOff>83680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77456"/>
          <a:ext cx="838200" cy="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82271</xdr:rowOff>
    </xdr:from>
    <xdr:to>
      <xdr:col>19</xdr:col>
      <xdr:colOff>177800</xdr:colOff>
      <xdr:row>78</xdr:row>
      <xdr:rowOff>83680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55371"/>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82271</xdr:rowOff>
    </xdr:from>
    <xdr:to>
      <xdr:col>15</xdr:col>
      <xdr:colOff>50800</xdr:colOff>
      <xdr:row>78</xdr:row>
      <xdr:rowOff>109601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55371"/>
          <a:ext cx="889000" cy="2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103315</xdr:rowOff>
    </xdr:from>
    <xdr:to>
      <xdr:col>10</xdr:col>
      <xdr:colOff>114300</xdr:colOff>
      <xdr:row>78</xdr:row>
      <xdr:rowOff>109601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76415"/>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106857</xdr:rowOff>
    </xdr:from>
    <xdr:to>
      <xdr:col>6</xdr:col>
      <xdr:colOff>38100</xdr:colOff>
      <xdr:row>78</xdr:row>
      <xdr:rowOff>37007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53534</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0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125006</xdr:rowOff>
    </xdr:from>
    <xdr:to>
      <xdr:col>24</xdr:col>
      <xdr:colOff>114300</xdr:colOff>
      <xdr:row>78</xdr:row>
      <xdr:rowOff>55156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2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103433</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0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32880</xdr:rowOff>
    </xdr:from>
    <xdr:to>
      <xdr:col>20</xdr:col>
      <xdr:colOff>38100</xdr:colOff>
      <xdr:row>78</xdr:row>
      <xdr:rowOff>134480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0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125607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9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31471</xdr:rowOff>
    </xdr:from>
    <xdr:to>
      <xdr:col>15</xdr:col>
      <xdr:colOff>101600</xdr:colOff>
      <xdr:row>78</xdr:row>
      <xdr:rowOff>133071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0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124198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58801</xdr:rowOff>
    </xdr:from>
    <xdr:to>
      <xdr:col>10</xdr:col>
      <xdr:colOff>165100</xdr:colOff>
      <xdr:row>78</xdr:row>
      <xdr:rowOff>160401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3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151528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2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52515</xdr:rowOff>
    </xdr:from>
    <xdr:to>
      <xdr:col>6</xdr:col>
      <xdr:colOff>38100</xdr:colOff>
      <xdr:row>78</xdr:row>
      <xdr:rowOff>154115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2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145242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1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72589</xdr:rowOff>
    </xdr:from>
    <xdr:to>
      <xdr:col>24</xdr:col>
      <xdr:colOff>63500</xdr:colOff>
      <xdr:row>95</xdr:row>
      <xdr:rowOff>135302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60339"/>
          <a:ext cx="838200" cy="6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135302</xdr:rowOff>
    </xdr:from>
    <xdr:to>
      <xdr:col>19</xdr:col>
      <xdr:colOff>177800</xdr:colOff>
      <xdr:row>96</xdr:row>
      <xdr:rowOff>154516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23052"/>
          <a:ext cx="889000" cy="19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40574</xdr:rowOff>
    </xdr:from>
    <xdr:to>
      <xdr:col>15</xdr:col>
      <xdr:colOff>50800</xdr:colOff>
      <xdr:row>96</xdr:row>
      <xdr:rowOff>154516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28324"/>
          <a:ext cx="889000" cy="28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40574</xdr:rowOff>
    </xdr:from>
    <xdr:to>
      <xdr:col>10</xdr:col>
      <xdr:colOff>114300</xdr:colOff>
      <xdr:row>96</xdr:row>
      <xdr:rowOff>167100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28324"/>
          <a:ext cx="889000" cy="29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56646</xdr:rowOff>
    </xdr:from>
    <xdr:to>
      <xdr:col>6</xdr:col>
      <xdr:colOff>38100</xdr:colOff>
      <xdr:row>96</xdr:row>
      <xdr:rowOff>158246</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1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3323</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21789</xdr:rowOff>
    </xdr:from>
    <xdr:to>
      <xdr:col>24</xdr:col>
      <xdr:colOff>114300</xdr:colOff>
      <xdr:row>95</xdr:row>
      <xdr:rowOff>123389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3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44666</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6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84502</xdr:rowOff>
    </xdr:from>
    <xdr:to>
      <xdr:col>20</xdr:col>
      <xdr:colOff>38100</xdr:colOff>
      <xdr:row>96</xdr:row>
      <xdr:rowOff>14652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31179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14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103716</xdr:rowOff>
    </xdr:from>
    <xdr:to>
      <xdr:col>15</xdr:col>
      <xdr:colOff>101600</xdr:colOff>
      <xdr:row>97</xdr:row>
      <xdr:rowOff>33866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50393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33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161224</xdr:rowOff>
    </xdr:from>
    <xdr:to>
      <xdr:col>10</xdr:col>
      <xdr:colOff>165100</xdr:colOff>
      <xdr:row>95</xdr:row>
      <xdr:rowOff>91374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7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107901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05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116300</xdr:rowOff>
    </xdr:from>
    <xdr:to>
      <xdr:col>6</xdr:col>
      <xdr:colOff>38100</xdr:colOff>
      <xdr:row>97</xdr:row>
      <xdr:rowOff>46450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37577</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66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72724</xdr:rowOff>
    </xdr:from>
    <xdr:to>
      <xdr:col>55</xdr:col>
      <xdr:colOff>0</xdr:colOff>
      <xdr:row>35</xdr:row>
      <xdr:rowOff>5668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902024"/>
          <a:ext cx="838200" cy="1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5668</xdr:rowOff>
    </xdr:from>
    <xdr:to>
      <xdr:col>50</xdr:col>
      <xdr:colOff>114300</xdr:colOff>
      <xdr:row>35</xdr:row>
      <xdr:rowOff>101764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006418"/>
          <a:ext cx="889000" cy="9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101764</xdr:rowOff>
    </xdr:from>
    <xdr:to>
      <xdr:col>45</xdr:col>
      <xdr:colOff>177800</xdr:colOff>
      <xdr:row>35</xdr:row>
      <xdr:rowOff>129303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102514"/>
          <a:ext cx="889000" cy="2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119016</xdr:rowOff>
    </xdr:from>
    <xdr:to>
      <xdr:col>41</xdr:col>
      <xdr:colOff>50800</xdr:colOff>
      <xdr:row>35</xdr:row>
      <xdr:rowOff>129303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76866"/>
          <a:ext cx="889000" cy="35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131858</xdr:rowOff>
    </xdr:from>
    <xdr:to>
      <xdr:col>36</xdr:col>
      <xdr:colOff>165100</xdr:colOff>
      <xdr:row>33</xdr:row>
      <xdr:rowOff>62008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61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78535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9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21924</xdr:rowOff>
    </xdr:from>
    <xdr:to>
      <xdr:col>55</xdr:col>
      <xdr:colOff>50800</xdr:colOff>
      <xdr:row>34</xdr:row>
      <xdr:rowOff>123524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5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44801</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02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126318</xdr:rowOff>
    </xdr:from>
    <xdr:to>
      <xdr:col>50</xdr:col>
      <xdr:colOff>165100</xdr:colOff>
      <xdr:row>35</xdr:row>
      <xdr:rowOff>56468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5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72995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30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50964</xdr:rowOff>
    </xdr:from>
    <xdr:to>
      <xdr:col>46</xdr:col>
      <xdr:colOff>38100</xdr:colOff>
      <xdr:row>35</xdr:row>
      <xdr:rowOff>152564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5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169091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2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78503</xdr:rowOff>
    </xdr:from>
    <xdr:to>
      <xdr:col>41</xdr:col>
      <xdr:colOff>101600</xdr:colOff>
      <xdr:row>36</xdr:row>
      <xdr:rowOff>8653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7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25180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54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68216</xdr:rowOff>
    </xdr:from>
    <xdr:to>
      <xdr:col>36</xdr:col>
      <xdr:colOff>165100</xdr:colOff>
      <xdr:row>33</xdr:row>
      <xdr:rowOff>169816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2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160943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1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104478</xdr:rowOff>
    </xdr:from>
    <xdr:to>
      <xdr:col>55</xdr:col>
      <xdr:colOff>0</xdr:colOff>
      <xdr:row>58</xdr:row>
      <xdr:rowOff>110391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48578"/>
          <a:ext cx="838200" cy="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110391</xdr:rowOff>
    </xdr:from>
    <xdr:to>
      <xdr:col>50</xdr:col>
      <xdr:colOff>114300</xdr:colOff>
      <xdr:row>58</xdr:row>
      <xdr:rowOff>166892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54491"/>
          <a:ext cx="889000" cy="5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166892</xdr:rowOff>
    </xdr:from>
    <xdr:to>
      <xdr:col>45</xdr:col>
      <xdr:colOff>177800</xdr:colOff>
      <xdr:row>59</xdr:row>
      <xdr:rowOff>2576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110992"/>
          <a:ext cx="889000" cy="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48809</xdr:rowOff>
    </xdr:from>
    <xdr:to>
      <xdr:col>41</xdr:col>
      <xdr:colOff>50800</xdr:colOff>
      <xdr:row>59</xdr:row>
      <xdr:rowOff>2576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992909"/>
          <a:ext cx="889000" cy="12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1603</xdr:rowOff>
    </xdr:from>
    <xdr:to>
      <xdr:col>36</xdr:col>
      <xdr:colOff>165100</xdr:colOff>
      <xdr:row>58</xdr:row>
      <xdr:rowOff>103203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94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94330</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03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53678</xdr:rowOff>
    </xdr:from>
    <xdr:to>
      <xdr:col>55</xdr:col>
      <xdr:colOff>50800</xdr:colOff>
      <xdr:row>58</xdr:row>
      <xdr:rowOff>155278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9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76555</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49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59591</xdr:rowOff>
    </xdr:from>
    <xdr:to>
      <xdr:col>50</xdr:col>
      <xdr:colOff>165100</xdr:colOff>
      <xdr:row>58</xdr:row>
      <xdr:rowOff>161191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0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6268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7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116092</xdr:rowOff>
    </xdr:from>
    <xdr:to>
      <xdr:col>46</xdr:col>
      <xdr:colOff>38100</xdr:colOff>
      <xdr:row>59</xdr:row>
      <xdr:rowOff>46242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6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37369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5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123226</xdr:rowOff>
    </xdr:from>
    <xdr:to>
      <xdr:col>41</xdr:col>
      <xdr:colOff>101600</xdr:colOff>
      <xdr:row>59</xdr:row>
      <xdr:rowOff>53376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6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44503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6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169459</xdr:rowOff>
    </xdr:from>
    <xdr:to>
      <xdr:col>36</xdr:col>
      <xdr:colOff>165100</xdr:colOff>
      <xdr:row>58</xdr:row>
      <xdr:rowOff>99609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4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116136</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17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32482</xdr:rowOff>
    </xdr:from>
    <xdr:to>
      <xdr:col>55</xdr:col>
      <xdr:colOff>0</xdr:colOff>
      <xdr:row>78</xdr:row>
      <xdr:rowOff>82727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05582"/>
          <a:ext cx="838200" cy="5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82727</xdr:rowOff>
    </xdr:from>
    <xdr:to>
      <xdr:col>50</xdr:col>
      <xdr:colOff>114300</xdr:colOff>
      <xdr:row>78</xdr:row>
      <xdr:rowOff>127310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55827"/>
          <a:ext cx="889000" cy="4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116038</xdr:rowOff>
    </xdr:from>
    <xdr:to>
      <xdr:col>45</xdr:col>
      <xdr:colOff>177800</xdr:colOff>
      <xdr:row>78</xdr:row>
      <xdr:rowOff>127310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89138"/>
          <a:ext cx="889000" cy="1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36672</xdr:rowOff>
    </xdr:from>
    <xdr:to>
      <xdr:col>41</xdr:col>
      <xdr:colOff>50800</xdr:colOff>
      <xdr:row>78</xdr:row>
      <xdr:rowOff>116038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09772"/>
          <a:ext cx="889000" cy="7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154412</xdr:rowOff>
    </xdr:from>
    <xdr:to>
      <xdr:col>36</xdr:col>
      <xdr:colOff>165100</xdr:colOff>
      <xdr:row>78</xdr:row>
      <xdr:rowOff>84562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56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101089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3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153132</xdr:rowOff>
    </xdr:from>
    <xdr:to>
      <xdr:col>55</xdr:col>
      <xdr:colOff>50800</xdr:colOff>
      <xdr:row>78</xdr:row>
      <xdr:rowOff>83282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5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112509</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31927</xdr:rowOff>
    </xdr:from>
    <xdr:to>
      <xdr:col>50</xdr:col>
      <xdr:colOff>165100</xdr:colOff>
      <xdr:row>78</xdr:row>
      <xdr:rowOff>133527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0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124654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9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76510</xdr:rowOff>
    </xdr:from>
    <xdr:to>
      <xdr:col>46</xdr:col>
      <xdr:colOff>38100</xdr:colOff>
      <xdr:row>79</xdr:row>
      <xdr:rowOff>6660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169237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65238</xdr:rowOff>
    </xdr:from>
    <xdr:to>
      <xdr:col>41</xdr:col>
      <xdr:colOff>101600</xdr:colOff>
      <xdr:row>78</xdr:row>
      <xdr:rowOff>166838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157965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3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157322</xdr:rowOff>
    </xdr:from>
    <xdr:to>
      <xdr:col>36</xdr:col>
      <xdr:colOff>165100</xdr:colOff>
      <xdr:row>78</xdr:row>
      <xdr:rowOff>87472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5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78599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5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9948</xdr:rowOff>
    </xdr:from>
    <xdr:to>
      <xdr:col>55</xdr:col>
      <xdr:colOff>0</xdr:colOff>
      <xdr:row>98</xdr:row>
      <xdr:rowOff>53533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12048"/>
          <a:ext cx="838200" cy="4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9948</xdr:rowOff>
    </xdr:from>
    <xdr:to>
      <xdr:col>50</xdr:col>
      <xdr:colOff>114300</xdr:colOff>
      <xdr:row>98</xdr:row>
      <xdr:rowOff>58265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12048"/>
          <a:ext cx="889000" cy="4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58265</xdr:rowOff>
    </xdr:from>
    <xdr:to>
      <xdr:col>45</xdr:col>
      <xdr:colOff>177800</xdr:colOff>
      <xdr:row>98</xdr:row>
      <xdr:rowOff>78587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860365"/>
          <a:ext cx="8890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140224</xdr:rowOff>
    </xdr:from>
    <xdr:to>
      <xdr:col>41</xdr:col>
      <xdr:colOff>50800</xdr:colOff>
      <xdr:row>98</xdr:row>
      <xdr:rowOff>78587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770874"/>
          <a:ext cx="889000" cy="10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2733</xdr:rowOff>
    </xdr:from>
    <xdr:to>
      <xdr:col>55</xdr:col>
      <xdr:colOff>50800</xdr:colOff>
      <xdr:row>98</xdr:row>
      <xdr:rowOff>104333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0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25610</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5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130598</xdr:rowOff>
    </xdr:from>
    <xdr:to>
      <xdr:col>50</xdr:col>
      <xdr:colOff>165100</xdr:colOff>
      <xdr:row>98</xdr:row>
      <xdr:rowOff>60748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6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77275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536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7465</xdr:rowOff>
    </xdr:from>
    <xdr:to>
      <xdr:col>46</xdr:col>
      <xdr:colOff>38100</xdr:colOff>
      <xdr:row>98</xdr:row>
      <xdr:rowOff>109065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0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125592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8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27787</xdr:rowOff>
    </xdr:from>
    <xdr:to>
      <xdr:col>41</xdr:col>
      <xdr:colOff>101600</xdr:colOff>
      <xdr:row>98</xdr:row>
      <xdr:rowOff>129387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2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120514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2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89424</xdr:rowOff>
    </xdr:from>
    <xdr:to>
      <xdr:col>36</xdr:col>
      <xdr:colOff>165100</xdr:colOff>
      <xdr:row>98</xdr:row>
      <xdr:rowOff>19574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2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36101</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495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40918</xdr:rowOff>
    </xdr:from>
    <xdr:to>
      <xdr:col>85</xdr:col>
      <xdr:colOff>127000</xdr:colOff>
      <xdr:row>38</xdr:row>
      <xdr:rowOff>71924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556018"/>
          <a:ext cx="838200" cy="3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32989</xdr:rowOff>
    </xdr:from>
    <xdr:to>
      <xdr:col>81</xdr:col>
      <xdr:colOff>50800</xdr:colOff>
      <xdr:row>38</xdr:row>
      <xdr:rowOff>71924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376639"/>
          <a:ext cx="889000" cy="21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16302</xdr:rowOff>
    </xdr:from>
    <xdr:to>
      <xdr:col>76</xdr:col>
      <xdr:colOff>114300</xdr:colOff>
      <xdr:row>37</xdr:row>
      <xdr:rowOff>32989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5845602"/>
          <a:ext cx="889000" cy="53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16302</xdr:rowOff>
    </xdr:from>
    <xdr:to>
      <xdr:col>71</xdr:col>
      <xdr:colOff>177800</xdr:colOff>
      <xdr:row>36</xdr:row>
      <xdr:rowOff>127712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5845602"/>
          <a:ext cx="889000" cy="45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92101</xdr:rowOff>
    </xdr:from>
    <xdr:to>
      <xdr:col>67</xdr:col>
      <xdr:colOff>101600</xdr:colOff>
      <xdr:row>38</xdr:row>
      <xdr:rowOff>22251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43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13378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52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161568</xdr:rowOff>
    </xdr:from>
    <xdr:to>
      <xdr:col>85</xdr:col>
      <xdr:colOff>177800</xdr:colOff>
      <xdr:row>38</xdr:row>
      <xdr:rowOff>91718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0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126854</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7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21124</xdr:rowOff>
    </xdr:from>
    <xdr:to>
      <xdr:col>81</xdr:col>
      <xdr:colOff>101600</xdr:colOff>
      <xdr:row>38</xdr:row>
      <xdr:rowOff>122724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3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113851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28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153639</xdr:rowOff>
    </xdr:from>
    <xdr:to>
      <xdr:col>76</xdr:col>
      <xdr:colOff>165100</xdr:colOff>
      <xdr:row>37</xdr:row>
      <xdr:rowOff>83789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32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100316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10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136952</xdr:rowOff>
    </xdr:from>
    <xdr:to>
      <xdr:col>72</xdr:col>
      <xdr:colOff>38100</xdr:colOff>
      <xdr:row>34</xdr:row>
      <xdr:rowOff>67102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579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83629</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557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76912</xdr:rowOff>
    </xdr:from>
    <xdr:to>
      <xdr:col>67</xdr:col>
      <xdr:colOff>101600</xdr:colOff>
      <xdr:row>37</xdr:row>
      <xdr:rowOff>7062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24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23589</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02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107433</xdr:rowOff>
    </xdr:from>
    <xdr:to>
      <xdr:col>85</xdr:col>
      <xdr:colOff>127000</xdr:colOff>
      <xdr:row>74</xdr:row>
      <xdr:rowOff>113994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2794733"/>
          <a:ext cx="838200" cy="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113994</xdr:rowOff>
    </xdr:from>
    <xdr:to>
      <xdr:col>81</xdr:col>
      <xdr:colOff>50800</xdr:colOff>
      <xdr:row>74</xdr:row>
      <xdr:rowOff>116303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2801294"/>
          <a:ext cx="889000" cy="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116303</xdr:rowOff>
    </xdr:from>
    <xdr:to>
      <xdr:col>76</xdr:col>
      <xdr:colOff>114300</xdr:colOff>
      <xdr:row>74</xdr:row>
      <xdr:rowOff>126047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703300" y="12803603"/>
          <a:ext cx="889000" cy="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126047</xdr:rowOff>
    </xdr:from>
    <xdr:to>
      <xdr:col>71</xdr:col>
      <xdr:colOff>177800</xdr:colOff>
      <xdr:row>74</xdr:row>
      <xdr:rowOff>155868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2813347"/>
          <a:ext cx="889000" cy="2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25178</xdr:rowOff>
    </xdr:from>
    <xdr:to>
      <xdr:col>67</xdr:col>
      <xdr:colOff>101600</xdr:colOff>
      <xdr:row>74</xdr:row>
      <xdr:rowOff>126778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2712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143305</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14795" y="1248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56633</xdr:rowOff>
    </xdr:from>
    <xdr:to>
      <xdr:col>85</xdr:col>
      <xdr:colOff>177800</xdr:colOff>
      <xdr:row>74</xdr:row>
      <xdr:rowOff>158233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274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79510</xdr:rowOff>
    </xdr:from>
    <xdr:ext cx="599010"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595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63194</xdr:rowOff>
    </xdr:from>
    <xdr:to>
      <xdr:col>81</xdr:col>
      <xdr:colOff>101600</xdr:colOff>
      <xdr:row>74</xdr:row>
      <xdr:rowOff>164794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275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9871</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181795" y="1252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65503</xdr:rowOff>
    </xdr:from>
    <xdr:to>
      <xdr:col>76</xdr:col>
      <xdr:colOff>165100</xdr:colOff>
      <xdr:row>74</xdr:row>
      <xdr:rowOff>167103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2752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12180</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292795" y="12528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75247</xdr:rowOff>
    </xdr:from>
    <xdr:to>
      <xdr:col>72</xdr:col>
      <xdr:colOff>38100</xdr:colOff>
      <xdr:row>75</xdr:row>
      <xdr:rowOff>5397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276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21924</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03795" y="12537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105068</xdr:rowOff>
    </xdr:from>
    <xdr:to>
      <xdr:col>67</xdr:col>
      <xdr:colOff>101600</xdr:colOff>
      <xdr:row>75</xdr:row>
      <xdr:rowOff>35218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27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26345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288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108868</xdr:rowOff>
    </xdr:from>
    <xdr:to>
      <xdr:col>85</xdr:col>
      <xdr:colOff>127000</xdr:colOff>
      <xdr:row>99</xdr:row>
      <xdr:rowOff>1446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910968"/>
          <a:ext cx="838200" cy="6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140608</xdr:rowOff>
    </xdr:from>
    <xdr:to>
      <xdr:col>81</xdr:col>
      <xdr:colOff>50800</xdr:colOff>
      <xdr:row>99</xdr:row>
      <xdr:rowOff>1446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942708"/>
          <a:ext cx="889000" cy="3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140608</xdr:rowOff>
    </xdr:from>
    <xdr:to>
      <xdr:col>76</xdr:col>
      <xdr:colOff>114300</xdr:colOff>
      <xdr:row>99</xdr:row>
      <xdr:rowOff>22400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942708"/>
          <a:ext cx="889000" cy="5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12044</xdr:rowOff>
    </xdr:from>
    <xdr:to>
      <xdr:col>71</xdr:col>
      <xdr:colOff>177800</xdr:colOff>
      <xdr:row>99</xdr:row>
      <xdr:rowOff>22400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985594"/>
          <a:ext cx="8890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136435</xdr:rowOff>
    </xdr:from>
    <xdr:to>
      <xdr:col>67</xdr:col>
      <xdr:colOff>101600</xdr:colOff>
      <xdr:row>99</xdr:row>
      <xdr:rowOff>66585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93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57712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703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58068</xdr:rowOff>
    </xdr:from>
    <xdr:to>
      <xdr:col>85</xdr:col>
      <xdr:colOff>177800</xdr:colOff>
      <xdr:row>98</xdr:row>
      <xdr:rowOff>159668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86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80945</xdr:rowOff>
    </xdr:from>
    <xdr:ext cx="599010"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11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122096</xdr:rowOff>
    </xdr:from>
    <xdr:to>
      <xdr:col>81</xdr:col>
      <xdr:colOff>101600</xdr:colOff>
      <xdr:row>99</xdr:row>
      <xdr:rowOff>52246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9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68773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69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89808</xdr:rowOff>
    </xdr:from>
    <xdr:to>
      <xdr:col>76</xdr:col>
      <xdr:colOff>165100</xdr:colOff>
      <xdr:row>99</xdr:row>
      <xdr:rowOff>19958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89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36485</xdr:rowOff>
    </xdr:from>
    <xdr:ext cx="59901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292795" y="1666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143050</xdr:rowOff>
    </xdr:from>
    <xdr:to>
      <xdr:col>72</xdr:col>
      <xdr:colOff>38100</xdr:colOff>
      <xdr:row>99</xdr:row>
      <xdr:rowOff>73200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94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64327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7037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132694</xdr:rowOff>
    </xdr:from>
    <xdr:to>
      <xdr:col>67</xdr:col>
      <xdr:colOff>101600</xdr:colOff>
      <xdr:row>99</xdr:row>
      <xdr:rowOff>62844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79371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71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14068</xdr:rowOff>
    </xdr:from>
    <xdr:to>
      <xdr:col>116</xdr:col>
      <xdr:colOff>63500</xdr:colOff>
      <xdr:row>39</xdr:row>
      <xdr:rowOff>18852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700618"/>
          <a:ext cx="838200" cy="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18852</xdr:rowOff>
    </xdr:from>
    <xdr:to>
      <xdr:col>111</xdr:col>
      <xdr:colOff>177800</xdr:colOff>
      <xdr:row>39</xdr:row>
      <xdr:rowOff>28927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705402"/>
          <a:ext cx="889000" cy="1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62689</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74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145300</xdr:rowOff>
    </xdr:from>
    <xdr:to>
      <xdr:col>107</xdr:col>
      <xdr:colOff>50800</xdr:colOff>
      <xdr:row>39</xdr:row>
      <xdr:rowOff>28927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60400"/>
          <a:ext cx="889000" cy="5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145300</xdr:rowOff>
    </xdr:from>
    <xdr:to>
      <xdr:col>102</xdr:col>
      <xdr:colOff>114300</xdr:colOff>
      <xdr:row>38</xdr:row>
      <xdr:rowOff>145464</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660400"/>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76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157235</xdr:rowOff>
    </xdr:from>
    <xdr:to>
      <xdr:col>98</xdr:col>
      <xdr:colOff>38100</xdr:colOff>
      <xdr:row>39</xdr:row>
      <xdr:rowOff>87385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67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78512</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765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134718</xdr:rowOff>
    </xdr:from>
    <xdr:to>
      <xdr:col>116</xdr:col>
      <xdr:colOff>114300</xdr:colOff>
      <xdr:row>39</xdr:row>
      <xdr:rowOff>64868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4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106793</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62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139502</xdr:rowOff>
    </xdr:from>
    <xdr:to>
      <xdr:col>112</xdr:col>
      <xdr:colOff>38100</xdr:colOff>
      <xdr:row>39</xdr:row>
      <xdr:rowOff>69652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5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86179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42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149577</xdr:rowOff>
    </xdr:from>
    <xdr:to>
      <xdr:col>107</xdr:col>
      <xdr:colOff>101600</xdr:colOff>
      <xdr:row>39</xdr:row>
      <xdr:rowOff>79727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6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96254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43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94500</xdr:rowOff>
    </xdr:from>
    <xdr:to>
      <xdr:col>102</xdr:col>
      <xdr:colOff>165100</xdr:colOff>
      <xdr:row>39</xdr:row>
      <xdr:rowOff>24650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41178</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38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94664</xdr:rowOff>
    </xdr:from>
    <xdr:to>
      <xdr:col>98</xdr:col>
      <xdr:colOff>38100</xdr:colOff>
      <xdr:row>39</xdr:row>
      <xdr:rowOff>24814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41341</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38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41916</xdr:rowOff>
    </xdr:from>
    <xdr:to>
      <xdr:col>116</xdr:col>
      <xdr:colOff>63500</xdr:colOff>
      <xdr:row>59</xdr:row>
      <xdr:rowOff>43440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15746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41993</xdr:rowOff>
    </xdr:from>
    <xdr:to>
      <xdr:col>111</xdr:col>
      <xdr:colOff>177800</xdr:colOff>
      <xdr:row>59</xdr:row>
      <xdr:rowOff>43440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157543"/>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41993</xdr:rowOff>
    </xdr:from>
    <xdr:to>
      <xdr:col>107</xdr:col>
      <xdr:colOff>50800</xdr:colOff>
      <xdr:row>59</xdr:row>
      <xdr:rowOff>42297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157543"/>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42088</xdr:rowOff>
    </xdr:from>
    <xdr:to>
      <xdr:col>102</xdr:col>
      <xdr:colOff>114300</xdr:colOff>
      <xdr:row>59</xdr:row>
      <xdr:rowOff>42297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157638"/>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56591</xdr:rowOff>
    </xdr:from>
    <xdr:to>
      <xdr:col>98</xdr:col>
      <xdr:colOff>38100</xdr:colOff>
      <xdr:row>58</xdr:row>
      <xdr:rowOff>158191</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1000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3268</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7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162566</xdr:rowOff>
    </xdr:from>
    <xdr:to>
      <xdr:col>116</xdr:col>
      <xdr:colOff>114300</xdr:colOff>
      <xdr:row>59</xdr:row>
      <xdr:rowOff>92716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1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378565"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10029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164090</xdr:rowOff>
    </xdr:from>
    <xdr:to>
      <xdr:col>112</xdr:col>
      <xdr:colOff>38100</xdr:colOff>
      <xdr:row>59</xdr:row>
      <xdr:rowOff>94240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85367</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66333" y="102009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162643</xdr:rowOff>
    </xdr:from>
    <xdr:to>
      <xdr:col>107</xdr:col>
      <xdr:colOff>101600</xdr:colOff>
      <xdr:row>59</xdr:row>
      <xdr:rowOff>92793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10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83920</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994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162947</xdr:rowOff>
    </xdr:from>
    <xdr:to>
      <xdr:col>102</xdr:col>
      <xdr:colOff>165100</xdr:colOff>
      <xdr:row>59</xdr:row>
      <xdr:rowOff>93097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10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84224</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99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162738</xdr:rowOff>
    </xdr:from>
    <xdr:to>
      <xdr:col>98</xdr:col>
      <xdr:colOff>38100</xdr:colOff>
      <xdr:row>59</xdr:row>
      <xdr:rowOff>92888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10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84015</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99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119142</xdr:rowOff>
    </xdr:from>
    <xdr:to>
      <xdr:col>116</xdr:col>
      <xdr:colOff>63500</xdr:colOff>
      <xdr:row>74</xdr:row>
      <xdr:rowOff>152550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806442"/>
          <a:ext cx="838200" cy="3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28731</xdr:rowOff>
    </xdr:from>
    <xdr:to>
      <xdr:col>111</xdr:col>
      <xdr:colOff>177800</xdr:colOff>
      <xdr:row>74</xdr:row>
      <xdr:rowOff>152550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0434300" y="12544581"/>
          <a:ext cx="889000" cy="29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28731</xdr:rowOff>
    </xdr:from>
    <xdr:to>
      <xdr:col>107</xdr:col>
      <xdr:colOff>50800</xdr:colOff>
      <xdr:row>73</xdr:row>
      <xdr:rowOff>128319</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544581"/>
          <a:ext cx="889000" cy="9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26020</xdr:rowOff>
    </xdr:from>
    <xdr:to>
      <xdr:col>102</xdr:col>
      <xdr:colOff>114300</xdr:colOff>
      <xdr:row>73</xdr:row>
      <xdr:rowOff>128319</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8656300" y="12541870"/>
          <a:ext cx="889000" cy="10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135714</xdr:rowOff>
    </xdr:from>
    <xdr:to>
      <xdr:col>98</xdr:col>
      <xdr:colOff>38100</xdr:colOff>
      <xdr:row>74</xdr:row>
      <xdr:rowOff>65864</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65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56991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74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68342</xdr:rowOff>
    </xdr:from>
    <xdr:to>
      <xdr:col>116</xdr:col>
      <xdr:colOff>114300</xdr:colOff>
      <xdr:row>74</xdr:row>
      <xdr:rowOff>169942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75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91219</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60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101750</xdr:rowOff>
    </xdr:from>
    <xdr:to>
      <xdr:col>112</xdr:col>
      <xdr:colOff>38100</xdr:colOff>
      <xdr:row>75</xdr:row>
      <xdr:rowOff>31900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7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23027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88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149381</xdr:rowOff>
    </xdr:from>
    <xdr:to>
      <xdr:col>107</xdr:col>
      <xdr:colOff>101600</xdr:colOff>
      <xdr:row>73</xdr:row>
      <xdr:rowOff>79531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49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96058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26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77519</xdr:rowOff>
    </xdr:from>
    <xdr:to>
      <xdr:col>102</xdr:col>
      <xdr:colOff>165100</xdr:colOff>
      <xdr:row>74</xdr:row>
      <xdr:rowOff>7669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59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24196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3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146670</xdr:rowOff>
    </xdr:from>
    <xdr:to>
      <xdr:col>98</xdr:col>
      <xdr:colOff>38100</xdr:colOff>
      <xdr:row>73</xdr:row>
      <xdr:rowOff>76820</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49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93347</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26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全体的には人口は減少しているが、歳出が増加しており、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コストが高くなる傾向にある。人件費においては、類似団体と比較すれば低い数値となっているが、熊本県や全国平均と比較し高くなっている。物件費及び補助費等に関しては、ふるさと納税の増加による関連経費が増加したことにより、数値が上昇している。扶助費は、定額減税に係る調整給付金等の影響により、数値が高止まりしており、類似団体と比較しても高い数値となっている。普通建設事業費については、町体育館や町内</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小学校屋内運動場の空調整備の影響で増大し、類似団体平均を上回った。災害復旧事業費は、令和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年度は豪雨被害により、前年度より増加したものの、県平均よりは下回った。公債費は、小学校統廃合事業に加え、体育館の空調等、大型の投資的事業の償還で、</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億円超で推移していく見込みである。令和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年度は、公債費自体は減少したものの、人口減少により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コストは増加した。投資及び出資金は、病院事業会計への出資金により全国平均、県平均を大きく上回っている。貸付金は奨学金事業で、制度利用者が少ないことから類似団体平均を下回っている。繰出金は、特別養護老人ホーム事業会計への操出金の増加により、類似団体平均を上回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熊本県和水町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9,007
8,907
98.78
10,441,737
10,181,979
220,918
4,515,567
7,681,239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43053</xdr:rowOff>
    </xdr:from>
    <xdr:to>
      <xdr:col>24</xdr:col>
      <xdr:colOff>63500</xdr:colOff>
      <xdr:row>37</xdr:row>
      <xdr:rowOff>71247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86703"/>
          <a:ext cx="8382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43053</xdr:rowOff>
    </xdr:from>
    <xdr:to>
      <xdr:col>19</xdr:col>
      <xdr:colOff>177800</xdr:colOff>
      <xdr:row>38</xdr:row>
      <xdr:rowOff>2286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86703"/>
          <a:ext cx="889000" cy="13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153035</xdr:rowOff>
    </xdr:from>
    <xdr:to>
      <xdr:col>15</xdr:col>
      <xdr:colOff>50800</xdr:colOff>
      <xdr:row>38</xdr:row>
      <xdr:rowOff>2286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496685"/>
          <a:ext cx="889000" cy="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138684</xdr:rowOff>
    </xdr:from>
    <xdr:to>
      <xdr:col>10</xdr:col>
      <xdr:colOff>114300</xdr:colOff>
      <xdr:row>37</xdr:row>
      <xdr:rowOff>153035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82334"/>
          <a:ext cx="889000" cy="1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158750</xdr:rowOff>
    </xdr:from>
    <xdr:to>
      <xdr:col>6</xdr:col>
      <xdr:colOff>38100</xdr:colOff>
      <xdr:row>36</xdr:row>
      <xdr:rowOff>88900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105427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63111" y="593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20447</xdr:rowOff>
    </xdr:from>
    <xdr:to>
      <xdr:col>24</xdr:col>
      <xdr:colOff>114300</xdr:colOff>
      <xdr:row>37</xdr:row>
      <xdr:rowOff>122047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6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170324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42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163703</xdr:rowOff>
    </xdr:from>
    <xdr:to>
      <xdr:col>20</xdr:col>
      <xdr:colOff>38100</xdr:colOff>
      <xdr:row>37</xdr:row>
      <xdr:rowOff>93853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3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84980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28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122936</xdr:rowOff>
    </xdr:from>
    <xdr:to>
      <xdr:col>15</xdr:col>
      <xdr:colOff>101600</xdr:colOff>
      <xdr:row>38</xdr:row>
      <xdr:rowOff>53086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6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44213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5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102235</xdr:rowOff>
    </xdr:from>
    <xdr:to>
      <xdr:col>10</xdr:col>
      <xdr:colOff>165100</xdr:colOff>
      <xdr:row>38</xdr:row>
      <xdr:rowOff>32385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4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23512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3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87884</xdr:rowOff>
    </xdr:from>
    <xdr:to>
      <xdr:col>6</xdr:col>
      <xdr:colOff>38100</xdr:colOff>
      <xdr:row>38</xdr:row>
      <xdr:rowOff>18035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315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9161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2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138672</xdr:rowOff>
    </xdr:from>
    <xdr:to>
      <xdr:col>24</xdr:col>
      <xdr:colOff>63500</xdr:colOff>
      <xdr:row>58</xdr:row>
      <xdr:rowOff>32375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11322"/>
          <a:ext cx="838200" cy="6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21282</xdr:rowOff>
    </xdr:from>
    <xdr:to>
      <xdr:col>19</xdr:col>
      <xdr:colOff>177800</xdr:colOff>
      <xdr:row>58</xdr:row>
      <xdr:rowOff>32375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65382"/>
          <a:ext cx="889000" cy="1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21282</xdr:rowOff>
    </xdr:from>
    <xdr:to>
      <xdr:col>15</xdr:col>
      <xdr:colOff>50800</xdr:colOff>
      <xdr:row>58</xdr:row>
      <xdr:rowOff>48006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965382"/>
          <a:ext cx="889000" cy="2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11436</xdr:rowOff>
    </xdr:from>
    <xdr:to>
      <xdr:col>10</xdr:col>
      <xdr:colOff>114300</xdr:colOff>
      <xdr:row>58</xdr:row>
      <xdr:rowOff>48006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55536"/>
          <a:ext cx="889000" cy="3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105632</xdr:rowOff>
    </xdr:from>
    <xdr:to>
      <xdr:col>6</xdr:col>
      <xdr:colOff>38100</xdr:colOff>
      <xdr:row>58</xdr:row>
      <xdr:rowOff>35782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87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52309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5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87872</xdr:rowOff>
    </xdr:from>
    <xdr:to>
      <xdr:col>24</xdr:col>
      <xdr:colOff>114300</xdr:colOff>
      <xdr:row>58</xdr:row>
      <xdr:rowOff>18022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6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110749</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153025</xdr:rowOff>
    </xdr:from>
    <xdr:to>
      <xdr:col>20</xdr:col>
      <xdr:colOff>38100</xdr:colOff>
      <xdr:row>58</xdr:row>
      <xdr:rowOff>83175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2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99702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00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141932</xdr:rowOff>
    </xdr:from>
    <xdr:to>
      <xdr:col>15</xdr:col>
      <xdr:colOff>101600</xdr:colOff>
      <xdr:row>58</xdr:row>
      <xdr:rowOff>72082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1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88609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168656</xdr:rowOff>
    </xdr:from>
    <xdr:to>
      <xdr:col>10</xdr:col>
      <xdr:colOff>165100</xdr:colOff>
      <xdr:row>58</xdr:row>
      <xdr:rowOff>98806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4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115333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1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132086</xdr:rowOff>
    </xdr:from>
    <xdr:to>
      <xdr:col>6</xdr:col>
      <xdr:colOff>38100</xdr:colOff>
      <xdr:row>58</xdr:row>
      <xdr:rowOff>62236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0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53363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997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157958</xdr:rowOff>
    </xdr:from>
    <xdr:to>
      <xdr:col>24</xdr:col>
      <xdr:colOff>63500</xdr:colOff>
      <xdr:row>76</xdr:row>
      <xdr:rowOff>112275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16708"/>
          <a:ext cx="838200" cy="12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112275</xdr:rowOff>
    </xdr:from>
    <xdr:to>
      <xdr:col>19</xdr:col>
      <xdr:colOff>177800</xdr:colOff>
      <xdr:row>76</xdr:row>
      <xdr:rowOff>124506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42475"/>
          <a:ext cx="889000" cy="1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92814</xdr:rowOff>
    </xdr:from>
    <xdr:to>
      <xdr:col>15</xdr:col>
      <xdr:colOff>50800</xdr:colOff>
      <xdr:row>76</xdr:row>
      <xdr:rowOff>124506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23014"/>
          <a:ext cx="889000" cy="3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92814</xdr:rowOff>
    </xdr:from>
    <xdr:to>
      <xdr:col>10</xdr:col>
      <xdr:colOff>114300</xdr:colOff>
      <xdr:row>77</xdr:row>
      <xdr:rowOff>123058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23014"/>
          <a:ext cx="889000" cy="20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107158</xdr:rowOff>
    </xdr:from>
    <xdr:to>
      <xdr:col>24</xdr:col>
      <xdr:colOff>114300</xdr:colOff>
      <xdr:row>76</xdr:row>
      <xdr:rowOff>37308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6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130035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1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61475</xdr:rowOff>
    </xdr:from>
    <xdr:to>
      <xdr:col>20</xdr:col>
      <xdr:colOff>38100</xdr:colOff>
      <xdr:row>76</xdr:row>
      <xdr:rowOff>163075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8152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6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73706</xdr:rowOff>
    </xdr:from>
    <xdr:to>
      <xdr:col>15</xdr:col>
      <xdr:colOff>101600</xdr:colOff>
      <xdr:row>77</xdr:row>
      <xdr:rowOff>3856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0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20383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7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42014</xdr:rowOff>
    </xdr:from>
    <xdr:to>
      <xdr:col>10</xdr:col>
      <xdr:colOff>165100</xdr:colOff>
      <xdr:row>76</xdr:row>
      <xdr:rowOff>143614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7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160141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47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72258</xdr:rowOff>
    </xdr:from>
    <xdr:to>
      <xdr:col>6</xdr:col>
      <xdr:colOff>38100</xdr:colOff>
      <xdr:row>78</xdr:row>
      <xdr:rowOff>2408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7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164985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66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86477</xdr:rowOff>
    </xdr:from>
    <xdr:to>
      <xdr:col>24</xdr:col>
      <xdr:colOff>63500</xdr:colOff>
      <xdr:row>96</xdr:row>
      <xdr:rowOff>90734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545677"/>
          <a:ext cx="838200" cy="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81238</xdr:rowOff>
    </xdr:from>
    <xdr:to>
      <xdr:col>19</xdr:col>
      <xdr:colOff>177800</xdr:colOff>
      <xdr:row>96</xdr:row>
      <xdr:rowOff>90734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540438"/>
          <a:ext cx="889000" cy="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81238</xdr:rowOff>
    </xdr:from>
    <xdr:to>
      <xdr:col>15</xdr:col>
      <xdr:colOff>50800</xdr:colOff>
      <xdr:row>96</xdr:row>
      <xdr:rowOff>92659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540438"/>
          <a:ext cx="889000" cy="1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40194</xdr:rowOff>
    </xdr:from>
    <xdr:to>
      <xdr:col>10</xdr:col>
      <xdr:colOff>114300</xdr:colOff>
      <xdr:row>96</xdr:row>
      <xdr:rowOff>92659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499394"/>
          <a:ext cx="889000" cy="5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11354</xdr:rowOff>
    </xdr:from>
    <xdr:to>
      <xdr:col>6</xdr:col>
      <xdr:colOff>38100</xdr:colOff>
      <xdr:row>96</xdr:row>
      <xdr:rowOff>112954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4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104081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56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35677</xdr:rowOff>
    </xdr:from>
    <xdr:to>
      <xdr:col>24</xdr:col>
      <xdr:colOff>114300</xdr:colOff>
      <xdr:row>96</xdr:row>
      <xdr:rowOff>137277</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49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58554</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34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39934</xdr:rowOff>
    </xdr:from>
    <xdr:to>
      <xdr:col>20</xdr:col>
      <xdr:colOff>38100</xdr:colOff>
      <xdr:row>96</xdr:row>
      <xdr:rowOff>141534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49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158061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27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30438</xdr:rowOff>
    </xdr:from>
    <xdr:to>
      <xdr:col>15</xdr:col>
      <xdr:colOff>101600</xdr:colOff>
      <xdr:row>96</xdr:row>
      <xdr:rowOff>132038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48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148565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26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41859</xdr:rowOff>
    </xdr:from>
    <xdr:to>
      <xdr:col>10</xdr:col>
      <xdr:colOff>165100</xdr:colOff>
      <xdr:row>96</xdr:row>
      <xdr:rowOff>143459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0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159986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27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160844</xdr:rowOff>
    </xdr:from>
    <xdr:to>
      <xdr:col>6</xdr:col>
      <xdr:colOff>38100</xdr:colOff>
      <xdr:row>96</xdr:row>
      <xdr:rowOff>90994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44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107521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2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9271</xdr:rowOff>
    </xdr:from>
    <xdr:to>
      <xdr:col>36</xdr:col>
      <xdr:colOff>165100</xdr:colOff>
      <xdr:row>38</xdr:row>
      <xdr:rowOff>110871</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127398</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95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6503</xdr:rowOff>
    </xdr:from>
    <xdr:to>
      <xdr:col>55</xdr:col>
      <xdr:colOff>0</xdr:colOff>
      <xdr:row>58</xdr:row>
      <xdr:rowOff>15897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50603"/>
          <a:ext cx="838200" cy="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153934</xdr:rowOff>
    </xdr:from>
    <xdr:to>
      <xdr:col>50</xdr:col>
      <xdr:colOff>114300</xdr:colOff>
      <xdr:row>58</xdr:row>
      <xdr:rowOff>15897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926584"/>
          <a:ext cx="889000" cy="3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153934</xdr:rowOff>
    </xdr:from>
    <xdr:to>
      <xdr:col>45</xdr:col>
      <xdr:colOff>177800</xdr:colOff>
      <xdr:row>58</xdr:row>
      <xdr:rowOff>6586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926584"/>
          <a:ext cx="889000" cy="2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156136</xdr:rowOff>
    </xdr:from>
    <xdr:to>
      <xdr:col>41</xdr:col>
      <xdr:colOff>50800</xdr:colOff>
      <xdr:row>58</xdr:row>
      <xdr:rowOff>6586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928786"/>
          <a:ext cx="889000" cy="2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84961</xdr:rowOff>
    </xdr:from>
    <xdr:to>
      <xdr:col>36</xdr:col>
      <xdr:colOff>165100</xdr:colOff>
      <xdr:row>55</xdr:row>
      <xdr:rowOff>15111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34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31638</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672795" y="9118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127153</xdr:rowOff>
    </xdr:from>
    <xdr:to>
      <xdr:col>55</xdr:col>
      <xdr:colOff>50800</xdr:colOff>
      <xdr:row>58</xdr:row>
      <xdr:rowOff>57303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9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105580</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7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136547</xdr:rowOff>
    </xdr:from>
    <xdr:to>
      <xdr:col>50</xdr:col>
      <xdr:colOff>165100</xdr:colOff>
      <xdr:row>58</xdr:row>
      <xdr:rowOff>66697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0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57824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0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103134</xdr:rowOff>
    </xdr:from>
    <xdr:to>
      <xdr:col>46</xdr:col>
      <xdr:colOff>38100</xdr:colOff>
      <xdr:row>58</xdr:row>
      <xdr:rowOff>33284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7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24411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6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127236</xdr:rowOff>
    </xdr:from>
    <xdr:to>
      <xdr:col>41</xdr:col>
      <xdr:colOff>101600</xdr:colOff>
      <xdr:row>58</xdr:row>
      <xdr:rowOff>57386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48513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99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105336</xdr:rowOff>
    </xdr:from>
    <xdr:to>
      <xdr:col>36</xdr:col>
      <xdr:colOff>165100</xdr:colOff>
      <xdr:row>58</xdr:row>
      <xdr:rowOff>35486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7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26613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97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165382</xdr:rowOff>
    </xdr:from>
    <xdr:to>
      <xdr:col>55</xdr:col>
      <xdr:colOff>0</xdr:colOff>
      <xdr:row>79</xdr:row>
      <xdr:rowOff>14855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38482"/>
          <a:ext cx="838200" cy="2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165382</xdr:rowOff>
    </xdr:from>
    <xdr:to>
      <xdr:col>50</xdr:col>
      <xdr:colOff>114300</xdr:colOff>
      <xdr:row>79</xdr:row>
      <xdr:rowOff>34652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38482"/>
          <a:ext cx="889000" cy="4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32271</xdr:rowOff>
    </xdr:from>
    <xdr:to>
      <xdr:col>45</xdr:col>
      <xdr:colOff>177800</xdr:colOff>
      <xdr:row>79</xdr:row>
      <xdr:rowOff>34652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76821"/>
          <a:ext cx="88900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32271</xdr:rowOff>
    </xdr:from>
    <xdr:to>
      <xdr:col>41</xdr:col>
      <xdr:colOff>50800</xdr:colOff>
      <xdr:row>79</xdr:row>
      <xdr:rowOff>46000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76821"/>
          <a:ext cx="889000" cy="1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66351</xdr:rowOff>
    </xdr:from>
    <xdr:to>
      <xdr:col>36</xdr:col>
      <xdr:colOff>165100</xdr:colOff>
      <xdr:row>78</xdr:row>
      <xdr:rowOff>167951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1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135505</xdr:rowOff>
    </xdr:from>
    <xdr:to>
      <xdr:col>55</xdr:col>
      <xdr:colOff>50800</xdr:colOff>
      <xdr:row>79</xdr:row>
      <xdr:rowOff>65655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0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114582</xdr:rowOff>
    </xdr:from>
    <xdr:to>
      <xdr:col>50</xdr:col>
      <xdr:colOff>165100</xdr:colOff>
      <xdr:row>79</xdr:row>
      <xdr:rowOff>44732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8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35859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8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155302</xdr:rowOff>
    </xdr:from>
    <xdr:to>
      <xdr:col>46</xdr:col>
      <xdr:colOff>38100</xdr:colOff>
      <xdr:row>79</xdr:row>
      <xdr:rowOff>85452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2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76579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2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152921</xdr:rowOff>
    </xdr:from>
    <xdr:to>
      <xdr:col>41</xdr:col>
      <xdr:colOff>101600</xdr:colOff>
      <xdr:row>79</xdr:row>
      <xdr:rowOff>83071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2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74198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1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166650</xdr:rowOff>
    </xdr:from>
    <xdr:to>
      <xdr:col>36</xdr:col>
      <xdr:colOff>165100</xdr:colOff>
      <xdr:row>79</xdr:row>
      <xdr:rowOff>96800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87927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3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58015</xdr:rowOff>
    </xdr:from>
    <xdr:to>
      <xdr:col>55</xdr:col>
      <xdr:colOff>0</xdr:colOff>
      <xdr:row>97</xdr:row>
      <xdr:rowOff>80525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88665"/>
          <a:ext cx="838200" cy="2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80525</xdr:rowOff>
    </xdr:from>
    <xdr:to>
      <xdr:col>50</xdr:col>
      <xdr:colOff>114300</xdr:colOff>
      <xdr:row>97</xdr:row>
      <xdr:rowOff>127479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11175"/>
          <a:ext cx="889000" cy="4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120388</xdr:rowOff>
    </xdr:from>
    <xdr:to>
      <xdr:col>45</xdr:col>
      <xdr:colOff>177800</xdr:colOff>
      <xdr:row>97</xdr:row>
      <xdr:rowOff>127479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51038"/>
          <a:ext cx="889000" cy="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35289</xdr:rowOff>
    </xdr:from>
    <xdr:to>
      <xdr:col>41</xdr:col>
      <xdr:colOff>50800</xdr:colOff>
      <xdr:row>97</xdr:row>
      <xdr:rowOff>120388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65939"/>
          <a:ext cx="889000" cy="8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32102</xdr:rowOff>
    </xdr:from>
    <xdr:to>
      <xdr:col>36</xdr:col>
      <xdr:colOff>165100</xdr:colOff>
      <xdr:row>97</xdr:row>
      <xdr:rowOff>133702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62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124829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5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7215</xdr:rowOff>
    </xdr:from>
    <xdr:to>
      <xdr:col>55</xdr:col>
      <xdr:colOff>50800</xdr:colOff>
      <xdr:row>97</xdr:row>
      <xdr:rowOff>108815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3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30092</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8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29725</xdr:rowOff>
    </xdr:from>
    <xdr:to>
      <xdr:col>50</xdr:col>
      <xdr:colOff>165100</xdr:colOff>
      <xdr:row>97</xdr:row>
      <xdr:rowOff>131325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147852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435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76679</xdr:rowOff>
    </xdr:from>
    <xdr:to>
      <xdr:col>46</xdr:col>
      <xdr:colOff>38100</xdr:colOff>
      <xdr:row>98</xdr:row>
      <xdr:rowOff>6829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0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169406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0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69588</xdr:rowOff>
    </xdr:from>
    <xdr:to>
      <xdr:col>41</xdr:col>
      <xdr:colOff>101600</xdr:colOff>
      <xdr:row>97</xdr:row>
      <xdr:rowOff>171188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0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162315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9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155939</xdr:rowOff>
    </xdr:from>
    <xdr:to>
      <xdr:col>36</xdr:col>
      <xdr:colOff>165100</xdr:colOff>
      <xdr:row>97</xdr:row>
      <xdr:rowOff>86089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1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102616</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390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153160</xdr:rowOff>
    </xdr:from>
    <xdr:to>
      <xdr:col>85</xdr:col>
      <xdr:colOff>127000</xdr:colOff>
      <xdr:row>37</xdr:row>
      <xdr:rowOff>161220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96810"/>
          <a:ext cx="838200" cy="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161220</xdr:rowOff>
    </xdr:from>
    <xdr:to>
      <xdr:col>81</xdr:col>
      <xdr:colOff>50800</xdr:colOff>
      <xdr:row>37</xdr:row>
      <xdr:rowOff>169802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04870"/>
          <a:ext cx="889000" cy="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169802</xdr:rowOff>
    </xdr:from>
    <xdr:to>
      <xdr:col>76</xdr:col>
      <xdr:colOff>114300</xdr:colOff>
      <xdr:row>38</xdr:row>
      <xdr:rowOff>17198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13452"/>
          <a:ext cx="889000" cy="18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86966</xdr:rowOff>
    </xdr:from>
    <xdr:to>
      <xdr:col>71</xdr:col>
      <xdr:colOff>177800</xdr:colOff>
      <xdr:row>38</xdr:row>
      <xdr:rowOff>17198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30616"/>
          <a:ext cx="889000" cy="10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21545</xdr:rowOff>
    </xdr:from>
    <xdr:to>
      <xdr:col>67</xdr:col>
      <xdr:colOff>101600</xdr:colOff>
      <xdr:row>37</xdr:row>
      <xdr:rowOff>123145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3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139672</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4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102360</xdr:rowOff>
    </xdr:from>
    <xdr:to>
      <xdr:col>85</xdr:col>
      <xdr:colOff>177800</xdr:colOff>
      <xdr:row>38</xdr:row>
      <xdr:rowOff>32510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4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110420</xdr:rowOff>
    </xdr:from>
    <xdr:to>
      <xdr:col>81</xdr:col>
      <xdr:colOff>101600</xdr:colOff>
      <xdr:row>38</xdr:row>
      <xdr:rowOff>40570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5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31697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119002</xdr:rowOff>
    </xdr:from>
    <xdr:to>
      <xdr:col>76</xdr:col>
      <xdr:colOff>165100</xdr:colOff>
      <xdr:row>38</xdr:row>
      <xdr:rowOff>49152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40279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5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137848</xdr:rowOff>
    </xdr:from>
    <xdr:to>
      <xdr:col>72</xdr:col>
      <xdr:colOff>38100</xdr:colOff>
      <xdr:row>38</xdr:row>
      <xdr:rowOff>67997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814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59125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7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36166</xdr:rowOff>
    </xdr:from>
    <xdr:to>
      <xdr:col>67</xdr:col>
      <xdr:colOff>101600</xdr:colOff>
      <xdr:row>37</xdr:row>
      <xdr:rowOff>137766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7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128894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47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56346</xdr:rowOff>
    </xdr:from>
    <xdr:to>
      <xdr:col>85</xdr:col>
      <xdr:colOff>127000</xdr:colOff>
      <xdr:row>57</xdr:row>
      <xdr:rowOff>102239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28996"/>
          <a:ext cx="838200" cy="4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102239</xdr:rowOff>
    </xdr:from>
    <xdr:to>
      <xdr:col>81</xdr:col>
      <xdr:colOff>50800</xdr:colOff>
      <xdr:row>58</xdr:row>
      <xdr:rowOff>88778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874889"/>
          <a:ext cx="889000" cy="15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78997</xdr:rowOff>
    </xdr:from>
    <xdr:to>
      <xdr:col>76</xdr:col>
      <xdr:colOff>114300</xdr:colOff>
      <xdr:row>58</xdr:row>
      <xdr:rowOff>88778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10023097"/>
          <a:ext cx="889000" cy="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49961</xdr:rowOff>
    </xdr:from>
    <xdr:to>
      <xdr:col>71</xdr:col>
      <xdr:colOff>177800</xdr:colOff>
      <xdr:row>58</xdr:row>
      <xdr:rowOff>78997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822611"/>
          <a:ext cx="889000" cy="20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60413</xdr:rowOff>
    </xdr:from>
    <xdr:to>
      <xdr:col>67</xdr:col>
      <xdr:colOff>101600</xdr:colOff>
      <xdr:row>57</xdr:row>
      <xdr:rowOff>162013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83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153140</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14795" y="992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5546</xdr:rowOff>
    </xdr:from>
    <xdr:to>
      <xdr:col>85</xdr:col>
      <xdr:colOff>177800</xdr:colOff>
      <xdr:row>57</xdr:row>
      <xdr:rowOff>107146</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7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28423</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29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51439</xdr:rowOff>
    </xdr:from>
    <xdr:to>
      <xdr:col>81</xdr:col>
      <xdr:colOff>101600</xdr:colOff>
      <xdr:row>57</xdr:row>
      <xdr:rowOff>153039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2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169566</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59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37978</xdr:rowOff>
    </xdr:from>
    <xdr:to>
      <xdr:col>76</xdr:col>
      <xdr:colOff>165100</xdr:colOff>
      <xdr:row>58</xdr:row>
      <xdr:rowOff>139578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8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130705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7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28197</xdr:rowOff>
    </xdr:from>
    <xdr:to>
      <xdr:col>72</xdr:col>
      <xdr:colOff>38100</xdr:colOff>
      <xdr:row>58</xdr:row>
      <xdr:rowOff>129797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7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120924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6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170611</xdr:rowOff>
    </xdr:from>
    <xdr:to>
      <xdr:col>67</xdr:col>
      <xdr:colOff>101600</xdr:colOff>
      <xdr:row>57</xdr:row>
      <xdr:rowOff>100761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77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117288</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547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40917</xdr:rowOff>
    </xdr:from>
    <xdr:to>
      <xdr:col>85</xdr:col>
      <xdr:colOff>127000</xdr:colOff>
      <xdr:row>78</xdr:row>
      <xdr:rowOff>71924</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414017"/>
          <a:ext cx="838200" cy="3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32990</xdr:rowOff>
    </xdr:from>
    <xdr:to>
      <xdr:col>81</xdr:col>
      <xdr:colOff>50800</xdr:colOff>
      <xdr:row>78</xdr:row>
      <xdr:rowOff>71924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234640"/>
          <a:ext cx="889000" cy="21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16302</xdr:rowOff>
    </xdr:from>
    <xdr:to>
      <xdr:col>76</xdr:col>
      <xdr:colOff>114300</xdr:colOff>
      <xdr:row>77</xdr:row>
      <xdr:rowOff>32990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2703602"/>
          <a:ext cx="889000" cy="53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16302</xdr:rowOff>
    </xdr:from>
    <xdr:to>
      <xdr:col>71</xdr:col>
      <xdr:colOff>177800</xdr:colOff>
      <xdr:row>76</xdr:row>
      <xdr:rowOff>127712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2703602"/>
          <a:ext cx="889000" cy="45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92073</xdr:rowOff>
    </xdr:from>
    <xdr:to>
      <xdr:col>67</xdr:col>
      <xdr:colOff>101600</xdr:colOff>
      <xdr:row>78</xdr:row>
      <xdr:rowOff>22223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29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13350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38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161567</xdr:rowOff>
    </xdr:from>
    <xdr:to>
      <xdr:col>85</xdr:col>
      <xdr:colOff>177800</xdr:colOff>
      <xdr:row>78</xdr:row>
      <xdr:rowOff>91717</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3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126845</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2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21124</xdr:rowOff>
    </xdr:from>
    <xdr:to>
      <xdr:col>81</xdr:col>
      <xdr:colOff>101600</xdr:colOff>
      <xdr:row>78</xdr:row>
      <xdr:rowOff>122724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9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113851</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486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153640</xdr:rowOff>
    </xdr:from>
    <xdr:to>
      <xdr:col>76</xdr:col>
      <xdr:colOff>165100</xdr:colOff>
      <xdr:row>77</xdr:row>
      <xdr:rowOff>83790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18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100316</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295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136952</xdr:rowOff>
    </xdr:from>
    <xdr:to>
      <xdr:col>72</xdr:col>
      <xdr:colOff>38100</xdr:colOff>
      <xdr:row>74</xdr:row>
      <xdr:rowOff>67102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265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83629</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42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76912</xdr:rowOff>
    </xdr:from>
    <xdr:to>
      <xdr:col>67</xdr:col>
      <xdr:colOff>101600</xdr:colOff>
      <xdr:row>77</xdr:row>
      <xdr:rowOff>7062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1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23589</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8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107434</xdr:rowOff>
    </xdr:from>
    <xdr:to>
      <xdr:col>85</xdr:col>
      <xdr:colOff>127000</xdr:colOff>
      <xdr:row>94</xdr:row>
      <xdr:rowOff>113995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223734"/>
          <a:ext cx="838200" cy="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113995</xdr:rowOff>
    </xdr:from>
    <xdr:to>
      <xdr:col>81</xdr:col>
      <xdr:colOff>50800</xdr:colOff>
      <xdr:row>94</xdr:row>
      <xdr:rowOff>116303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230295"/>
          <a:ext cx="889000" cy="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116303</xdr:rowOff>
    </xdr:from>
    <xdr:to>
      <xdr:col>76</xdr:col>
      <xdr:colOff>114300</xdr:colOff>
      <xdr:row>94</xdr:row>
      <xdr:rowOff>126047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232603"/>
          <a:ext cx="889000" cy="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126047</xdr:rowOff>
    </xdr:from>
    <xdr:to>
      <xdr:col>71</xdr:col>
      <xdr:colOff>177800</xdr:colOff>
      <xdr:row>94</xdr:row>
      <xdr:rowOff>155868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242347"/>
          <a:ext cx="889000" cy="2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25109</xdr:rowOff>
    </xdr:from>
    <xdr:to>
      <xdr:col>67</xdr:col>
      <xdr:colOff>101600</xdr:colOff>
      <xdr:row>94</xdr:row>
      <xdr:rowOff>126709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14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143236</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14795" y="15916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56634</xdr:rowOff>
    </xdr:from>
    <xdr:to>
      <xdr:col>85</xdr:col>
      <xdr:colOff>177800</xdr:colOff>
      <xdr:row>94</xdr:row>
      <xdr:rowOff>158234</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17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79511</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024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63195</xdr:rowOff>
    </xdr:from>
    <xdr:to>
      <xdr:col>81</xdr:col>
      <xdr:colOff>101600</xdr:colOff>
      <xdr:row>94</xdr:row>
      <xdr:rowOff>164795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1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9872</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954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65503</xdr:rowOff>
    </xdr:from>
    <xdr:to>
      <xdr:col>76</xdr:col>
      <xdr:colOff>165100</xdr:colOff>
      <xdr:row>94</xdr:row>
      <xdr:rowOff>167103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18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12180</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957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75247</xdr:rowOff>
    </xdr:from>
    <xdr:to>
      <xdr:col>72</xdr:col>
      <xdr:colOff>38100</xdr:colOff>
      <xdr:row>95</xdr:row>
      <xdr:rowOff>5397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19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21924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96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105068</xdr:rowOff>
    </xdr:from>
    <xdr:to>
      <xdr:col>67</xdr:col>
      <xdr:colOff>101600</xdr:colOff>
      <xdr:row>95</xdr:row>
      <xdr:rowOff>35218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2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26345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31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18661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議会費は、ﾀﾌﾞﾚｯﾄ端末の導入が令和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年度に完了したことにより、微減し、類似団体平均を下回っている。総務費は、ふるさと納税の増加に伴う関連経費や、ふるさと応援寄付金基金及び子育て支援基金の積立により増加した。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民生費は定額減税に係る調整給付金や非課税世帯支援給付金により増加した。衛生費は、一部事務組合絵の負担金等により微増した。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農林水産費は、有害鳥獣捕獲対策協議会負担金等により増加した。商工費は、商品券取扱店舗交付金や三加和温泉の受水槽タンク更新工事の終了により減少した。</a:t>
          </a:r>
        </a:p>
        <a:p>
          <a:r>
            <a:rPr kumimoji="1" lang="ja-JP" altLang="en-US" sz="1300">
              <a:latin typeface="ＭＳ Ｐゴシック" panose="020B0600070205080204" pitchFamily="50" charset="-128"/>
              <a:ea typeface="ＭＳ Ｐゴシック" panose="020B0600070205080204" pitchFamily="50" charset="-128"/>
            </a:rPr>
            <a:t>土木費は、町道整備事業や通学路緊急対策事業により増加した。消防費は、耐震性貯水槽整備事業や一部事務組合（消防費）負担金の増により増加した。</a:t>
          </a:r>
        </a:p>
        <a:p>
          <a:r>
            <a:rPr kumimoji="1" lang="ja-JP" altLang="en-US" sz="1300">
              <a:latin typeface="ＭＳ Ｐゴシック" panose="020B0600070205080204" pitchFamily="50" charset="-128"/>
              <a:ea typeface="ＭＳ Ｐゴシック" panose="020B0600070205080204" pitchFamily="50" charset="-128"/>
            </a:rPr>
            <a:t>教育費は、町体育館空調設置工事、町内</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小学校の屋内運動場空調整備事業により増加し、類似団体平均を上回った。災害復旧事業費は、令和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年度は豪雨被害により、前年度より増加したものの、県平均よりは下回った。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公債費は、公債費自体は微減となったが、人口が減少したことから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人当たりコストは増加している。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熊本県和水町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財政調整基金については、前年度と比較して</a:t>
          </a:r>
          <a:r>
            <a:rPr kumimoji="1" lang="en-US" altLang="ja-JP" sz="1400">
              <a:latin typeface="ＭＳ ゴシック" pitchFamily="49" charset="-128"/>
              <a:ea typeface="ＭＳ ゴシック" pitchFamily="49" charset="-128"/>
            </a:rPr>
            <a:t>55,229</a:t>
          </a:r>
          <a:r>
            <a:rPr kumimoji="1" lang="ja-JP" altLang="en-US" sz="1400">
              <a:latin typeface="ＭＳ ゴシック" pitchFamily="49" charset="-128"/>
              <a:ea typeface="ＭＳ ゴシック" pitchFamily="49" charset="-128"/>
            </a:rPr>
            <a:t>千円減少した。</a:t>
          </a:r>
        </a:p>
        <a:p>
          <a:r>
            <a:rPr kumimoji="1" lang="ja-JP" altLang="en-US" sz="1400">
              <a:latin typeface="ＭＳ ゴシック" pitchFamily="49" charset="-128"/>
              <a:ea typeface="ＭＳ ゴシック" pitchFamily="49" charset="-128"/>
            </a:rPr>
            <a:t>実質収支は、形式収支が</a:t>
          </a:r>
          <a:r>
            <a:rPr kumimoji="1" lang="en-US" altLang="ja-JP" sz="1400">
              <a:latin typeface="ＭＳ ゴシック" pitchFamily="49" charset="-128"/>
              <a:ea typeface="ＭＳ ゴシック" pitchFamily="49" charset="-128"/>
            </a:rPr>
            <a:t>220,598</a:t>
          </a:r>
          <a:r>
            <a:rPr kumimoji="1" lang="ja-JP" altLang="en-US" sz="1400">
              <a:latin typeface="ＭＳ ゴシック" pitchFamily="49" charset="-128"/>
              <a:ea typeface="ＭＳ ゴシック" pitchFamily="49" charset="-128"/>
            </a:rPr>
            <a:t>千円減少し、翌年度繰越財源は</a:t>
          </a:r>
          <a:r>
            <a:rPr kumimoji="1" lang="en-US" altLang="ja-JP" sz="1400">
              <a:latin typeface="ＭＳ ゴシック" pitchFamily="49" charset="-128"/>
              <a:ea typeface="ＭＳ ゴシック" pitchFamily="49" charset="-128"/>
            </a:rPr>
            <a:t>4,618</a:t>
          </a:r>
          <a:r>
            <a:rPr kumimoji="1" lang="ja-JP" altLang="en-US" sz="1400">
              <a:latin typeface="ＭＳ ゴシック" pitchFamily="49" charset="-128"/>
              <a:ea typeface="ＭＳ ゴシック" pitchFamily="49" charset="-128"/>
            </a:rPr>
            <a:t>千円減となったことで実質収支は</a:t>
          </a:r>
          <a:r>
            <a:rPr kumimoji="1" lang="en-US" altLang="ja-JP" sz="1400">
              <a:latin typeface="ＭＳ ゴシック" pitchFamily="49" charset="-128"/>
              <a:ea typeface="ＭＳ ゴシック" pitchFamily="49" charset="-128"/>
            </a:rPr>
            <a:t>215,980</a:t>
          </a:r>
          <a:r>
            <a:rPr kumimoji="1" lang="ja-JP" altLang="en-US" sz="1400">
              <a:latin typeface="ＭＳ ゴシック" pitchFamily="49" charset="-128"/>
              <a:ea typeface="ＭＳ ゴシック" pitchFamily="49" charset="-128"/>
            </a:rPr>
            <a:t>千円減となり、</a:t>
          </a:r>
          <a:r>
            <a:rPr kumimoji="1" lang="en-US" altLang="ja-JP" sz="1400">
              <a:latin typeface="ＭＳ ゴシック" pitchFamily="49" charset="-128"/>
              <a:ea typeface="ＭＳ ゴシック" pitchFamily="49" charset="-128"/>
            </a:rPr>
            <a:t>4.93</a:t>
          </a:r>
          <a:r>
            <a:rPr kumimoji="1" lang="ja-JP" altLang="en-US" sz="1400">
              <a:latin typeface="ＭＳ ゴシック" pitchFamily="49" charset="-128"/>
              <a:ea typeface="ＭＳ ゴシック" pitchFamily="49" charset="-128"/>
            </a:rPr>
            <a:t>ポイント減となった。</a:t>
          </a:r>
        </a:p>
        <a:p>
          <a:r>
            <a:rPr kumimoji="1" lang="ja-JP" altLang="en-US" sz="1400">
              <a:latin typeface="ＭＳ ゴシック" pitchFamily="49" charset="-128"/>
              <a:ea typeface="ＭＳ ゴシック" pitchFamily="49" charset="-128"/>
            </a:rPr>
            <a:t>自主財源に乏しい中で、特別会計への繰出など、事業の整理を行うべき時期が近付いている。ふるさと納税で歳入を強化するなど、健全な財政運営に努めていく。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熊本県和水町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連結実質赤字比率については、全会計で黒字であり赤字比率は発生していない状況にある。ただし基準外繰出として簡易水道事業会計に</a:t>
          </a:r>
          <a:r>
            <a:rPr kumimoji="1" lang="en-US" altLang="ja-JP" sz="1400">
              <a:latin typeface="ＭＳ ゴシック" pitchFamily="49" charset="-128"/>
              <a:ea typeface="ＭＳ ゴシック" pitchFamily="49" charset="-128"/>
            </a:rPr>
            <a:t>45,615</a:t>
          </a:r>
          <a:r>
            <a:rPr kumimoji="1" lang="ja-JP" altLang="en-US" sz="1400">
              <a:latin typeface="ＭＳ ゴシック" pitchFamily="49" charset="-128"/>
              <a:ea typeface="ＭＳ ゴシック" pitchFamily="49" charset="-128"/>
            </a:rPr>
            <a:t>千円、下水道事業会計に</a:t>
          </a:r>
          <a:r>
            <a:rPr kumimoji="1" lang="en-US" altLang="ja-JP" sz="1400">
              <a:latin typeface="ＭＳ ゴシック" pitchFamily="49" charset="-128"/>
              <a:ea typeface="ＭＳ ゴシック" pitchFamily="49" charset="-128"/>
            </a:rPr>
            <a:t>80,218</a:t>
          </a:r>
          <a:r>
            <a:rPr kumimoji="1" lang="ja-JP" altLang="en-US" sz="1400">
              <a:latin typeface="ＭＳ ゴシック" pitchFamily="49" charset="-128"/>
              <a:ea typeface="ＭＳ ゴシック" pitchFamily="49" charset="-128"/>
            </a:rPr>
            <a:t>千円（特環：</a:t>
          </a:r>
          <a:r>
            <a:rPr kumimoji="1" lang="en-US" altLang="ja-JP" sz="1400">
              <a:latin typeface="ＭＳ ゴシック" pitchFamily="49" charset="-128"/>
              <a:ea typeface="ＭＳ ゴシック" pitchFamily="49" charset="-128"/>
            </a:rPr>
            <a:t>37,916</a:t>
          </a:r>
          <a:r>
            <a:rPr kumimoji="1" lang="ja-JP" altLang="en-US" sz="1400">
              <a:latin typeface="ＭＳ ゴシック" pitchFamily="49" charset="-128"/>
              <a:ea typeface="ＭＳ ゴシック" pitchFamily="49" charset="-128"/>
            </a:rPr>
            <a:t>千円、特排：</a:t>
          </a:r>
          <a:r>
            <a:rPr kumimoji="1" lang="en-US" altLang="ja-JP" sz="1400">
              <a:latin typeface="ＭＳ ゴシック" pitchFamily="49" charset="-128"/>
              <a:ea typeface="ＭＳ ゴシック" pitchFamily="49" charset="-128"/>
            </a:rPr>
            <a:t>42,302</a:t>
          </a:r>
          <a:r>
            <a:rPr kumimoji="1" lang="ja-JP" altLang="en-US" sz="1400">
              <a:latin typeface="ＭＳ ゴシック" pitchFamily="49" charset="-128"/>
              <a:ea typeface="ＭＳ ゴシック" pitchFamily="49" charset="-128"/>
            </a:rPr>
            <a:t>）、特別養護老人ホーム事業会計に</a:t>
          </a:r>
          <a:r>
            <a:rPr kumimoji="1" lang="en-US" altLang="ja-JP" sz="1400">
              <a:latin typeface="ＭＳ ゴシック" pitchFamily="49" charset="-128"/>
              <a:ea typeface="ＭＳ ゴシック" pitchFamily="49" charset="-128"/>
            </a:rPr>
            <a:t>80,935</a:t>
          </a:r>
          <a:r>
            <a:rPr kumimoji="1" lang="ja-JP" altLang="en-US" sz="1400">
              <a:latin typeface="ＭＳ ゴシック" pitchFamily="49" charset="-128"/>
              <a:ea typeface="ＭＳ ゴシック" pitchFamily="49" charset="-128"/>
            </a:rPr>
            <a:t>千円を赤字補填した結果である。今後は公営企業の各施設の老朽化に伴い維持補修費又は更新整備費が伸びる見込みである。</a:t>
          </a:r>
        </a:p>
        <a:p>
          <a:r>
            <a:rPr kumimoji="1" lang="ja-JP" altLang="en-US" sz="1400">
              <a:latin typeface="ＭＳ ゴシック" pitchFamily="49" charset="-128"/>
              <a:ea typeface="ＭＳ ゴシック" pitchFamily="49" charset="-128"/>
            </a:rPr>
            <a:t>　独立採算性が取れるような料金の適正な改定や管理の効率化等を図らなければならないが、公営企業は既に近隣地域と比較して高料金化しており、町の面積が広く過疎化が進んでいることの弱みが浮き彫り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熊本県和水町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年度の償還額は約</a:t>
          </a:r>
          <a:r>
            <a:rPr kumimoji="1" lang="en-US" altLang="ja-JP" sz="1400">
              <a:latin typeface="ＭＳ ゴシック" pitchFamily="49" charset="-128"/>
              <a:ea typeface="ＭＳ ゴシック" pitchFamily="49" charset="-128"/>
            </a:rPr>
            <a:t>952,000</a:t>
          </a:r>
          <a:r>
            <a:rPr kumimoji="1" lang="ja-JP" altLang="en-US" sz="1400">
              <a:latin typeface="ＭＳ ゴシック" pitchFamily="49" charset="-128"/>
              <a:ea typeface="ＭＳ ゴシック" pitchFamily="49" charset="-128"/>
            </a:rPr>
            <a:t>千円で、令和</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年度から数年間は</a:t>
          </a:r>
          <a:r>
            <a:rPr kumimoji="1" lang="en-US" altLang="ja-JP" sz="1400">
              <a:latin typeface="ＭＳ ゴシック" pitchFamily="49" charset="-128"/>
              <a:ea typeface="ＭＳ ゴシック" pitchFamily="49" charset="-128"/>
            </a:rPr>
            <a:t>1,000,000</a:t>
          </a:r>
          <a:r>
            <a:rPr kumimoji="1" lang="ja-JP" altLang="en-US" sz="1400">
              <a:latin typeface="ＭＳ ゴシック" pitchFamily="49" charset="-128"/>
              <a:ea typeface="ＭＳ ゴシック" pitchFamily="49" charset="-128"/>
            </a:rPr>
            <a:t>千円を超える償還額となる見込みである。また、公営企業債の元利償還金に対する繰入金も特老建設事業により、令和</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年度から大幅に増加する見込みである。充当率や交付税措置率で有利な起債を選択しているが、借入額に比例して実質公債費比率の分子は増加している。令和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年度で合併特例債の期限が終わるため、事業量を減らすよう努めなければ実質公債費比率はさらに上昇してしまう。今後は投資効果や事業の優先順位等を十分検討し起債抑制に努めていく。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熊本県和水町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将来負担比率については、平成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年度からマイナスで推移している。</a:t>
          </a:r>
        </a:p>
        <a:p>
          <a:r>
            <a:rPr kumimoji="1" lang="ja-JP" altLang="en-US" sz="1400">
              <a:latin typeface="ＭＳ ゴシック" pitchFamily="49" charset="-128"/>
              <a:ea typeface="ＭＳ ゴシック" pitchFamily="49" charset="-128"/>
            </a:rPr>
            <a:t>　現在は充当可能基金が十分にあるためであるが、今後は、少子高齢化や特別会計への繰出の影響や地方債残高（公営企業債繰入見込額を含む）の増加により、基金の取崩しが避けられず、将来負担比率がプラスの数値に転じる可能性もある。今後も事業実施の適正化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熊本県和水町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剰余金処分、債権及び利子運用益等による全体の積立額は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1,335,958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千円となった。取崩は、財政調整基金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275,251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千円、公共施設整備基金から橋梁維持管理事業及び町体育館事業の財源として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千円、お出かけ交通事業、金栗検証事業、町長一任事業としてふるさと応援寄付金基金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112,859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千円、学校給食費補助、副食費補助、わくわく子育て応援金事業として、子ども子育て基金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59,274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千円等の取り崩しを行った。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の減少の影響等により、歳入は減少傾向にあるとみている。学校建設事業等による公債費の増加や公共施設の維持補修費、扶助費・補助費等の増加により、歳出の拡大が見込まれており、基金を取り崩しながらの財政運営をしていくこととなる。また、広告効果で近年増加しているふるさと応援寄附金については、政策的経費と経常的な事業への充当のバランスを取りながら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公共施設整備基金は、公共施設の維持管理経費、定期点検等の財源を目的としている。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年度以降は合併特例債が終了するため活用する機会が増える見込み。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社会福祉振興基金は、社会福祉全般の振興を目的とする。緑化基金は、町の緑化環境整備を目的とする。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災害対策基金は、甚大な被害が発生した場合の応急対策及び復興対策に係る経費に充てることを目的とする。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産業廃棄物処理施設地域振興基金は、熊本県公共関与産業廃棄物管理型最終処分場に係る基本協定書第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条の規定に基づき、周辺環境の整備など処分場を中心とした地域の振興を図る事業の財源に充てることを目的とする。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合併振興基金は、合併に伴う町民の連帯の強化及び地域振興を図る事業の財源に充てることを目的とする。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年熊本地震による災害からの早期の復興を図るための事業の財源とすることを目的とし、令和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年度で全て取り崩す予定としている。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ふるさと応援寄附金基金は、ふるさと納税制度を活用して和水町を応援するために寄せられた寄附金を、必要な事業に充てるため積み立てている。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子育て支援基金は、子育てに必要な事業に充てるため令和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年度から積み立てている。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ふるさと納税が増加しており、ふるさと応援寄附金基金積立が増加した。（前年度比約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による安定的及び継続的な事業の実施を目的として設置されたものが、社会情勢の変化や新制度の創設等により目的を達成したものもある。整理を行い、可能なものについては財政調整基金等への編入も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地財法第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条に基づく決算剰余金処分で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218,450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千円、運用益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千円の積み立てを行った。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連結実質赤字比率における早期健全化基準に備え、標準財政規模（約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億円）を財政調整基金で確保できるよう努める。</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％の根拠として、赤字の構造を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年で解消するよう計画。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地財法第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条に基づく決算剰余金処分で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22,939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千円、運用益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千円の積み立てを行った。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元利償還金への充当を含め、他の基金の残高状況等を見ながら取り崩しを行っていく。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CDB2381-CB0E-42AD-A3D2-B7E169D47A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4408D21-BA28-4A16-A672-C027C195BB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49B95EE-0AC0-4F63-9053-3B0576858A15}"/>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E0D8DB7-5DBB-417D-A8CA-D774A9E3BC96}"/>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FB0D9D6-C1C2-43A3-B9F2-AE2EE8BA0A03}"/>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F88CDAE-B2D7-41E3-AEA3-2EEBA1DDC3FF}"/>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AFF5009-ED64-433D-BD45-C6E8A2DF3BE4}"/>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98F3C94-3720-4B62-A759-11CC873DFCCC}"/>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5B5EB31-4049-413A-99A6-D699DCBB6D82}"/>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FCDE3AF-7D7F-4BFE-BEB7-09D556F54667}"/>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6F07AF6-47A6-41CC-A67D-9666C9DFB562}"/>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F610BC5-89ED-4D96-821E-025CE9AC748A}"/>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ECDB43A-57FE-413F-A101-F8B8517B692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3C41A6A-0A12-4C0E-A5CB-3F913581990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587D854-464C-4A9E-B6B6-055B5284B39C}"/>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A6CDABF-14A3-401C-B65E-EEBEF7748461}"/>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熊本県和水町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D093896-0000-4827-9160-0F5D8C8271C7}"/>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8582439-3C9E-4CB9-B7A6-1C84BE318852}"/>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3A8BC93-2978-4931-90D9-A36A48824C78}"/>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C55709B-383A-4398-84DE-6ACA68115829}"/>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7AD1B9B-49BA-4973-9448-EB4413551F8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24D7B21-EE0B-427F-AEB1-BC6A9DA5A31D}"/>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9,007
8,907
98.78
10,441,737
10,181,979
220,918
4,515,567
7,681,239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78B7BC4-3850-4888-9D57-B0304CA355C9}"/>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A96EC1F-0C07-4E6C-9491-DF521D53FD9C}"/>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92A4BA2-2B8B-4D83-A04F-32AF44AB4C2D}"/>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4F235A7-6B69-4930-B180-838395DC5A33}"/>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E578979-BC2E-49F9-A029-C3F2D6566C59}"/>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36CFB98-69C0-435C-8100-4205A2026393}"/>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97ED2CD-941F-4F77-8CEA-83EFD4458DCF}"/>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7C0F539-9641-4BEC-9CC2-484A6E195549}"/>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1818077-AAAE-4596-851B-D18174E81492}"/>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F639B50-012C-4F91-855D-5664921A4DAF}"/>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3BCAA78-5942-4942-B9D2-290C20DDB8BA}"/>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2AF5F2A-62E5-4D5D-B04F-6AE8EDC4507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1770B98-A39E-483A-A099-30A2F2B800AA}"/>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25C71A2-5DFF-4F2E-AB00-48757926E8D6}"/>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71E087A-F068-4749-8F8C-04501E70BFA8}"/>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2162E17-BEE6-4348-B005-CCDE251EDBB1}"/>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A22A325-C95B-4456-8845-83DD0F30CFDA}"/>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CAC8362-5117-440D-B4A3-03E80A97938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8D9F7FD-9EE5-48C0-A8E1-4843F2CD250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04DE6A0-6494-4D6F-AE7F-8F1D391EA59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665A1CE-5F9A-41A3-9C7A-AC7FC284C884}"/>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2B88677-1BE8-4762-AA53-5A436DEA1785}"/>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95CA9BF-40C8-4948-B55F-8BE1124CAC6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0334013-7F5B-49E8-BFBB-4A91893DC59A}"/>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64572F3-A1D3-4525-8D21-6F78A1AE56CA}"/>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AC7311B-A867-4E10-A8D1-E47B9337D252}"/>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FA1DC65-5F93-4498-8477-2165907FB863}"/>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8D5D388-6056-417B-AEE9-F72163D2CDD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628B72A-4598-45CF-8952-E44F870348FC}"/>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E1CFB3B-70B0-4C2C-8A22-A04A939AA188}"/>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FC78844-5FB0-40C2-BB13-727D38786A3E}"/>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26EE845-30F5-4C94-B650-40DBDFED56E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C5570F2-F614-47AB-933B-9F0DD2A0E6A4}"/>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90C8616-89DE-43BC-A359-9171AAA1DBAE}"/>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E124613-72AC-4B88-9325-FE1263E7B125}"/>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effectLst/>
              <a:latin typeface="+mn-lt"/>
              <a:ea typeface="+mn-ea"/>
              <a:cs typeface="+mn-cs"/>
            </a:rPr>
            <a:t>有形固定資産減価償却率は59.6％となり、前年度の59.3％から0.3ポイント上昇している。類似団体内順位は18/80位であり、全国平均（65.7％）及び熊本県平均（62.1％）を下回る水準にある。和水町体育館や菊水小学校・三加和小学校屋内運動場</a:t>
          </a:r>
          <a:r>
            <a:rPr kumimoji="1" lang="ja-JP" altLang="en-US" sz="900">
              <a:solidFill>
                <a:schemeClr val="dk1"/>
              </a:solidFill>
              <a:effectLst/>
              <a:latin typeface="+mn-lt"/>
              <a:ea typeface="+mn-ea"/>
              <a:cs typeface="+mn-cs"/>
            </a:rPr>
            <a:t>等の</a:t>
          </a:r>
          <a:r>
            <a:rPr kumimoji="1" lang="ja-JP" altLang="ja-JP" sz="900">
              <a:solidFill>
                <a:schemeClr val="dk1"/>
              </a:solidFill>
              <a:effectLst/>
              <a:latin typeface="+mn-lt"/>
              <a:ea typeface="+mn-ea"/>
              <a:cs typeface="+mn-cs"/>
            </a:rPr>
            <a:t>既存施設へ空調設備整備工事</a:t>
          </a:r>
          <a:r>
            <a:rPr kumimoji="1" lang="ja-JP" altLang="en-US" sz="900">
              <a:solidFill>
                <a:schemeClr val="dk1"/>
              </a:solidFill>
              <a:effectLst/>
              <a:latin typeface="+mn-lt"/>
              <a:ea typeface="+mn-ea"/>
              <a:cs typeface="+mn-cs"/>
            </a:rPr>
            <a:t>等</a:t>
          </a:r>
          <a:r>
            <a:rPr kumimoji="1" lang="ja-JP" altLang="ja-JP" sz="900">
              <a:solidFill>
                <a:schemeClr val="dk1"/>
              </a:solidFill>
              <a:effectLst/>
              <a:latin typeface="+mn-lt"/>
              <a:ea typeface="+mn-ea"/>
              <a:cs typeface="+mn-cs"/>
            </a:rPr>
            <a:t>の設備投資を進めているものの、資産全体でみれば老朽化の進行による減価償却費の計上が投資額を上回ったため、比率はわずかに上昇した。今後も個別施設計画に基づく計画的な更新・改修を進め、資産の適正な維持管理に努めていく。</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C8088F1-D2D6-4191-946E-A1A99F86BAC8}"/>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2D6504A-AF6B-4412-8156-A6A862157A07}"/>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20611FC-3530-44F0-8AED-196AA5F79FB5}"/>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6BB535F9-E511-4F0A-853B-C5B493392915}"/>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CF3A14AD-0B2A-4256-B0A3-02FC19C2D86C}"/>
            </a:ext>
          </a:extLst>
        </xdr:cNvPr>
        <xdr:cNvSpPr txBox="1"/>
      </xdr:nvSpPr>
      <xdr:spPr>
        <a:xfrm>
          <a:off x="741836" y="632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47E4B3F4-38F6-41D3-A87D-ADEAF224D7C1}"/>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C311F296-4A0A-4E2C-9FED-BC257631784D}"/>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AE5AF1FB-1FDD-4125-B0C1-987106F3E2A3}"/>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74E79084-37A9-4E49-866A-715650A6A3F4}"/>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E3CBC9B2-05CF-4F5B-8B8E-818C4A1ACCB9}"/>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E1652B09-218F-4DC3-BB95-403B4956AE33}"/>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DA49AEF-784C-47E9-8E97-869ABE851C25}"/>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3350397D-93A8-42CB-BCB2-C5F79F6BAD95}"/>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DAE9B9D4-12C4-4439-8071-4A61EFAE6E3B}"/>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2758D11C-CE2E-4EF2-B30D-3160653F7EA4}"/>
            </a:ext>
          </a:extLst>
        </xdr:cNvPr>
        <xdr:cNvCxnSpPr/>
      </xdr:nvCxnSpPr>
      <xdr:spPr>
        <a:xfrm flipV="1">
          <a:off x="4306570" y="5131943"/>
          <a:ext cx="1270" cy="107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4AB96144-88B3-4A93-ACEC-DC1647CD96F7}"/>
            </a:ext>
          </a:extLst>
        </xdr:cNvPr>
        <xdr:cNvSpPr txBox="1"/>
      </xdr:nvSpPr>
      <xdr:spPr>
        <a:xfrm>
          <a:off x="4359275"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4D38D175-C376-4C2C-9E06-5B27899B1BEB}"/>
            </a:ext>
          </a:extLst>
        </xdr:cNvPr>
        <xdr:cNvCxnSpPr/>
      </xdr:nvCxnSpPr>
      <xdr:spPr>
        <a:xfrm>
          <a:off x="4216400" y="62072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F2C12F76-F01F-4A42-A43D-B49D37323499}"/>
            </a:ext>
          </a:extLst>
        </xdr:cNvPr>
        <xdr:cNvSpPr txBox="1"/>
      </xdr:nvSpPr>
      <xdr:spPr>
        <a:xfrm>
          <a:off x="4359275" y="491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8EB26B37-DB99-4A55-BB6F-0EA304B46856}"/>
            </a:ext>
          </a:extLst>
        </xdr:cNvPr>
        <xdr:cNvCxnSpPr/>
      </xdr:nvCxnSpPr>
      <xdr:spPr>
        <a:xfrm>
          <a:off x="4216400" y="513194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FC8246BE-3E83-40C1-8077-D00B8C6C52EC}"/>
            </a:ext>
          </a:extLst>
        </xdr:cNvPr>
        <xdr:cNvSpPr txBox="1"/>
      </xdr:nvSpPr>
      <xdr:spPr>
        <a:xfrm>
          <a:off x="4359275" y="5686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143F381B-3D99-47CF-AEC0-FBCD9DE5762F}"/>
            </a:ext>
          </a:extLst>
        </xdr:cNvPr>
        <xdr:cNvSpPr/>
      </xdr:nvSpPr>
      <xdr:spPr>
        <a:xfrm>
          <a:off x="4254500" y="5707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D27C3BAD-3467-4F94-AFE3-AE6B0CFC7FF4}"/>
            </a:ext>
          </a:extLst>
        </xdr:cNvPr>
        <xdr:cNvSpPr/>
      </xdr:nvSpPr>
      <xdr:spPr>
        <a:xfrm>
          <a:off x="36163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6525E28A-EA78-4200-8677-7234B365FA31}"/>
            </a:ext>
          </a:extLst>
        </xdr:cNvPr>
        <xdr:cNvSpPr/>
      </xdr:nvSpPr>
      <xdr:spPr>
        <a:xfrm>
          <a:off x="2930525" y="56841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9A136044-C95F-409B-8B93-9D5E3A1B175A}"/>
            </a:ext>
          </a:extLst>
        </xdr:cNvPr>
        <xdr:cNvSpPr/>
      </xdr:nvSpPr>
      <xdr:spPr>
        <a:xfrm>
          <a:off x="2244725" y="56742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117221</xdr:rowOff>
    </xdr:from>
    <xdr:to>
      <xdr:col>7</xdr:col>
      <xdr:colOff>187325</xdr:colOff>
      <xdr:row>30</xdr:row>
      <xdr:rowOff>47371</xdr:rowOff>
    </xdr:to>
    <xdr:sp macro="" textlink="">
      <xdr:nvSpPr>
        <xdr:cNvPr id="83" name="フローチャート: 判断 82">
          <a:extLst>
            <a:ext uri="{FF2B5EF4-FFF2-40B4-BE49-F238E27FC236}">
              <a16:creationId xmlns:a16="http://schemas.microsoft.com/office/drawing/2014/main" id="{7B6880EF-352C-457F-A802-B889B3164D7A}"/>
            </a:ext>
          </a:extLst>
        </xdr:cNvPr>
        <xdr:cNvSpPr/>
      </xdr:nvSpPr>
      <xdr:spPr>
        <a:xfrm>
          <a:off x="1558925" y="56321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8D7FDF0-7A4E-4E0D-B774-56C5D3FF55E0}"/>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035B544-29D8-41CA-B260-602679D011D1}"/>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E4E2A49-6DDB-4D20-BE33-2432703D8512}"/>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D75CC0A-40A1-4384-A544-227790B3B1B2}"/>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B597503-2F97-4AE6-9DE9-C0DCB33AFA72}"/>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13589</xdr:rowOff>
    </xdr:from>
    <xdr:to>
      <xdr:col>23</xdr:col>
      <xdr:colOff>136525</xdr:colOff>
      <xdr:row>29</xdr:row>
      <xdr:rowOff>115189</xdr:rowOff>
    </xdr:to>
    <xdr:sp macro="" textlink="">
      <xdr:nvSpPr>
        <xdr:cNvPr id="89" name="楕円 88">
          <a:extLst>
            <a:ext uri="{FF2B5EF4-FFF2-40B4-BE49-F238E27FC236}">
              <a16:creationId xmlns:a16="http://schemas.microsoft.com/office/drawing/2014/main" id="{BD4D0BB8-1F6E-4C89-87F2-B6D1D89A8076}"/>
            </a:ext>
          </a:extLst>
        </xdr:cNvPr>
        <xdr:cNvSpPr/>
      </xdr:nvSpPr>
      <xdr:spPr>
        <a:xfrm>
          <a:off x="4254500" y="55253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36466</xdr:rowOff>
    </xdr:from>
    <xdr:ext cx="405111" cy="259045"/>
    <xdr:sp macro="" textlink="">
      <xdr:nvSpPr>
        <xdr:cNvPr id="90" name="有形固定資産減価償却率該当値テキスト">
          <a:extLst>
            <a:ext uri="{FF2B5EF4-FFF2-40B4-BE49-F238E27FC236}">
              <a16:creationId xmlns:a16="http://schemas.microsoft.com/office/drawing/2014/main" id="{9EB780E7-7F17-4318-B8DE-AD3942D72D83}"/>
            </a:ext>
          </a:extLst>
        </xdr:cNvPr>
        <xdr:cNvSpPr txBox="1"/>
      </xdr:nvSpPr>
      <xdr:spPr>
        <a:xfrm>
          <a:off x="4359275" y="53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7112</xdr:rowOff>
    </xdr:from>
    <xdr:to>
      <xdr:col>19</xdr:col>
      <xdr:colOff>187325</xdr:colOff>
      <xdr:row>29</xdr:row>
      <xdr:rowOff>108712</xdr:rowOff>
    </xdr:to>
    <xdr:sp macro="" textlink="">
      <xdr:nvSpPr>
        <xdr:cNvPr id="91" name="楕円 90">
          <a:extLst>
            <a:ext uri="{FF2B5EF4-FFF2-40B4-BE49-F238E27FC236}">
              <a16:creationId xmlns:a16="http://schemas.microsoft.com/office/drawing/2014/main" id="{C965B169-43AF-4BA1-A2AB-E876FBA2869B}"/>
            </a:ext>
          </a:extLst>
        </xdr:cNvPr>
        <xdr:cNvSpPr/>
      </xdr:nvSpPr>
      <xdr:spPr>
        <a:xfrm>
          <a:off x="3616325" y="55252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57912</xdr:rowOff>
    </xdr:from>
    <xdr:to>
      <xdr:col>23</xdr:col>
      <xdr:colOff>85725</xdr:colOff>
      <xdr:row>29</xdr:row>
      <xdr:rowOff>64389</xdr:rowOff>
    </xdr:to>
    <xdr:cxnSp macro="">
      <xdr:nvCxnSpPr>
        <xdr:cNvPr id="92" name="直線コネクタ 91">
          <a:extLst>
            <a:ext uri="{FF2B5EF4-FFF2-40B4-BE49-F238E27FC236}">
              <a16:creationId xmlns:a16="http://schemas.microsoft.com/office/drawing/2014/main" id="{6D3AA283-BCF6-49AA-A3E7-0F502EADA8EE}"/>
            </a:ext>
          </a:extLst>
        </xdr:cNvPr>
        <xdr:cNvCxnSpPr/>
      </xdr:nvCxnSpPr>
      <xdr:spPr>
        <a:xfrm>
          <a:off x="3673475" y="5572887"/>
          <a:ext cx="62865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161290</xdr:rowOff>
    </xdr:from>
    <xdr:to>
      <xdr:col>15</xdr:col>
      <xdr:colOff>187325</xdr:colOff>
      <xdr:row>29</xdr:row>
      <xdr:rowOff>91440</xdr:rowOff>
    </xdr:to>
    <xdr:sp macro="" textlink="">
      <xdr:nvSpPr>
        <xdr:cNvPr id="93" name="楕円 92">
          <a:extLst>
            <a:ext uri="{FF2B5EF4-FFF2-40B4-BE49-F238E27FC236}">
              <a16:creationId xmlns:a16="http://schemas.microsoft.com/office/drawing/2014/main" id="{989DBF46-0608-4174-BC37-BB107127BF39}"/>
            </a:ext>
          </a:extLst>
        </xdr:cNvPr>
        <xdr:cNvSpPr/>
      </xdr:nvSpPr>
      <xdr:spPr>
        <a:xfrm>
          <a:off x="2930525" y="551751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40640</xdr:rowOff>
    </xdr:from>
    <xdr:to>
      <xdr:col>19</xdr:col>
      <xdr:colOff>136525</xdr:colOff>
      <xdr:row>29</xdr:row>
      <xdr:rowOff>57912</xdr:rowOff>
    </xdr:to>
    <xdr:cxnSp macro="">
      <xdr:nvCxnSpPr>
        <xdr:cNvPr id="94" name="直線コネクタ 93">
          <a:extLst>
            <a:ext uri="{FF2B5EF4-FFF2-40B4-BE49-F238E27FC236}">
              <a16:creationId xmlns:a16="http://schemas.microsoft.com/office/drawing/2014/main" id="{EE03A00D-5F87-402C-800C-0B9C02E9178E}"/>
            </a:ext>
          </a:extLst>
        </xdr:cNvPr>
        <xdr:cNvCxnSpPr/>
      </xdr:nvCxnSpPr>
      <xdr:spPr>
        <a:xfrm>
          <a:off x="2987675" y="5555615"/>
          <a:ext cx="6858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144018</xdr:rowOff>
    </xdr:from>
    <xdr:to>
      <xdr:col>11</xdr:col>
      <xdr:colOff>187325</xdr:colOff>
      <xdr:row>29</xdr:row>
      <xdr:rowOff>74168</xdr:rowOff>
    </xdr:to>
    <xdr:sp macro="" textlink="">
      <xdr:nvSpPr>
        <xdr:cNvPr id="95" name="楕円 94">
          <a:extLst>
            <a:ext uri="{FF2B5EF4-FFF2-40B4-BE49-F238E27FC236}">
              <a16:creationId xmlns:a16="http://schemas.microsoft.com/office/drawing/2014/main" id="{745BB4BD-60AA-4551-83FB-B7E4C73F29D9}"/>
            </a:ext>
          </a:extLst>
        </xdr:cNvPr>
        <xdr:cNvSpPr/>
      </xdr:nvSpPr>
      <xdr:spPr>
        <a:xfrm>
          <a:off x="2244725" y="54938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23368</xdr:rowOff>
    </xdr:from>
    <xdr:to>
      <xdr:col>15</xdr:col>
      <xdr:colOff>136525</xdr:colOff>
      <xdr:row>29</xdr:row>
      <xdr:rowOff>40640</xdr:rowOff>
    </xdr:to>
    <xdr:cxnSp macro="">
      <xdr:nvCxnSpPr>
        <xdr:cNvPr id="96" name="直線コネクタ 95">
          <a:extLst>
            <a:ext uri="{FF2B5EF4-FFF2-40B4-BE49-F238E27FC236}">
              <a16:creationId xmlns:a16="http://schemas.microsoft.com/office/drawing/2014/main" id="{6F86FA06-7E31-4863-8CE1-0C344FC337AC}"/>
            </a:ext>
          </a:extLst>
        </xdr:cNvPr>
        <xdr:cNvCxnSpPr/>
      </xdr:nvCxnSpPr>
      <xdr:spPr>
        <a:xfrm>
          <a:off x="2301875" y="5541518"/>
          <a:ext cx="6858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122428</xdr:rowOff>
    </xdr:from>
    <xdr:to>
      <xdr:col>7</xdr:col>
      <xdr:colOff>187325</xdr:colOff>
      <xdr:row>29</xdr:row>
      <xdr:rowOff>52578</xdr:rowOff>
    </xdr:to>
    <xdr:sp macro="" textlink="">
      <xdr:nvSpPr>
        <xdr:cNvPr id="97" name="楕円 96">
          <a:extLst>
            <a:ext uri="{FF2B5EF4-FFF2-40B4-BE49-F238E27FC236}">
              <a16:creationId xmlns:a16="http://schemas.microsoft.com/office/drawing/2014/main" id="{239DEE99-4587-4EDC-9E06-056DA35F6037}"/>
            </a:ext>
          </a:extLst>
        </xdr:cNvPr>
        <xdr:cNvSpPr/>
      </xdr:nvSpPr>
      <xdr:spPr>
        <a:xfrm>
          <a:off x="1558925" y="547865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1778</xdr:rowOff>
    </xdr:from>
    <xdr:to>
      <xdr:col>11</xdr:col>
      <xdr:colOff>136525</xdr:colOff>
      <xdr:row>29</xdr:row>
      <xdr:rowOff>23368</xdr:rowOff>
    </xdr:to>
    <xdr:cxnSp macro="">
      <xdr:nvCxnSpPr>
        <xdr:cNvPr id="98" name="直線コネクタ 97">
          <a:extLst>
            <a:ext uri="{FF2B5EF4-FFF2-40B4-BE49-F238E27FC236}">
              <a16:creationId xmlns:a16="http://schemas.microsoft.com/office/drawing/2014/main" id="{8576A2E6-5C55-49F0-BA2E-0984AF7BA724}"/>
            </a:ext>
          </a:extLst>
        </xdr:cNvPr>
        <xdr:cNvCxnSpPr/>
      </xdr:nvCxnSpPr>
      <xdr:spPr>
        <a:xfrm>
          <a:off x="1616075" y="5516753"/>
          <a:ext cx="6858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9" name="n_1aveValue有形固定資産減価償却率">
          <a:extLst>
            <a:ext uri="{FF2B5EF4-FFF2-40B4-BE49-F238E27FC236}">
              <a16:creationId xmlns:a16="http://schemas.microsoft.com/office/drawing/2014/main" id="{255707F0-4C5C-4B48-A36E-8B83F3CF651F}"/>
            </a:ext>
          </a:extLst>
        </xdr:cNvPr>
        <xdr:cNvSpPr txBox="1"/>
      </xdr:nvSpPr>
      <xdr:spPr>
        <a:xfrm>
          <a:off x="3474094" y="577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438E6F32-4E30-43EA-8B80-275A8279E4C4}"/>
            </a:ext>
          </a:extLst>
        </xdr:cNvPr>
        <xdr:cNvSpPr txBox="1"/>
      </xdr:nvSpPr>
      <xdr:spPr>
        <a:xfrm>
          <a:off x="2797819" y="577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AAEE4894-ABFD-40C5-957D-52B51333E274}"/>
            </a:ext>
          </a:extLst>
        </xdr:cNvPr>
        <xdr:cNvSpPr txBox="1"/>
      </xdr:nvSpPr>
      <xdr:spPr>
        <a:xfrm>
          <a:off x="2112019" y="5754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38498</xdr:rowOff>
    </xdr:from>
    <xdr:ext cx="405111" cy="259045"/>
    <xdr:sp macro="" textlink="">
      <xdr:nvSpPr>
        <xdr:cNvPr id="102" name="n_4aveValue有形固定資産減価償却率">
          <a:extLst>
            <a:ext uri="{FF2B5EF4-FFF2-40B4-BE49-F238E27FC236}">
              <a16:creationId xmlns:a16="http://schemas.microsoft.com/office/drawing/2014/main" id="{3FD544DE-D1DF-4D01-895C-5ABFE37525A1}"/>
            </a:ext>
          </a:extLst>
        </xdr:cNvPr>
        <xdr:cNvSpPr txBox="1"/>
      </xdr:nvSpPr>
      <xdr:spPr>
        <a:xfrm>
          <a:off x="1426219" y="5715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125239</xdr:rowOff>
    </xdr:from>
    <xdr:ext cx="405111" cy="259045"/>
    <xdr:sp macro="" textlink="">
      <xdr:nvSpPr>
        <xdr:cNvPr id="103" name="n_1mainValue有形固定資産減価償却率">
          <a:extLst>
            <a:ext uri="{FF2B5EF4-FFF2-40B4-BE49-F238E27FC236}">
              <a16:creationId xmlns:a16="http://schemas.microsoft.com/office/drawing/2014/main" id="{999A1C20-791E-46F5-8590-131264F1317F}"/>
            </a:ext>
          </a:extLst>
        </xdr:cNvPr>
        <xdr:cNvSpPr txBox="1"/>
      </xdr:nvSpPr>
      <xdr:spPr>
        <a:xfrm>
          <a:off x="3474094" y="5313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107967</xdr:rowOff>
    </xdr:from>
    <xdr:ext cx="405111" cy="259045"/>
    <xdr:sp macro="" textlink="">
      <xdr:nvSpPr>
        <xdr:cNvPr id="104" name="n_2mainValue有形固定資産減価償却率">
          <a:extLst>
            <a:ext uri="{FF2B5EF4-FFF2-40B4-BE49-F238E27FC236}">
              <a16:creationId xmlns:a16="http://schemas.microsoft.com/office/drawing/2014/main" id="{21403D7A-52DA-467F-93E6-A8324C8F6E5A}"/>
            </a:ext>
          </a:extLst>
        </xdr:cNvPr>
        <xdr:cNvSpPr txBox="1"/>
      </xdr:nvSpPr>
      <xdr:spPr>
        <a:xfrm>
          <a:off x="2797819" y="529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90695</xdr:rowOff>
    </xdr:from>
    <xdr:ext cx="405111" cy="259045"/>
    <xdr:sp macro="" textlink="">
      <xdr:nvSpPr>
        <xdr:cNvPr id="105" name="n_3mainValue有形固定資産減価償却率">
          <a:extLst>
            <a:ext uri="{FF2B5EF4-FFF2-40B4-BE49-F238E27FC236}">
              <a16:creationId xmlns:a16="http://schemas.microsoft.com/office/drawing/2014/main" id="{A7C21171-9860-4633-A247-01DEB18A3A96}"/>
            </a:ext>
          </a:extLst>
        </xdr:cNvPr>
        <xdr:cNvSpPr txBox="1"/>
      </xdr:nvSpPr>
      <xdr:spPr>
        <a:xfrm>
          <a:off x="2112019" y="527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69105</xdr:rowOff>
    </xdr:from>
    <xdr:ext cx="405111" cy="259045"/>
    <xdr:sp macro="" textlink="">
      <xdr:nvSpPr>
        <xdr:cNvPr id="106" name="n_4mainValue有形固定資産減価償却率">
          <a:extLst>
            <a:ext uri="{FF2B5EF4-FFF2-40B4-BE49-F238E27FC236}">
              <a16:creationId xmlns:a16="http://schemas.microsoft.com/office/drawing/2014/main" id="{67D258B1-CCE2-4446-8CED-DD8F69CCC160}"/>
            </a:ext>
          </a:extLst>
        </xdr:cNvPr>
        <xdr:cNvSpPr txBox="1"/>
      </xdr:nvSpPr>
      <xdr:spPr>
        <a:xfrm>
          <a:off x="1426219" y="5257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413B1B1B-6DBF-4914-B177-EEC204C4730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CBEA1CD-83BC-4530-BFAA-93283DF0817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a:extLst>
            <a:ext uri="{FF2B5EF4-FFF2-40B4-BE49-F238E27FC236}">
              <a16:creationId xmlns:a16="http://schemas.microsoft.com/office/drawing/2014/main" id="{B73C3F4B-D50A-4466-8C2E-F0D67B5C164C}"/>
            </a:ext>
          </a:extLst>
        </xdr:cNvPr>
        <xdr:cNvSpPr/>
      </xdr:nvSpPr>
      <xdr:spPr>
        <a:xfrm>
          <a:off x="12488539" y="4449221"/>
          <a:ext cx="77852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657701FF-5448-48CE-8773-7A34EC53186D}"/>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31DBB4A1-AAEC-475C-B884-41BCD0EA91CB}"/>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61077C45-2880-47C3-99ED-F384CA762491}"/>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26E9061-9557-43FB-AF37-4FE9841F8E00}"/>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20CFB2FE-337F-47E1-9185-5813F85A375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1470B9E-9D93-4A88-AFCE-CA1B52C06D0B}"/>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BD15DD3-CF0D-4CA0-BA2E-F3195C7BDAC2}"/>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6438C76-95EC-477C-BD52-9258C42B4A5B}"/>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5BF11EA2-4296-44A4-9E45-09D40847E443}"/>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182DCDD5-45B2-4CF6-BBF3-18525AD51E95}"/>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債務償還比率は22.0％となり、前年度の56.9％から大幅に改善している。類似団体内順位は15/81位であり、全国</a:t>
          </a:r>
          <a:r>
            <a:rPr kumimoji="1" lang="ja-JP" altLang="en-US" sz="1000">
              <a:solidFill>
                <a:schemeClr val="dk1"/>
              </a:solidFill>
              <a:effectLst/>
              <a:latin typeface="+mn-lt"/>
              <a:ea typeface="+mn-ea"/>
              <a:cs typeface="+mn-cs"/>
            </a:rPr>
            <a:t>平均</a:t>
          </a:r>
          <a:r>
            <a:rPr kumimoji="1" lang="ja-JP" altLang="ja-JP" sz="1000">
              <a:solidFill>
                <a:schemeClr val="dk1"/>
              </a:solidFill>
              <a:effectLst/>
              <a:latin typeface="+mn-lt"/>
              <a:ea typeface="+mn-ea"/>
              <a:cs typeface="+mn-cs"/>
            </a:rPr>
            <a:t>（512.7％）及び熊本県平均（730.0％）を大きく下回る低い水準にある。子育て支援基金をはじめとした充当可能基金の積立が進んだことに加え、業務活動収支の黒字幅が拡大したことが主な要因である。今後も、より一層健全な財政運営に努めていく。</a:t>
          </a:r>
          <a:endParaRPr lang="ja-JP" altLang="ja-JP" sz="10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313404FB-3D22-4778-8E67-459C238FBD7E}"/>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42EDB72-7A59-4E8E-BE0C-1EAC72B613DD}"/>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847FD7B6-DFED-48D1-83FD-280DEB5D50FC}"/>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60144989-53F2-43E6-BA99-F9112DE3FB17}"/>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37E782D2-8970-40A1-B9C4-13032F4AB338}"/>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6AE86249-769E-4F0F-9923-BD56233D6F93}"/>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38A02243-12F8-4C3A-B1DA-C8B7E3D2ED7D}"/>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1C726988-6C16-410E-871B-1CCACDD4328D}"/>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D610A1A0-8B69-407E-B73F-A0EA794AFBD0}"/>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A4824D7D-E8B2-4E0D-911C-9B08820D761D}"/>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15202267-617D-4D1C-9027-92B7C0C13423}"/>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BB376319-38EE-4D54-99A4-7720D2D90CF7}"/>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AE2A43F5-D0CA-47FC-AF8F-54E1BD3B8310}"/>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11B23DD0-91FA-40E2-8F94-0F2747FC6708}"/>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648C85E9-E939-4150-8CF6-93235F81F287}"/>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63B01DE-DE73-43F6-8433-1BF96F143610}"/>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FA9125F-E2E9-4A61-9C25-DBF74DC04560}"/>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F33BA5FC-9739-47A1-89ED-6DF6A7F15C57}"/>
            </a:ext>
          </a:extLst>
        </xdr:cNvPr>
        <xdr:cNvCxnSpPr/>
      </xdr:nvCxnSpPr>
      <xdr:spPr>
        <a:xfrm flipV="1">
          <a:off x="13326745" y="5058228"/>
          <a:ext cx="1269" cy="127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6916595C-09CB-4FF2-A4C3-A88B2C9CB39B}"/>
            </a:ext>
          </a:extLst>
        </xdr:cNvPr>
        <xdr:cNvSpPr txBox="1"/>
      </xdr:nvSpPr>
      <xdr:spPr>
        <a:xfrm>
          <a:off x="13379450" y="633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AEEFA1E6-401B-4939-BD69-7B76ECCC5A11}"/>
            </a:ext>
          </a:extLst>
        </xdr:cNvPr>
        <xdr:cNvCxnSpPr/>
      </xdr:nvCxnSpPr>
      <xdr:spPr>
        <a:xfrm>
          <a:off x="13255625" y="6332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EA6C5ED7-74C9-48FA-AA9E-DD4CCB35D708}"/>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ACDC7816-A699-4E7A-B2FF-7CC1EA4CF27C}"/>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47306DD7-F3FF-48AA-A062-889AF9A2DCF0}"/>
            </a:ext>
          </a:extLst>
        </xdr:cNvPr>
        <xdr:cNvSpPr txBox="1"/>
      </xdr:nvSpPr>
      <xdr:spPr>
        <a:xfrm>
          <a:off x="13379450" y="5421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0E6A30DE-A445-4D89-9011-A7CF2D12A0AC}"/>
            </a:ext>
          </a:extLst>
        </xdr:cNvPr>
        <xdr:cNvSpPr/>
      </xdr:nvSpPr>
      <xdr:spPr>
        <a:xfrm>
          <a:off x="13293725" y="54366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8F41A45E-DD5B-4B6B-93A5-86952692B09B}"/>
            </a:ext>
          </a:extLst>
        </xdr:cNvPr>
        <xdr:cNvSpPr/>
      </xdr:nvSpPr>
      <xdr:spPr>
        <a:xfrm>
          <a:off x="12646025" y="5474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7E138C63-EC26-451C-969D-40C9EE166CBA}"/>
            </a:ext>
          </a:extLst>
        </xdr:cNvPr>
        <xdr:cNvSpPr/>
      </xdr:nvSpPr>
      <xdr:spPr>
        <a:xfrm>
          <a:off x="11960225" y="5505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70EFAAE2-0642-42C6-9D9D-8C9B6BBBB3B9}"/>
            </a:ext>
          </a:extLst>
        </xdr:cNvPr>
        <xdr:cNvSpPr/>
      </xdr:nvSpPr>
      <xdr:spPr>
        <a:xfrm>
          <a:off x="11274425" y="54939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7" name="フローチャート: 判断 146">
          <a:extLst>
            <a:ext uri="{FF2B5EF4-FFF2-40B4-BE49-F238E27FC236}">
              <a16:creationId xmlns:a16="http://schemas.microsoft.com/office/drawing/2014/main" id="{D8042620-BBD7-4F64-8FB0-EA7E9A22B398}"/>
            </a:ext>
          </a:extLst>
        </xdr:cNvPr>
        <xdr:cNvSpPr/>
      </xdr:nvSpPr>
      <xdr:spPr>
        <a:xfrm>
          <a:off x="10588625" y="55991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CE89B8A-A722-41A6-9E5E-36D8F6461F5D}"/>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FB83FF3-FFBC-46C8-BE05-B75E9CA061BE}"/>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32AF1DA-7135-44CC-994C-9F2798AC99DE}"/>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43DEEB2-E322-488B-8045-2447388DAA04}"/>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0FB6F9F-E859-4FB1-B9BF-03C1BFA91F37}"/>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15331</xdr:rowOff>
    </xdr:from>
    <xdr:to>
      <xdr:col>76</xdr:col>
      <xdr:colOff>73025</xdr:colOff>
      <xdr:row>26</xdr:row>
      <xdr:rowOff>116931</xdr:rowOff>
    </xdr:to>
    <xdr:sp macro="" textlink="">
      <xdr:nvSpPr>
        <xdr:cNvPr id="153" name="楕円 152">
          <a:extLst>
            <a:ext uri="{FF2B5EF4-FFF2-40B4-BE49-F238E27FC236}">
              <a16:creationId xmlns:a16="http://schemas.microsoft.com/office/drawing/2014/main" id="{AAA852DF-9032-47E8-B3DA-A07508C8B1CB}"/>
            </a:ext>
          </a:extLst>
        </xdr:cNvPr>
        <xdr:cNvSpPr/>
      </xdr:nvSpPr>
      <xdr:spPr>
        <a:xfrm>
          <a:off x="13293725" y="50413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105881</xdr:rowOff>
    </xdr:from>
    <xdr:ext cx="405111" cy="259045"/>
    <xdr:sp macro="" textlink="">
      <xdr:nvSpPr>
        <xdr:cNvPr id="154" name="債務償還比率該当値テキスト">
          <a:extLst>
            <a:ext uri="{FF2B5EF4-FFF2-40B4-BE49-F238E27FC236}">
              <a16:creationId xmlns:a16="http://schemas.microsoft.com/office/drawing/2014/main" id="{1E844A00-2CC5-49FC-80DD-C7AB1F2B532C}"/>
            </a:ext>
          </a:extLst>
        </xdr:cNvPr>
        <xdr:cNvSpPr txBox="1"/>
      </xdr:nvSpPr>
      <xdr:spPr>
        <a:xfrm>
          <a:off x="13379450" y="496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69152</xdr:rowOff>
    </xdr:from>
    <xdr:to>
      <xdr:col>72</xdr:col>
      <xdr:colOff>123825</xdr:colOff>
      <xdr:row>26</xdr:row>
      <xdr:rowOff>170752</xdr:rowOff>
    </xdr:to>
    <xdr:sp macro="" textlink="">
      <xdr:nvSpPr>
        <xdr:cNvPr id="155" name="楕円 154">
          <a:extLst>
            <a:ext uri="{FF2B5EF4-FFF2-40B4-BE49-F238E27FC236}">
              <a16:creationId xmlns:a16="http://schemas.microsoft.com/office/drawing/2014/main" id="{86A6D266-4A49-4F51-876D-D63ACAFAE827}"/>
            </a:ext>
          </a:extLst>
        </xdr:cNvPr>
        <xdr:cNvSpPr/>
      </xdr:nvSpPr>
      <xdr:spPr>
        <a:xfrm>
          <a:off x="12646025" y="50951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66131</xdr:rowOff>
    </xdr:from>
    <xdr:to>
      <xdr:col>76</xdr:col>
      <xdr:colOff>22225</xdr:colOff>
      <xdr:row>26</xdr:row>
      <xdr:rowOff>119952</xdr:rowOff>
    </xdr:to>
    <xdr:cxnSp macro="">
      <xdr:nvCxnSpPr>
        <xdr:cNvPr id="156" name="直線コネクタ 155">
          <a:extLst>
            <a:ext uri="{FF2B5EF4-FFF2-40B4-BE49-F238E27FC236}">
              <a16:creationId xmlns:a16="http://schemas.microsoft.com/office/drawing/2014/main" id="{AA4CB6C1-70B8-4E41-903E-9ADBA562FA2F}"/>
            </a:ext>
          </a:extLst>
        </xdr:cNvPr>
        <xdr:cNvCxnSpPr/>
      </xdr:nvCxnSpPr>
      <xdr:spPr>
        <a:xfrm flipV="1">
          <a:off x="12693650" y="5098506"/>
          <a:ext cx="638175" cy="5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74857</xdr:rowOff>
    </xdr:from>
    <xdr:to>
      <xdr:col>68</xdr:col>
      <xdr:colOff>123825</xdr:colOff>
      <xdr:row>27</xdr:row>
      <xdr:rowOff>5007</xdr:rowOff>
    </xdr:to>
    <xdr:sp macro="" textlink="">
      <xdr:nvSpPr>
        <xdr:cNvPr id="157" name="楕円 156">
          <a:extLst>
            <a:ext uri="{FF2B5EF4-FFF2-40B4-BE49-F238E27FC236}">
              <a16:creationId xmlns:a16="http://schemas.microsoft.com/office/drawing/2014/main" id="{C5353DC2-8E85-45E4-A236-730E5720CD31}"/>
            </a:ext>
          </a:extLst>
        </xdr:cNvPr>
        <xdr:cNvSpPr/>
      </xdr:nvSpPr>
      <xdr:spPr>
        <a:xfrm>
          <a:off x="11960225" y="51040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119952</xdr:rowOff>
    </xdr:from>
    <xdr:to>
      <xdr:col>72</xdr:col>
      <xdr:colOff>73025</xdr:colOff>
      <xdr:row>26</xdr:row>
      <xdr:rowOff>125657</xdr:rowOff>
    </xdr:to>
    <xdr:cxnSp macro="">
      <xdr:nvCxnSpPr>
        <xdr:cNvPr id="158" name="直線コネクタ 157">
          <a:extLst>
            <a:ext uri="{FF2B5EF4-FFF2-40B4-BE49-F238E27FC236}">
              <a16:creationId xmlns:a16="http://schemas.microsoft.com/office/drawing/2014/main" id="{EBB89E84-A25B-49AF-A1B6-763D51D85BE3}"/>
            </a:ext>
          </a:extLst>
        </xdr:cNvPr>
        <xdr:cNvCxnSpPr/>
      </xdr:nvCxnSpPr>
      <xdr:spPr>
        <a:xfrm flipV="1">
          <a:off x="12007850" y="5152327"/>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42817</xdr:rowOff>
    </xdr:from>
    <xdr:to>
      <xdr:col>64</xdr:col>
      <xdr:colOff>123825</xdr:colOff>
      <xdr:row>27</xdr:row>
      <xdr:rowOff>144417</xdr:rowOff>
    </xdr:to>
    <xdr:sp macro="" textlink="">
      <xdr:nvSpPr>
        <xdr:cNvPr id="159" name="楕円 158">
          <a:extLst>
            <a:ext uri="{FF2B5EF4-FFF2-40B4-BE49-F238E27FC236}">
              <a16:creationId xmlns:a16="http://schemas.microsoft.com/office/drawing/2014/main" id="{D25F7E88-D846-42F5-B2E6-F761090B3485}"/>
            </a:ext>
          </a:extLst>
        </xdr:cNvPr>
        <xdr:cNvSpPr/>
      </xdr:nvSpPr>
      <xdr:spPr>
        <a:xfrm>
          <a:off x="11274425" y="52371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125657</xdr:rowOff>
    </xdr:from>
    <xdr:to>
      <xdr:col>68</xdr:col>
      <xdr:colOff>73025</xdr:colOff>
      <xdr:row>27</xdr:row>
      <xdr:rowOff>93617</xdr:rowOff>
    </xdr:to>
    <xdr:cxnSp macro="">
      <xdr:nvCxnSpPr>
        <xdr:cNvPr id="160" name="直線コネクタ 159">
          <a:extLst>
            <a:ext uri="{FF2B5EF4-FFF2-40B4-BE49-F238E27FC236}">
              <a16:creationId xmlns:a16="http://schemas.microsoft.com/office/drawing/2014/main" id="{C0620067-36B2-46D7-8628-620D0E28C416}"/>
            </a:ext>
          </a:extLst>
        </xdr:cNvPr>
        <xdr:cNvCxnSpPr/>
      </xdr:nvCxnSpPr>
      <xdr:spPr>
        <a:xfrm flipV="1">
          <a:off x="11322050" y="5151682"/>
          <a:ext cx="685800" cy="13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20955</xdr:rowOff>
    </xdr:from>
    <xdr:to>
      <xdr:col>60</xdr:col>
      <xdr:colOff>123825</xdr:colOff>
      <xdr:row>28</xdr:row>
      <xdr:rowOff>122555</xdr:rowOff>
    </xdr:to>
    <xdr:sp macro="" textlink="">
      <xdr:nvSpPr>
        <xdr:cNvPr id="161" name="楕円 160">
          <a:extLst>
            <a:ext uri="{FF2B5EF4-FFF2-40B4-BE49-F238E27FC236}">
              <a16:creationId xmlns:a16="http://schemas.microsoft.com/office/drawing/2014/main" id="{683F2D6D-A280-45FB-95F6-FF12640390DD}"/>
            </a:ext>
          </a:extLst>
        </xdr:cNvPr>
        <xdr:cNvSpPr/>
      </xdr:nvSpPr>
      <xdr:spPr>
        <a:xfrm>
          <a:off x="10588625" y="53740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93617</xdr:rowOff>
    </xdr:from>
    <xdr:to>
      <xdr:col>64</xdr:col>
      <xdr:colOff>73025</xdr:colOff>
      <xdr:row>28</xdr:row>
      <xdr:rowOff>71755</xdr:rowOff>
    </xdr:to>
    <xdr:cxnSp macro="">
      <xdr:nvCxnSpPr>
        <xdr:cNvPr id="162" name="直線コネクタ 161">
          <a:extLst>
            <a:ext uri="{FF2B5EF4-FFF2-40B4-BE49-F238E27FC236}">
              <a16:creationId xmlns:a16="http://schemas.microsoft.com/office/drawing/2014/main" id="{8AB3C06A-E354-47A2-8771-F48DB62C67E6}"/>
            </a:ext>
          </a:extLst>
        </xdr:cNvPr>
        <xdr:cNvCxnSpPr/>
      </xdr:nvCxnSpPr>
      <xdr:spPr>
        <a:xfrm flipV="1">
          <a:off x="10636250" y="5284742"/>
          <a:ext cx="685800" cy="13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F359650B-5C6E-419E-BC94-25C4633EDE55}"/>
            </a:ext>
          </a:extLst>
        </xdr:cNvPr>
        <xdr:cNvSpPr txBox="1"/>
      </xdr:nvSpPr>
      <xdr:spPr>
        <a:xfrm>
          <a:off x="12465127" y="556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27534241-F0EE-4C44-AEA5-FF2F4224C1CE}"/>
            </a:ext>
          </a:extLst>
        </xdr:cNvPr>
        <xdr:cNvSpPr txBox="1"/>
      </xdr:nvSpPr>
      <xdr:spPr>
        <a:xfrm>
          <a:off x="11788852" y="55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C7BBDAED-DB51-4E8E-8EC4-02F00D39CA53}"/>
            </a:ext>
          </a:extLst>
        </xdr:cNvPr>
        <xdr:cNvSpPr txBox="1"/>
      </xdr:nvSpPr>
      <xdr:spPr>
        <a:xfrm>
          <a:off x="11103052" y="557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66" name="n_4aveValue債務償還比率">
          <a:extLst>
            <a:ext uri="{FF2B5EF4-FFF2-40B4-BE49-F238E27FC236}">
              <a16:creationId xmlns:a16="http://schemas.microsoft.com/office/drawing/2014/main" id="{E8414860-954E-4839-8392-57144CF72D14}"/>
            </a:ext>
          </a:extLst>
        </xdr:cNvPr>
        <xdr:cNvSpPr txBox="1"/>
      </xdr:nvSpPr>
      <xdr:spPr>
        <a:xfrm>
          <a:off x="10417252" y="568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15829</xdr:rowOff>
    </xdr:from>
    <xdr:ext cx="405111" cy="259045"/>
    <xdr:sp macro="" textlink="">
      <xdr:nvSpPr>
        <xdr:cNvPr id="167" name="n_1mainValue債務償還比率">
          <a:extLst>
            <a:ext uri="{FF2B5EF4-FFF2-40B4-BE49-F238E27FC236}">
              <a16:creationId xmlns:a16="http://schemas.microsoft.com/office/drawing/2014/main" id="{19AF4D20-B289-48E9-9F7E-C2C31D5CB2BC}"/>
            </a:ext>
          </a:extLst>
        </xdr:cNvPr>
        <xdr:cNvSpPr txBox="1"/>
      </xdr:nvSpPr>
      <xdr:spPr>
        <a:xfrm>
          <a:off x="12494269" y="4879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21534</xdr:rowOff>
    </xdr:from>
    <xdr:ext cx="405111" cy="259045"/>
    <xdr:sp macro="" textlink="">
      <xdr:nvSpPr>
        <xdr:cNvPr id="168" name="n_2mainValue債務償還比率">
          <a:extLst>
            <a:ext uri="{FF2B5EF4-FFF2-40B4-BE49-F238E27FC236}">
              <a16:creationId xmlns:a16="http://schemas.microsoft.com/office/drawing/2014/main" id="{BE70130D-9CBB-4F75-A332-4F013C7CBA17}"/>
            </a:ext>
          </a:extLst>
        </xdr:cNvPr>
        <xdr:cNvSpPr txBox="1"/>
      </xdr:nvSpPr>
      <xdr:spPr>
        <a:xfrm>
          <a:off x="11827519" y="488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160944</xdr:rowOff>
    </xdr:from>
    <xdr:ext cx="469744" cy="259045"/>
    <xdr:sp macro="" textlink="">
      <xdr:nvSpPr>
        <xdr:cNvPr id="169" name="n_3mainValue債務償還比率">
          <a:extLst>
            <a:ext uri="{FF2B5EF4-FFF2-40B4-BE49-F238E27FC236}">
              <a16:creationId xmlns:a16="http://schemas.microsoft.com/office/drawing/2014/main" id="{4F816068-8602-40AD-A23F-E1B35CA2177A}"/>
            </a:ext>
          </a:extLst>
        </xdr:cNvPr>
        <xdr:cNvSpPr txBox="1"/>
      </xdr:nvSpPr>
      <xdr:spPr>
        <a:xfrm>
          <a:off x="11103052" y="503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139082</xdr:rowOff>
    </xdr:from>
    <xdr:ext cx="469744" cy="259045"/>
    <xdr:sp macro="" textlink="">
      <xdr:nvSpPr>
        <xdr:cNvPr id="170" name="n_4mainValue債務償還比率">
          <a:extLst>
            <a:ext uri="{FF2B5EF4-FFF2-40B4-BE49-F238E27FC236}">
              <a16:creationId xmlns:a16="http://schemas.microsoft.com/office/drawing/2014/main" id="{532AD009-2F24-4976-9E0C-441E00613980}"/>
            </a:ext>
          </a:extLst>
        </xdr:cNvPr>
        <xdr:cNvSpPr txBox="1"/>
      </xdr:nvSpPr>
      <xdr:spPr>
        <a:xfrm>
          <a:off x="10417252" y="51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075D002-151C-43F3-8364-648031CE2839}"/>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09F83A9-6603-4687-AEC4-83BED151DB05}"/>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F466EA15-941E-499E-9086-19ED12FB9905}"/>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626B4DC7-75AA-43F4-B2F8-9184D5D14BC1}"/>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949AA4A4-C5CA-42AA-AC2C-567E841D14DD}"/>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40B06DAF-A0D7-4128-9F7E-ADE7F04CD87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AF2774-4663-4195-910E-1FC90BE58E8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DAF6CC-4F98-4E91-8334-6B84263DA39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839CEA-22E0-4859-B1A9-2866E328495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62C4AD-32FC-4366-A71F-8E1F7D73385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熊本県和水町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CB3C7C-60E6-4C2D-AA02-61B889196AF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3AD5DF-A543-4D6C-A43C-F52D9366994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95A0F6D-64CE-4B07-90DF-B83B3609565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E01C292-A15D-444B-8BB8-31298047DDA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C5A71ED-6F76-4D5D-834C-73AF937AE13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07D8E6-EB0D-42AA-81C7-859960EE7FC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9,007
8,907
98.78
10,441,737
10,181,979
220,918
4,515,567
7,681,239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E45AF84-80EB-43B7-A86F-7C5B8C0A24E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7751176-B5ED-427A-8F02-B55252BFB95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2E64815-F5A9-47FB-92D9-D6CBA772CAF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259C30-30F9-4910-B060-C6F9913933C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B88B03-10AB-402E-B734-7F8F725DED8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05D5AE6-F661-47D1-AABA-BE23E3AC13D3}"/>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D24E180-DF36-4DCB-8F8B-82E6D9B20EA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D547F71-B5CA-42E5-9380-EBF705B583D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9156A17-59CE-4034-8848-41A32FFA5E6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8527B98-13C8-43BA-B94D-37AD586F1B1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2F07ADB-3E93-4523-8E51-7F58D03FD5B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ACF5D8-5219-43EF-8920-1F56C2E458C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886E85-A43D-426D-9408-F74285320E6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83DD13-F52A-4584-9B4E-24023F55BD2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D196AF3-EDA2-4716-98BB-B74A3EAAF0E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BAF52A6-90D9-4F98-90F8-BCED47ECAAA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A6C1D5-7AEE-486C-B57A-7EA4A7317A6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D82DEC9-BDD4-47D4-A783-B0103D716A0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61FB55-341E-40ED-B881-77C72EA477B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C35343E-925D-4A5E-8FDC-D417B6CD175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24349C-5DBB-466F-952F-6FD9C1BAC50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4636A7-6002-49C5-A635-251F7725B28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8844BB6-8574-4E52-99A1-C097DB082F2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4E24BFF-045B-4C57-AEF8-21D611CF0C9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EF6AAE1-514F-475E-BC3F-2D503D89400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36A6F5F-F469-4670-93BC-5AD9557210D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93BCE34-44BF-4DBC-B1F1-DC9BA683EC51}"/>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AED19E1-F15D-4579-A1D8-C7119B69664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FF889F-8F5F-4077-AFD1-AD4F2F42EF1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2CEB123-B4CF-45E4-9BDB-DE5FA24F49A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AE7C332-8481-43A3-B792-9D5A0C1CBE9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82C2B34-00D3-4AD5-AB42-C5E5996C0B2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9E7A29C-FCBB-4A39-BAA4-2D3530287C2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F766BE3-7DA1-45A1-8E12-6A4F22F4292E}"/>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BF321CF-727F-480B-92F9-F41F08F13EAD}"/>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90BDF97-172F-4EE0-AAB7-08F92668BCD2}"/>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D9A1291-9C8F-47A3-AF40-B62DAC604541}"/>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4DD1519-5F63-4C31-9E7D-0F2BBC810CFB}"/>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FC9BCFD-671F-4B64-9175-EE5DC518F2C2}"/>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A7B2383-48CD-4CC7-9A02-A8C204966791}"/>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D7DCCE9-CDEB-4128-8CDF-2CD7A9362326}"/>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B44D686-9FAA-4521-AC34-F7A64585C866}"/>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E8DB5DD-69E2-43D3-900E-6292C04A6A3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82E3B87-6D19-4D99-BEC7-B3FB909BABE5}"/>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2BE0810-662E-4A8F-8304-B2977022251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71CD3102-1942-4265-B914-1897ED15904C}"/>
            </a:ext>
          </a:extLst>
        </xdr:cNvPr>
        <xdr:cNvCxnSpPr/>
      </xdr:nvCxnSpPr>
      <xdr:spPr>
        <a:xfrm flipV="1">
          <a:off x="4180840" y="542226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471ACE1A-730D-4937-B5E0-E4A142587A5D}"/>
            </a:ext>
          </a:extLst>
        </xdr:cNvPr>
        <xdr:cNvSpPr txBox="1"/>
      </xdr:nvSpPr>
      <xdr:spPr>
        <a:xfrm>
          <a:off x="4219575" y="683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E5E14467-49E6-4402-B3B2-C350A317C4F7}"/>
            </a:ext>
          </a:extLst>
        </xdr:cNvPr>
        <xdr:cNvCxnSpPr/>
      </xdr:nvCxnSpPr>
      <xdr:spPr>
        <a:xfrm>
          <a:off x="4105275" y="68383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53017E42-BE36-4FCB-AF3F-96ADD36ECC31}"/>
            </a:ext>
          </a:extLst>
        </xdr:cNvPr>
        <xdr:cNvSpPr txBox="1"/>
      </xdr:nvSpPr>
      <xdr:spPr>
        <a:xfrm>
          <a:off x="4219575" y="521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6CDFD893-A767-4F01-B685-69550035BC20}"/>
            </a:ext>
          </a:extLst>
        </xdr:cNvPr>
        <xdr:cNvCxnSpPr/>
      </xdr:nvCxnSpPr>
      <xdr:spPr>
        <a:xfrm>
          <a:off x="41052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702E8826-BB89-4E70-AF43-FEFEB0AB5C22}"/>
            </a:ext>
          </a:extLst>
        </xdr:cNvPr>
        <xdr:cNvSpPr txBox="1"/>
      </xdr:nvSpPr>
      <xdr:spPr>
        <a:xfrm>
          <a:off x="4219575"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15C941F5-9C3B-43D8-BFC0-2EFA7AD80D8B}"/>
            </a:ext>
          </a:extLst>
        </xdr:cNvPr>
        <xdr:cNvSpPr/>
      </xdr:nvSpPr>
      <xdr:spPr>
        <a:xfrm>
          <a:off x="4124325"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1E3F11E5-E9D1-4F01-B3AC-671AE02D82B2}"/>
            </a:ext>
          </a:extLst>
        </xdr:cNvPr>
        <xdr:cNvSpPr/>
      </xdr:nvSpPr>
      <xdr:spPr>
        <a:xfrm>
          <a:off x="3381375" y="62376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E0438258-84B6-4D06-8F4E-6F42834085C6}"/>
            </a:ext>
          </a:extLst>
        </xdr:cNvPr>
        <xdr:cNvSpPr/>
      </xdr:nvSpPr>
      <xdr:spPr>
        <a:xfrm>
          <a:off x="2571750" y="6239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3508D6C-086E-4A31-B783-10DA4E423A0E}"/>
            </a:ext>
          </a:extLst>
        </xdr:cNvPr>
        <xdr:cNvSpPr/>
      </xdr:nvSpPr>
      <xdr:spPr>
        <a:xfrm>
          <a:off x="1781175" y="6218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89B7F793-6863-4071-AD1E-9B5C8AD61C9E}"/>
            </a:ext>
          </a:extLst>
        </xdr:cNvPr>
        <xdr:cNvSpPr/>
      </xdr:nvSpPr>
      <xdr:spPr>
        <a:xfrm>
          <a:off x="981075" y="6201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07F4F02-DFE1-4EAD-8993-AA03763CC8A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B04870A-BD33-450F-8A1F-81B1374C873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56C06B-F706-4D6B-9C97-CC0B97EC472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A522501-69A2-4E60-BC3E-9EAA78AFF2B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36F74F-9FDE-4447-82F1-93B82389706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132080</xdr:rowOff>
    </xdr:from>
    <xdr:to>
      <xdr:col>24</xdr:col>
      <xdr:colOff>114300</xdr:colOff>
      <xdr:row>38</xdr:row>
      <xdr:rowOff>62230</xdr:rowOff>
    </xdr:to>
    <xdr:sp macro="" textlink="">
      <xdr:nvSpPr>
        <xdr:cNvPr id="73" name="楕円 72">
          <a:extLst>
            <a:ext uri="{FF2B5EF4-FFF2-40B4-BE49-F238E27FC236}">
              <a16:creationId xmlns:a16="http://schemas.microsoft.com/office/drawing/2014/main" id="{99C9285A-33FD-49A1-B4D6-E930FEEA02FA}"/>
            </a:ext>
          </a:extLst>
        </xdr:cNvPr>
        <xdr:cNvSpPr/>
      </xdr:nvSpPr>
      <xdr:spPr>
        <a:xfrm>
          <a:off x="4124325" y="61328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154957</xdr:rowOff>
    </xdr:from>
    <xdr:ext cx="405111" cy="259045"/>
    <xdr:sp macro="" textlink="">
      <xdr:nvSpPr>
        <xdr:cNvPr id="74" name="【道路】&#10;有形固定資産減価償却率該当値テキスト">
          <a:extLst>
            <a:ext uri="{FF2B5EF4-FFF2-40B4-BE49-F238E27FC236}">
              <a16:creationId xmlns:a16="http://schemas.microsoft.com/office/drawing/2014/main" id="{5E107A3A-14EE-4ABD-8000-55088FAABF34}"/>
            </a:ext>
          </a:extLst>
        </xdr:cNvPr>
        <xdr:cNvSpPr txBox="1"/>
      </xdr:nvSpPr>
      <xdr:spPr>
        <a:xfrm>
          <a:off x="4219575"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130175</xdr:rowOff>
    </xdr:from>
    <xdr:to>
      <xdr:col>20</xdr:col>
      <xdr:colOff>38100</xdr:colOff>
      <xdr:row>38</xdr:row>
      <xdr:rowOff>60325</xdr:rowOff>
    </xdr:to>
    <xdr:sp macro="" textlink="">
      <xdr:nvSpPr>
        <xdr:cNvPr id="75" name="楕円 74">
          <a:extLst>
            <a:ext uri="{FF2B5EF4-FFF2-40B4-BE49-F238E27FC236}">
              <a16:creationId xmlns:a16="http://schemas.microsoft.com/office/drawing/2014/main" id="{689C7E0A-B53F-4EC6-8C5C-7D1696A7043D}"/>
            </a:ext>
          </a:extLst>
        </xdr:cNvPr>
        <xdr:cNvSpPr/>
      </xdr:nvSpPr>
      <xdr:spPr>
        <a:xfrm>
          <a:off x="3381375" y="6130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9525</xdr:rowOff>
    </xdr:from>
    <xdr:to>
      <xdr:col>24</xdr:col>
      <xdr:colOff>63500</xdr:colOff>
      <xdr:row>38</xdr:row>
      <xdr:rowOff>11430</xdr:rowOff>
    </xdr:to>
    <xdr:cxnSp macro="">
      <xdr:nvCxnSpPr>
        <xdr:cNvPr id="76" name="直線コネクタ 75">
          <a:extLst>
            <a:ext uri="{FF2B5EF4-FFF2-40B4-BE49-F238E27FC236}">
              <a16:creationId xmlns:a16="http://schemas.microsoft.com/office/drawing/2014/main" id="{89407BCB-8D75-4FE8-B5B8-1E3F68569BB1}"/>
            </a:ext>
          </a:extLst>
        </xdr:cNvPr>
        <xdr:cNvCxnSpPr/>
      </xdr:nvCxnSpPr>
      <xdr:spPr>
        <a:xfrm>
          <a:off x="3429000" y="6169025"/>
          <a:ext cx="7524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99695</xdr:rowOff>
    </xdr:from>
    <xdr:to>
      <xdr:col>15</xdr:col>
      <xdr:colOff>101600</xdr:colOff>
      <xdr:row>38</xdr:row>
      <xdr:rowOff>29845</xdr:rowOff>
    </xdr:to>
    <xdr:sp macro="" textlink="">
      <xdr:nvSpPr>
        <xdr:cNvPr id="77" name="楕円 76">
          <a:extLst>
            <a:ext uri="{FF2B5EF4-FFF2-40B4-BE49-F238E27FC236}">
              <a16:creationId xmlns:a16="http://schemas.microsoft.com/office/drawing/2014/main" id="{36F110D4-F5B7-4AD2-9E5A-F3FDCC809580}"/>
            </a:ext>
          </a:extLst>
        </xdr:cNvPr>
        <xdr:cNvSpPr/>
      </xdr:nvSpPr>
      <xdr:spPr>
        <a:xfrm>
          <a:off x="2571750" y="61036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150495</xdr:rowOff>
    </xdr:from>
    <xdr:to>
      <xdr:col>19</xdr:col>
      <xdr:colOff>177800</xdr:colOff>
      <xdr:row>38</xdr:row>
      <xdr:rowOff>9525</xdr:rowOff>
    </xdr:to>
    <xdr:cxnSp macro="">
      <xdr:nvCxnSpPr>
        <xdr:cNvPr id="78" name="直線コネクタ 77">
          <a:extLst>
            <a:ext uri="{FF2B5EF4-FFF2-40B4-BE49-F238E27FC236}">
              <a16:creationId xmlns:a16="http://schemas.microsoft.com/office/drawing/2014/main" id="{68E4B394-D0F7-42F1-AFBE-4D74E744F373}"/>
            </a:ext>
          </a:extLst>
        </xdr:cNvPr>
        <xdr:cNvCxnSpPr/>
      </xdr:nvCxnSpPr>
      <xdr:spPr>
        <a:xfrm>
          <a:off x="2619375" y="6151245"/>
          <a:ext cx="80962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95885</xdr:rowOff>
    </xdr:from>
    <xdr:to>
      <xdr:col>10</xdr:col>
      <xdr:colOff>165100</xdr:colOff>
      <xdr:row>38</xdr:row>
      <xdr:rowOff>26035</xdr:rowOff>
    </xdr:to>
    <xdr:sp macro="" textlink="">
      <xdr:nvSpPr>
        <xdr:cNvPr id="79" name="楕円 78">
          <a:extLst>
            <a:ext uri="{FF2B5EF4-FFF2-40B4-BE49-F238E27FC236}">
              <a16:creationId xmlns:a16="http://schemas.microsoft.com/office/drawing/2014/main" id="{00B973AF-83EB-45B4-A26F-7C9EC31B9BFA}"/>
            </a:ext>
          </a:extLst>
        </xdr:cNvPr>
        <xdr:cNvSpPr/>
      </xdr:nvSpPr>
      <xdr:spPr>
        <a:xfrm>
          <a:off x="1781175" y="60966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146685</xdr:rowOff>
    </xdr:from>
    <xdr:to>
      <xdr:col>15</xdr:col>
      <xdr:colOff>50800</xdr:colOff>
      <xdr:row>37</xdr:row>
      <xdr:rowOff>150495</xdr:rowOff>
    </xdr:to>
    <xdr:cxnSp macro="">
      <xdr:nvCxnSpPr>
        <xdr:cNvPr id="80" name="直線コネクタ 79">
          <a:extLst>
            <a:ext uri="{FF2B5EF4-FFF2-40B4-BE49-F238E27FC236}">
              <a16:creationId xmlns:a16="http://schemas.microsoft.com/office/drawing/2014/main" id="{569841EF-2725-4013-A7F1-387E34E6A120}"/>
            </a:ext>
          </a:extLst>
        </xdr:cNvPr>
        <xdr:cNvCxnSpPr/>
      </xdr:nvCxnSpPr>
      <xdr:spPr>
        <a:xfrm>
          <a:off x="1828800" y="614426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80645</xdr:rowOff>
    </xdr:from>
    <xdr:to>
      <xdr:col>6</xdr:col>
      <xdr:colOff>38100</xdr:colOff>
      <xdr:row>38</xdr:row>
      <xdr:rowOff>10795</xdr:rowOff>
    </xdr:to>
    <xdr:sp macro="" textlink="">
      <xdr:nvSpPr>
        <xdr:cNvPr id="81" name="楕円 80">
          <a:extLst>
            <a:ext uri="{FF2B5EF4-FFF2-40B4-BE49-F238E27FC236}">
              <a16:creationId xmlns:a16="http://schemas.microsoft.com/office/drawing/2014/main" id="{717ACC8B-659A-4513-807F-9176217DE1D9}"/>
            </a:ext>
          </a:extLst>
        </xdr:cNvPr>
        <xdr:cNvSpPr/>
      </xdr:nvSpPr>
      <xdr:spPr>
        <a:xfrm>
          <a:off x="981075" y="60845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131445</xdr:rowOff>
    </xdr:from>
    <xdr:to>
      <xdr:col>10</xdr:col>
      <xdr:colOff>114300</xdr:colOff>
      <xdr:row>37</xdr:row>
      <xdr:rowOff>146685</xdr:rowOff>
    </xdr:to>
    <xdr:cxnSp macro="">
      <xdr:nvCxnSpPr>
        <xdr:cNvPr id="82" name="直線コネクタ 81">
          <a:extLst>
            <a:ext uri="{FF2B5EF4-FFF2-40B4-BE49-F238E27FC236}">
              <a16:creationId xmlns:a16="http://schemas.microsoft.com/office/drawing/2014/main" id="{63FFD478-02E8-48C8-B43A-A03572E57C0A}"/>
            </a:ext>
          </a:extLst>
        </xdr:cNvPr>
        <xdr:cNvCxnSpPr/>
      </xdr:nvCxnSpPr>
      <xdr:spPr>
        <a:xfrm>
          <a:off x="1028700" y="6132195"/>
          <a:ext cx="8001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C60D2C41-EDA7-42A7-A2A2-D2C509ED4A26}"/>
            </a:ext>
          </a:extLst>
        </xdr:cNvPr>
        <xdr:cNvSpPr txBox="1"/>
      </xdr:nvSpPr>
      <xdr:spPr>
        <a:xfrm>
          <a:off x="32391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5A21D79F-CB44-46A1-BECA-64451213CA47}"/>
            </a:ext>
          </a:extLst>
        </xdr:cNvPr>
        <xdr:cNvSpPr txBox="1"/>
      </xdr:nvSpPr>
      <xdr:spPr>
        <a:xfrm>
          <a:off x="24390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230B5ECA-7FCD-4F68-A1F9-B95F13667C38}"/>
            </a:ext>
          </a:extLst>
        </xdr:cNvPr>
        <xdr:cNvSpPr txBox="1"/>
      </xdr:nvSpPr>
      <xdr:spPr>
        <a:xfrm>
          <a:off x="16484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2F2B32A8-F343-4044-8921-1D713FA20F48}"/>
            </a:ext>
          </a:extLst>
        </xdr:cNvPr>
        <xdr:cNvSpPr txBox="1"/>
      </xdr:nvSpPr>
      <xdr:spPr>
        <a:xfrm>
          <a:off x="848369" y="629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76852</xdr:rowOff>
    </xdr:from>
    <xdr:ext cx="405111" cy="259045"/>
    <xdr:sp macro="" textlink="">
      <xdr:nvSpPr>
        <xdr:cNvPr id="87" name="n_1mainValue【道路】&#10;有形固定資産減価償却率">
          <a:extLst>
            <a:ext uri="{FF2B5EF4-FFF2-40B4-BE49-F238E27FC236}">
              <a16:creationId xmlns:a16="http://schemas.microsoft.com/office/drawing/2014/main" id="{BFE85730-F848-4C4C-87C6-E59FAAE15ECA}"/>
            </a:ext>
          </a:extLst>
        </xdr:cNvPr>
        <xdr:cNvSpPr txBox="1"/>
      </xdr:nvSpPr>
      <xdr:spPr>
        <a:xfrm>
          <a:off x="32391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46372</xdr:rowOff>
    </xdr:from>
    <xdr:ext cx="405111" cy="259045"/>
    <xdr:sp macro="" textlink="">
      <xdr:nvSpPr>
        <xdr:cNvPr id="88" name="n_2mainValue【道路】&#10;有形固定資産減価償却率">
          <a:extLst>
            <a:ext uri="{FF2B5EF4-FFF2-40B4-BE49-F238E27FC236}">
              <a16:creationId xmlns:a16="http://schemas.microsoft.com/office/drawing/2014/main" id="{2A6F9BEE-86F8-472E-B32C-88B17C3CEFAA}"/>
            </a:ext>
          </a:extLst>
        </xdr:cNvPr>
        <xdr:cNvSpPr txBox="1"/>
      </xdr:nvSpPr>
      <xdr:spPr>
        <a:xfrm>
          <a:off x="2439044" y="588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42562</xdr:rowOff>
    </xdr:from>
    <xdr:ext cx="405111" cy="259045"/>
    <xdr:sp macro="" textlink="">
      <xdr:nvSpPr>
        <xdr:cNvPr id="89" name="n_3mainValue【道路】&#10;有形固定資産減価償却率">
          <a:extLst>
            <a:ext uri="{FF2B5EF4-FFF2-40B4-BE49-F238E27FC236}">
              <a16:creationId xmlns:a16="http://schemas.microsoft.com/office/drawing/2014/main" id="{77AA2BF4-22FE-45CD-B2B2-1C790DF3F200}"/>
            </a:ext>
          </a:extLst>
        </xdr:cNvPr>
        <xdr:cNvSpPr txBox="1"/>
      </xdr:nvSpPr>
      <xdr:spPr>
        <a:xfrm>
          <a:off x="1648469"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27322</xdr:rowOff>
    </xdr:from>
    <xdr:ext cx="405111" cy="259045"/>
    <xdr:sp macro="" textlink="">
      <xdr:nvSpPr>
        <xdr:cNvPr id="90" name="n_4mainValue【道路】&#10;有形固定資産減価償却率">
          <a:extLst>
            <a:ext uri="{FF2B5EF4-FFF2-40B4-BE49-F238E27FC236}">
              <a16:creationId xmlns:a16="http://schemas.microsoft.com/office/drawing/2014/main" id="{3DA04607-5552-49C0-941B-F412386835DE}"/>
            </a:ext>
          </a:extLst>
        </xdr:cNvPr>
        <xdr:cNvSpPr txBox="1"/>
      </xdr:nvSpPr>
      <xdr:spPr>
        <a:xfrm>
          <a:off x="848369" y="586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310D3C3-4379-48C0-A094-3ECBF74FC31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14025C1-02B5-406E-8D47-7C006413C8B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7E51325-9793-446D-A49D-AFB91BFF7E0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C72DB17-3075-433C-A2FA-49C3B44FD0D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4D2370E-A072-455A-8670-7C93BF4811D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5DFF469-9C46-42FA-B1ED-67E9C31F6BFE}"/>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6E77AB0-0C25-49E1-8DD6-CCDB645B065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8DCE60C-7D98-403D-9D30-063733913B0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945CBAA-95FF-4330-B7DC-467AEF6D01B0}"/>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4D61F76-10E7-4420-A3C3-1B2E3569CA2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114B876-E3A2-4D41-A30E-51CD56AB8392}"/>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B0AC171-24A0-46C5-B6B5-2CE5CA6C6CE2}"/>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5D70E66-B3D0-4364-BD4B-60E2144835C7}"/>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C00574E2-F5D2-4234-A515-5C40A3378494}"/>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549418C-4FBF-4A7E-9CA2-8EB60277B033}"/>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6CC7919-E6FF-4F49-B32B-7580EBFFBD36}"/>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15E7BFC-CBB9-4E4E-90D5-82714E126AF3}"/>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A6401D3-C2AB-4D6A-B0A3-1BB205AFA485}"/>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6F86081-001C-41DF-BE3C-F3AC178A1098}"/>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54D00BC-277D-483F-8697-5791FD57D892}"/>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23B461C-CFB0-4DC4-A426-63087B47BC7E}"/>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CCFE6A61-E8B5-4838-ABFE-39477012A025}"/>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2FEDC96-CA99-4F0D-AA3E-C23A218CEEB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995536C-A963-4506-938E-8781D3FD38D4}"/>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BE23BB4-77DE-4027-B3E3-355C9A580F82}"/>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FDE93D98-70CE-4984-8985-16553DE0EED2}"/>
            </a:ext>
          </a:extLst>
        </xdr:cNvPr>
        <xdr:cNvCxnSpPr/>
      </xdr:nvCxnSpPr>
      <xdr:spPr>
        <a:xfrm flipV="1">
          <a:off x="9429115" y="5399508"/>
          <a:ext cx="0" cy="1498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DD165DC7-82C6-48E5-B8E2-DC2B8A2E835A}"/>
            </a:ext>
          </a:extLst>
        </xdr:cNvPr>
        <xdr:cNvSpPr txBox="1"/>
      </xdr:nvSpPr>
      <xdr:spPr>
        <a:xfrm>
          <a:off x="9467850" y="69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31C44DE4-610C-4C2F-8084-B5219A98A883}"/>
            </a:ext>
          </a:extLst>
        </xdr:cNvPr>
        <xdr:cNvCxnSpPr/>
      </xdr:nvCxnSpPr>
      <xdr:spPr>
        <a:xfrm>
          <a:off x="9363075" y="6897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953E235F-A498-4A03-B334-47598FB40FBA}"/>
            </a:ext>
          </a:extLst>
        </xdr:cNvPr>
        <xdr:cNvSpPr txBox="1"/>
      </xdr:nvSpPr>
      <xdr:spPr>
        <a:xfrm>
          <a:off x="9467850" y="519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BE670443-B658-4B93-A70E-8DFBCC13708A}"/>
            </a:ext>
          </a:extLst>
        </xdr:cNvPr>
        <xdr:cNvCxnSpPr/>
      </xdr:nvCxnSpPr>
      <xdr:spPr>
        <a:xfrm>
          <a:off x="9363075" y="53995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3148BA34-ACEF-4FFD-A697-F633F55C7FA3}"/>
            </a:ext>
          </a:extLst>
        </xdr:cNvPr>
        <xdr:cNvSpPr txBox="1"/>
      </xdr:nvSpPr>
      <xdr:spPr>
        <a:xfrm>
          <a:off x="9467850" y="6152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4BC3FA1E-0B69-4EBB-9724-F0DB270C5925}"/>
            </a:ext>
          </a:extLst>
        </xdr:cNvPr>
        <xdr:cNvSpPr/>
      </xdr:nvSpPr>
      <xdr:spPr>
        <a:xfrm>
          <a:off x="9401175" y="628855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7B816995-5C63-446D-ABD4-BD5D519E8D12}"/>
            </a:ext>
          </a:extLst>
        </xdr:cNvPr>
        <xdr:cNvSpPr/>
      </xdr:nvSpPr>
      <xdr:spPr>
        <a:xfrm>
          <a:off x="8639175" y="630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5A6BA581-919F-4007-8430-585E85F0AE18}"/>
            </a:ext>
          </a:extLst>
        </xdr:cNvPr>
        <xdr:cNvSpPr/>
      </xdr:nvSpPr>
      <xdr:spPr>
        <a:xfrm>
          <a:off x="7839075" y="63065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B7E69A3D-8E35-4C23-9E7C-D711B5E2794C}"/>
            </a:ext>
          </a:extLst>
        </xdr:cNvPr>
        <xdr:cNvSpPr/>
      </xdr:nvSpPr>
      <xdr:spPr>
        <a:xfrm>
          <a:off x="7029450" y="63269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142819</xdr:rowOff>
    </xdr:from>
    <xdr:to>
      <xdr:col>36</xdr:col>
      <xdr:colOff>165100</xdr:colOff>
      <xdr:row>37</xdr:row>
      <xdr:rowOff>72969</xdr:rowOff>
    </xdr:to>
    <xdr:sp macro="" textlink="">
      <xdr:nvSpPr>
        <xdr:cNvPr id="126" name="フローチャート: 判断 125">
          <a:extLst>
            <a:ext uri="{FF2B5EF4-FFF2-40B4-BE49-F238E27FC236}">
              <a16:creationId xmlns:a16="http://schemas.microsoft.com/office/drawing/2014/main" id="{31C73EA0-EFDB-454D-AA53-F5A1FCC7235C}"/>
            </a:ext>
          </a:extLst>
        </xdr:cNvPr>
        <xdr:cNvSpPr/>
      </xdr:nvSpPr>
      <xdr:spPr>
        <a:xfrm>
          <a:off x="6238875" y="59848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C73E19-5D9B-4B7C-90E9-2EFB2CD164A3}"/>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DC809D4-A768-494C-863B-5B38F47B1D3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A3DA792-A058-4A71-88FB-8AA95207B3D5}"/>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9BE800B-7E84-4C3A-AE24-B9129A27C57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3BA3E77-1A64-48E1-AA9B-6233EEF2FDC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141480</xdr:rowOff>
    </xdr:from>
    <xdr:to>
      <xdr:col>55</xdr:col>
      <xdr:colOff>50800</xdr:colOff>
      <xdr:row>39</xdr:row>
      <xdr:rowOff>71630</xdr:rowOff>
    </xdr:to>
    <xdr:sp macro="" textlink="">
      <xdr:nvSpPr>
        <xdr:cNvPr id="132" name="楕円 131">
          <a:extLst>
            <a:ext uri="{FF2B5EF4-FFF2-40B4-BE49-F238E27FC236}">
              <a16:creationId xmlns:a16="http://schemas.microsoft.com/office/drawing/2014/main" id="{94171FC1-10D2-4723-9778-9ADE429BC8CE}"/>
            </a:ext>
          </a:extLst>
        </xdr:cNvPr>
        <xdr:cNvSpPr/>
      </xdr:nvSpPr>
      <xdr:spPr>
        <a:xfrm>
          <a:off x="9401175" y="630733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119907</xdr:rowOff>
    </xdr:from>
    <xdr:ext cx="534377" cy="259045"/>
    <xdr:sp macro="" textlink="">
      <xdr:nvSpPr>
        <xdr:cNvPr id="133" name="【道路】&#10;一人当たり延長該当値テキスト">
          <a:extLst>
            <a:ext uri="{FF2B5EF4-FFF2-40B4-BE49-F238E27FC236}">
              <a16:creationId xmlns:a16="http://schemas.microsoft.com/office/drawing/2014/main" id="{7E7FE188-23EB-47B8-9ADC-4AC417D7FCDA}"/>
            </a:ext>
          </a:extLst>
        </xdr:cNvPr>
        <xdr:cNvSpPr txBox="1"/>
      </xdr:nvSpPr>
      <xdr:spPr>
        <a:xfrm>
          <a:off x="9467850" y="628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147717</xdr:rowOff>
    </xdr:from>
    <xdr:to>
      <xdr:col>50</xdr:col>
      <xdr:colOff>165100</xdr:colOff>
      <xdr:row>39</xdr:row>
      <xdr:rowOff>77867</xdr:rowOff>
    </xdr:to>
    <xdr:sp macro="" textlink="">
      <xdr:nvSpPr>
        <xdr:cNvPr id="134" name="楕円 133">
          <a:extLst>
            <a:ext uri="{FF2B5EF4-FFF2-40B4-BE49-F238E27FC236}">
              <a16:creationId xmlns:a16="http://schemas.microsoft.com/office/drawing/2014/main" id="{F6CF7439-4989-49E9-98DB-BD0760C40AD8}"/>
            </a:ext>
          </a:extLst>
        </xdr:cNvPr>
        <xdr:cNvSpPr/>
      </xdr:nvSpPr>
      <xdr:spPr>
        <a:xfrm>
          <a:off x="8639175" y="63072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20830</xdr:rowOff>
    </xdr:from>
    <xdr:to>
      <xdr:col>55</xdr:col>
      <xdr:colOff>0</xdr:colOff>
      <xdr:row>39</xdr:row>
      <xdr:rowOff>27067</xdr:rowOff>
    </xdr:to>
    <xdr:cxnSp macro="">
      <xdr:nvCxnSpPr>
        <xdr:cNvPr id="135" name="直線コネクタ 134">
          <a:extLst>
            <a:ext uri="{FF2B5EF4-FFF2-40B4-BE49-F238E27FC236}">
              <a16:creationId xmlns:a16="http://schemas.microsoft.com/office/drawing/2014/main" id="{5E435261-6306-4EE6-A455-BD8F38224DB8}"/>
            </a:ext>
          </a:extLst>
        </xdr:cNvPr>
        <xdr:cNvCxnSpPr/>
      </xdr:nvCxnSpPr>
      <xdr:spPr>
        <a:xfrm flipV="1">
          <a:off x="8686800" y="6345430"/>
          <a:ext cx="742950" cy="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94437</xdr:rowOff>
    </xdr:from>
    <xdr:to>
      <xdr:col>46</xdr:col>
      <xdr:colOff>38100</xdr:colOff>
      <xdr:row>40</xdr:row>
      <xdr:rowOff>24587</xdr:rowOff>
    </xdr:to>
    <xdr:sp macro="" textlink="">
      <xdr:nvSpPr>
        <xdr:cNvPr id="136" name="楕円 135">
          <a:extLst>
            <a:ext uri="{FF2B5EF4-FFF2-40B4-BE49-F238E27FC236}">
              <a16:creationId xmlns:a16="http://schemas.microsoft.com/office/drawing/2014/main" id="{5DBC4768-A92F-4A17-855A-B9B02F5D42F2}"/>
            </a:ext>
          </a:extLst>
        </xdr:cNvPr>
        <xdr:cNvSpPr/>
      </xdr:nvSpPr>
      <xdr:spPr>
        <a:xfrm>
          <a:off x="7839075" y="64190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27067</xdr:rowOff>
    </xdr:from>
    <xdr:to>
      <xdr:col>50</xdr:col>
      <xdr:colOff>114300</xdr:colOff>
      <xdr:row>39</xdr:row>
      <xdr:rowOff>145237</xdr:rowOff>
    </xdr:to>
    <xdr:cxnSp macro="">
      <xdr:nvCxnSpPr>
        <xdr:cNvPr id="137" name="直線コネクタ 136">
          <a:extLst>
            <a:ext uri="{FF2B5EF4-FFF2-40B4-BE49-F238E27FC236}">
              <a16:creationId xmlns:a16="http://schemas.microsoft.com/office/drawing/2014/main" id="{3B3B0FB2-54D0-4257-995A-A4A44E092881}"/>
            </a:ext>
          </a:extLst>
        </xdr:cNvPr>
        <xdr:cNvCxnSpPr/>
      </xdr:nvCxnSpPr>
      <xdr:spPr>
        <a:xfrm flipV="1">
          <a:off x="7886700" y="6354842"/>
          <a:ext cx="800100" cy="11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2556</xdr:rowOff>
    </xdr:from>
    <xdr:to>
      <xdr:col>41</xdr:col>
      <xdr:colOff>101600</xdr:colOff>
      <xdr:row>39</xdr:row>
      <xdr:rowOff>104156</xdr:rowOff>
    </xdr:to>
    <xdr:sp macro="" textlink="">
      <xdr:nvSpPr>
        <xdr:cNvPr id="138" name="楕円 137">
          <a:extLst>
            <a:ext uri="{FF2B5EF4-FFF2-40B4-BE49-F238E27FC236}">
              <a16:creationId xmlns:a16="http://schemas.microsoft.com/office/drawing/2014/main" id="{9BDDC5DF-F826-4336-A7D1-F13ECD4AC1CF}"/>
            </a:ext>
          </a:extLst>
        </xdr:cNvPr>
        <xdr:cNvSpPr/>
      </xdr:nvSpPr>
      <xdr:spPr>
        <a:xfrm>
          <a:off x="7029450" y="63271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53356</xdr:rowOff>
    </xdr:from>
    <xdr:to>
      <xdr:col>45</xdr:col>
      <xdr:colOff>177800</xdr:colOff>
      <xdr:row>39</xdr:row>
      <xdr:rowOff>145237</xdr:rowOff>
    </xdr:to>
    <xdr:cxnSp macro="">
      <xdr:nvCxnSpPr>
        <xdr:cNvPr id="139" name="直線コネクタ 138">
          <a:extLst>
            <a:ext uri="{FF2B5EF4-FFF2-40B4-BE49-F238E27FC236}">
              <a16:creationId xmlns:a16="http://schemas.microsoft.com/office/drawing/2014/main" id="{4E520A44-28D8-4186-9A3F-24D2249DE6E5}"/>
            </a:ext>
          </a:extLst>
        </xdr:cNvPr>
        <xdr:cNvCxnSpPr/>
      </xdr:nvCxnSpPr>
      <xdr:spPr>
        <a:xfrm>
          <a:off x="7077075" y="6374781"/>
          <a:ext cx="809625" cy="9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13317</xdr:rowOff>
    </xdr:from>
    <xdr:to>
      <xdr:col>36</xdr:col>
      <xdr:colOff>165100</xdr:colOff>
      <xdr:row>39</xdr:row>
      <xdr:rowOff>114917</xdr:rowOff>
    </xdr:to>
    <xdr:sp macro="" textlink="">
      <xdr:nvSpPr>
        <xdr:cNvPr id="140" name="楕円 139">
          <a:extLst>
            <a:ext uri="{FF2B5EF4-FFF2-40B4-BE49-F238E27FC236}">
              <a16:creationId xmlns:a16="http://schemas.microsoft.com/office/drawing/2014/main" id="{7F536937-D90D-4810-AA82-F6ED70A1E4B9}"/>
            </a:ext>
          </a:extLst>
        </xdr:cNvPr>
        <xdr:cNvSpPr/>
      </xdr:nvSpPr>
      <xdr:spPr>
        <a:xfrm>
          <a:off x="6238875" y="63347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53356</xdr:rowOff>
    </xdr:from>
    <xdr:to>
      <xdr:col>41</xdr:col>
      <xdr:colOff>50800</xdr:colOff>
      <xdr:row>39</xdr:row>
      <xdr:rowOff>64117</xdr:rowOff>
    </xdr:to>
    <xdr:cxnSp macro="">
      <xdr:nvCxnSpPr>
        <xdr:cNvPr id="141" name="直線コネクタ 140">
          <a:extLst>
            <a:ext uri="{FF2B5EF4-FFF2-40B4-BE49-F238E27FC236}">
              <a16:creationId xmlns:a16="http://schemas.microsoft.com/office/drawing/2014/main" id="{BD7930E1-1FCC-4182-932E-6D461B12E72E}"/>
            </a:ext>
          </a:extLst>
        </xdr:cNvPr>
        <xdr:cNvCxnSpPr/>
      </xdr:nvCxnSpPr>
      <xdr:spPr>
        <a:xfrm flipV="1">
          <a:off x="6286500" y="6374781"/>
          <a:ext cx="790575" cy="1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3A2C00B4-DEC6-4979-A406-89D27979A696}"/>
            </a:ext>
          </a:extLst>
        </xdr:cNvPr>
        <xdr:cNvSpPr txBox="1"/>
      </xdr:nvSpPr>
      <xdr:spPr>
        <a:xfrm>
          <a:off x="8429136" y="609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AE7E36A4-FA3F-4921-9C64-7401D0F55462}"/>
            </a:ext>
          </a:extLst>
        </xdr:cNvPr>
        <xdr:cNvSpPr txBox="1"/>
      </xdr:nvSpPr>
      <xdr:spPr>
        <a:xfrm>
          <a:off x="7648086" y="609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BBCD5F9E-DDBF-491B-AFFA-D59515A58E64}"/>
            </a:ext>
          </a:extLst>
        </xdr:cNvPr>
        <xdr:cNvSpPr txBox="1"/>
      </xdr:nvSpPr>
      <xdr:spPr>
        <a:xfrm>
          <a:off x="6847986" y="61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89496</xdr:rowOff>
    </xdr:from>
    <xdr:ext cx="534377" cy="259045"/>
    <xdr:sp macro="" textlink="">
      <xdr:nvSpPr>
        <xdr:cNvPr id="145" name="n_4aveValue【道路】&#10;一人当たり延長">
          <a:extLst>
            <a:ext uri="{FF2B5EF4-FFF2-40B4-BE49-F238E27FC236}">
              <a16:creationId xmlns:a16="http://schemas.microsoft.com/office/drawing/2014/main" id="{7982601A-069E-424C-A372-1D5A53DB604C}"/>
            </a:ext>
          </a:extLst>
        </xdr:cNvPr>
        <xdr:cNvSpPr txBox="1"/>
      </xdr:nvSpPr>
      <xdr:spPr>
        <a:xfrm>
          <a:off x="6038361" y="576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68994</xdr:rowOff>
    </xdr:from>
    <xdr:ext cx="534377" cy="259045"/>
    <xdr:sp macro="" textlink="">
      <xdr:nvSpPr>
        <xdr:cNvPr id="146" name="n_1mainValue【道路】&#10;一人当たり延長">
          <a:extLst>
            <a:ext uri="{FF2B5EF4-FFF2-40B4-BE49-F238E27FC236}">
              <a16:creationId xmlns:a16="http://schemas.microsoft.com/office/drawing/2014/main" id="{E4C4A184-85C9-4B88-A2C3-A75C83B52CBF}"/>
            </a:ext>
          </a:extLst>
        </xdr:cNvPr>
        <xdr:cNvSpPr txBox="1"/>
      </xdr:nvSpPr>
      <xdr:spPr>
        <a:xfrm>
          <a:off x="8429136" y="639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15714</xdr:rowOff>
    </xdr:from>
    <xdr:ext cx="534377" cy="259045"/>
    <xdr:sp macro="" textlink="">
      <xdr:nvSpPr>
        <xdr:cNvPr id="147" name="n_2mainValue【道路】&#10;一人当たり延長">
          <a:extLst>
            <a:ext uri="{FF2B5EF4-FFF2-40B4-BE49-F238E27FC236}">
              <a16:creationId xmlns:a16="http://schemas.microsoft.com/office/drawing/2014/main" id="{E4051410-4AFD-4276-A016-B08B1C99880E}"/>
            </a:ext>
          </a:extLst>
        </xdr:cNvPr>
        <xdr:cNvSpPr txBox="1"/>
      </xdr:nvSpPr>
      <xdr:spPr>
        <a:xfrm>
          <a:off x="7648086" y="649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95283</xdr:rowOff>
    </xdr:from>
    <xdr:ext cx="534377" cy="259045"/>
    <xdr:sp macro="" textlink="">
      <xdr:nvSpPr>
        <xdr:cNvPr id="148" name="n_3mainValue【道路】&#10;一人当たり延長">
          <a:extLst>
            <a:ext uri="{FF2B5EF4-FFF2-40B4-BE49-F238E27FC236}">
              <a16:creationId xmlns:a16="http://schemas.microsoft.com/office/drawing/2014/main" id="{8D8D63AB-EFE2-492A-8400-2D241EE2738A}"/>
            </a:ext>
          </a:extLst>
        </xdr:cNvPr>
        <xdr:cNvSpPr txBox="1"/>
      </xdr:nvSpPr>
      <xdr:spPr>
        <a:xfrm>
          <a:off x="6847986" y="641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106044</xdr:rowOff>
    </xdr:from>
    <xdr:ext cx="534377" cy="259045"/>
    <xdr:sp macro="" textlink="">
      <xdr:nvSpPr>
        <xdr:cNvPr id="149" name="n_4mainValue【道路】&#10;一人当たり延長">
          <a:extLst>
            <a:ext uri="{FF2B5EF4-FFF2-40B4-BE49-F238E27FC236}">
              <a16:creationId xmlns:a16="http://schemas.microsoft.com/office/drawing/2014/main" id="{D0222BCB-113A-4BD9-AF0C-E83BDE9462E7}"/>
            </a:ext>
          </a:extLst>
        </xdr:cNvPr>
        <xdr:cNvSpPr txBox="1"/>
      </xdr:nvSpPr>
      <xdr:spPr>
        <a:xfrm>
          <a:off x="6038361" y="642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B55D59F-06D8-40BA-BB34-31A806B8E3F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01239CF-00BB-4CA9-A76C-04AF0378B8C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0A5CE06-833B-46BF-8096-D72D7C1CEC77}"/>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B4B4894-B86F-45CC-9D61-85F54F502EF1}"/>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51A3C71-4030-4519-8B3C-A00CEF7E937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40191373-7FD8-49D2-8B74-ADFBF81A642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91DC7F0-228F-45DB-8CC0-D2C56FF3FDB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34114FF-3A8C-41FC-93F1-60D103B5D0A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853C660-E4C8-4A8C-8E30-0FC512F3DA9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EC0506C-936E-467B-9851-F31BC0535F2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284D7177-82F7-4BCB-BF06-B7E99F1DB39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480EC72-0CC0-4EA7-A7E5-E01C11F68E19}"/>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A951A487-2430-4A68-99B6-C2FFB85847BD}"/>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AB5646-F0C2-405B-8E72-903C7E55F48E}"/>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863163BE-B2A9-488D-89D9-7E0B0C74957E}"/>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0C5C8C6-74A4-41B8-939B-7D9C62350453}"/>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3F104AA-54C2-4E0E-9519-FAD97CC101B5}"/>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D04FC77B-2FED-418B-B4AE-51A9AAF4E500}"/>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698352A3-D6DF-4FAB-A226-51D750957E55}"/>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4E9DD6A-FD58-4F52-81B8-AC5867D8AA8C}"/>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3B1225B-9319-4349-ACAC-8449A91DD35D}"/>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22BEF63-9D88-4835-B944-EA0F2FE944BF}"/>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4416E6A-C0C3-459C-A725-2D4834C839B1}"/>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181728E-E156-46BC-AFA9-30F4F2C6282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FBE745D7-03C1-442F-9042-AE69DFD7BD4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12D8D71E-B39C-41AD-9AB6-71B7BDB84F72}"/>
            </a:ext>
          </a:extLst>
        </xdr:cNvPr>
        <xdr:cNvCxnSpPr/>
      </xdr:nvCxnSpPr>
      <xdr:spPr>
        <a:xfrm flipV="1">
          <a:off x="4180840" y="9023259"/>
          <a:ext cx="0" cy="1365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8A09E4EC-7E70-4AFE-887E-B40B67235271}"/>
            </a:ext>
          </a:extLst>
        </xdr:cNvPr>
        <xdr:cNvSpPr txBox="1"/>
      </xdr:nvSpPr>
      <xdr:spPr>
        <a:xfrm>
          <a:off x="4219575" y="1039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BC53611A-BC0F-4B26-B1CC-C1554379DC53}"/>
            </a:ext>
          </a:extLst>
        </xdr:cNvPr>
        <xdr:cNvCxnSpPr/>
      </xdr:nvCxnSpPr>
      <xdr:spPr>
        <a:xfrm>
          <a:off x="4105275" y="1038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78756AD8-C6A8-4F65-8A72-243762068DF0}"/>
            </a:ext>
          </a:extLst>
        </xdr:cNvPr>
        <xdr:cNvSpPr txBox="1"/>
      </xdr:nvSpPr>
      <xdr:spPr>
        <a:xfrm>
          <a:off x="4219575" y="8811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D0FCE82A-B292-424C-B3D4-E2DF4D135C82}"/>
            </a:ext>
          </a:extLst>
        </xdr:cNvPr>
        <xdr:cNvCxnSpPr/>
      </xdr:nvCxnSpPr>
      <xdr:spPr>
        <a:xfrm>
          <a:off x="4105275" y="90232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DD49E7AF-9A0D-4146-B5BC-BC3A9E382AFB}"/>
            </a:ext>
          </a:extLst>
        </xdr:cNvPr>
        <xdr:cNvSpPr txBox="1"/>
      </xdr:nvSpPr>
      <xdr:spPr>
        <a:xfrm>
          <a:off x="4219575" y="9780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61729921-86E5-41A9-A02C-D44849224D9C}"/>
            </a:ext>
          </a:extLst>
        </xdr:cNvPr>
        <xdr:cNvSpPr/>
      </xdr:nvSpPr>
      <xdr:spPr>
        <a:xfrm>
          <a:off x="4124325" y="99162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B9F8FF79-8236-4833-97F2-0EC76D62F9CF}"/>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FAABFEF1-290B-41C8-9E25-76995029B6DC}"/>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51C35A9F-5216-4485-8D5D-7ED56D6FFC0F}"/>
            </a:ext>
          </a:extLst>
        </xdr:cNvPr>
        <xdr:cNvSpPr/>
      </xdr:nvSpPr>
      <xdr:spPr>
        <a:xfrm>
          <a:off x="1781175" y="9886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5" name="フローチャート: 判断 184">
          <a:extLst>
            <a:ext uri="{FF2B5EF4-FFF2-40B4-BE49-F238E27FC236}">
              <a16:creationId xmlns:a16="http://schemas.microsoft.com/office/drawing/2014/main" id="{471BEA6D-8EC4-4780-AFD9-6E7E0D8811D4}"/>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353CDE0-71DC-41ED-925C-617B55168F0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6CD7D3C-BC48-449A-8778-1D9B4F75B68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522FFED-1387-4702-AEF3-6425D5237CE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E79F00F-702B-4C8B-94F7-2F5619C5BDF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AE6B5F9-038F-46E0-832F-0511640AF9A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91" name="楕円 190">
          <a:extLst>
            <a:ext uri="{FF2B5EF4-FFF2-40B4-BE49-F238E27FC236}">
              <a16:creationId xmlns:a16="http://schemas.microsoft.com/office/drawing/2014/main" id="{736F9A5A-E700-42E5-9A8E-7F6D46D7BAFD}"/>
            </a:ext>
          </a:extLst>
        </xdr:cNvPr>
        <xdr:cNvSpPr/>
      </xdr:nvSpPr>
      <xdr:spPr>
        <a:xfrm>
          <a:off x="4124325" y="100173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108874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C64F64DA-9E89-4919-BA1E-AC0821E86380}"/>
            </a:ext>
          </a:extLst>
        </xdr:cNvPr>
        <xdr:cNvSpPr txBox="1"/>
      </xdr:nvSpPr>
      <xdr:spPr>
        <a:xfrm>
          <a:off x="4219575" y="999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107587</xdr:rowOff>
    </xdr:from>
    <xdr:to>
      <xdr:col>20</xdr:col>
      <xdr:colOff>38100</xdr:colOff>
      <xdr:row>62</xdr:row>
      <xdr:rowOff>37737</xdr:rowOff>
    </xdr:to>
    <xdr:sp macro="" textlink="">
      <xdr:nvSpPr>
        <xdr:cNvPr id="193" name="楕円 192">
          <a:extLst>
            <a:ext uri="{FF2B5EF4-FFF2-40B4-BE49-F238E27FC236}">
              <a16:creationId xmlns:a16="http://schemas.microsoft.com/office/drawing/2014/main" id="{4417E17A-BB9D-4949-BE32-EAB6FA679D6D}"/>
            </a:ext>
          </a:extLst>
        </xdr:cNvPr>
        <xdr:cNvSpPr/>
      </xdr:nvSpPr>
      <xdr:spPr>
        <a:xfrm>
          <a:off x="3381375" y="99913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158387</xdr:rowOff>
    </xdr:from>
    <xdr:to>
      <xdr:col>24</xdr:col>
      <xdr:colOff>63500</xdr:colOff>
      <xdr:row>62</xdr:row>
      <xdr:rowOff>9797</xdr:rowOff>
    </xdr:to>
    <xdr:cxnSp macro="">
      <xdr:nvCxnSpPr>
        <xdr:cNvPr id="194" name="直線コネクタ 193">
          <a:extLst>
            <a:ext uri="{FF2B5EF4-FFF2-40B4-BE49-F238E27FC236}">
              <a16:creationId xmlns:a16="http://schemas.microsoft.com/office/drawing/2014/main" id="{9532419A-3F52-4124-8AC0-56576B864B26}"/>
            </a:ext>
          </a:extLst>
        </xdr:cNvPr>
        <xdr:cNvCxnSpPr/>
      </xdr:nvCxnSpPr>
      <xdr:spPr>
        <a:xfrm>
          <a:off x="3429000" y="10048512"/>
          <a:ext cx="7524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86360</xdr:rowOff>
    </xdr:from>
    <xdr:to>
      <xdr:col>15</xdr:col>
      <xdr:colOff>101600</xdr:colOff>
      <xdr:row>62</xdr:row>
      <xdr:rowOff>16510</xdr:rowOff>
    </xdr:to>
    <xdr:sp macro="" textlink="">
      <xdr:nvSpPr>
        <xdr:cNvPr id="195" name="楕円 194">
          <a:extLst>
            <a:ext uri="{FF2B5EF4-FFF2-40B4-BE49-F238E27FC236}">
              <a16:creationId xmlns:a16="http://schemas.microsoft.com/office/drawing/2014/main" id="{948B715B-F054-4369-BFDA-9E62040333DA}"/>
            </a:ext>
          </a:extLst>
        </xdr:cNvPr>
        <xdr:cNvSpPr/>
      </xdr:nvSpPr>
      <xdr:spPr>
        <a:xfrm>
          <a:off x="2571750" y="99701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137160</xdr:rowOff>
    </xdr:from>
    <xdr:to>
      <xdr:col>19</xdr:col>
      <xdr:colOff>177800</xdr:colOff>
      <xdr:row>61</xdr:row>
      <xdr:rowOff>158387</xdr:rowOff>
    </xdr:to>
    <xdr:cxnSp macro="">
      <xdr:nvCxnSpPr>
        <xdr:cNvPr id="196" name="直線コネクタ 195">
          <a:extLst>
            <a:ext uri="{FF2B5EF4-FFF2-40B4-BE49-F238E27FC236}">
              <a16:creationId xmlns:a16="http://schemas.microsoft.com/office/drawing/2014/main" id="{D8EC1C7F-395E-44DD-958C-901E9FD6491A}"/>
            </a:ext>
          </a:extLst>
        </xdr:cNvPr>
        <xdr:cNvCxnSpPr/>
      </xdr:nvCxnSpPr>
      <xdr:spPr>
        <a:xfrm>
          <a:off x="2619375" y="10027285"/>
          <a:ext cx="80962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91259</xdr:rowOff>
    </xdr:from>
    <xdr:to>
      <xdr:col>10</xdr:col>
      <xdr:colOff>165100</xdr:colOff>
      <xdr:row>62</xdr:row>
      <xdr:rowOff>21409</xdr:rowOff>
    </xdr:to>
    <xdr:sp macro="" textlink="">
      <xdr:nvSpPr>
        <xdr:cNvPr id="197" name="楕円 196">
          <a:extLst>
            <a:ext uri="{FF2B5EF4-FFF2-40B4-BE49-F238E27FC236}">
              <a16:creationId xmlns:a16="http://schemas.microsoft.com/office/drawing/2014/main" id="{7F22A3CA-82E1-4EF5-B568-63C56D8A65D2}"/>
            </a:ext>
          </a:extLst>
        </xdr:cNvPr>
        <xdr:cNvSpPr/>
      </xdr:nvSpPr>
      <xdr:spPr>
        <a:xfrm>
          <a:off x="1781175" y="99750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61</xdr:row>
      <xdr:rowOff>142059</xdr:rowOff>
    </xdr:to>
    <xdr:cxnSp macro="">
      <xdr:nvCxnSpPr>
        <xdr:cNvPr id="198" name="直線コネクタ 197">
          <a:extLst>
            <a:ext uri="{FF2B5EF4-FFF2-40B4-BE49-F238E27FC236}">
              <a16:creationId xmlns:a16="http://schemas.microsoft.com/office/drawing/2014/main" id="{35930A96-2F77-4133-8B52-240AF932E196}"/>
            </a:ext>
          </a:extLst>
        </xdr:cNvPr>
        <xdr:cNvCxnSpPr/>
      </xdr:nvCxnSpPr>
      <xdr:spPr>
        <a:xfrm flipV="1">
          <a:off x="1828800" y="10027285"/>
          <a:ext cx="790575"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39007</xdr:rowOff>
    </xdr:from>
    <xdr:to>
      <xdr:col>6</xdr:col>
      <xdr:colOff>38100</xdr:colOff>
      <xdr:row>61</xdr:row>
      <xdr:rowOff>140607</xdr:rowOff>
    </xdr:to>
    <xdr:sp macro="" textlink="">
      <xdr:nvSpPr>
        <xdr:cNvPr id="199" name="楕円 198">
          <a:extLst>
            <a:ext uri="{FF2B5EF4-FFF2-40B4-BE49-F238E27FC236}">
              <a16:creationId xmlns:a16="http://schemas.microsoft.com/office/drawing/2014/main" id="{136E0D26-85E8-4C16-BA60-764BC2E81010}"/>
            </a:ext>
          </a:extLst>
        </xdr:cNvPr>
        <xdr:cNvSpPr/>
      </xdr:nvSpPr>
      <xdr:spPr>
        <a:xfrm>
          <a:off x="981075" y="99259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89807</xdr:rowOff>
    </xdr:from>
    <xdr:to>
      <xdr:col>10</xdr:col>
      <xdr:colOff>114300</xdr:colOff>
      <xdr:row>61</xdr:row>
      <xdr:rowOff>142059</xdr:rowOff>
    </xdr:to>
    <xdr:cxnSp macro="">
      <xdr:nvCxnSpPr>
        <xdr:cNvPr id="200" name="直線コネクタ 199">
          <a:extLst>
            <a:ext uri="{FF2B5EF4-FFF2-40B4-BE49-F238E27FC236}">
              <a16:creationId xmlns:a16="http://schemas.microsoft.com/office/drawing/2014/main" id="{7D41C17F-266A-4F3C-A13B-BAEC672D349F}"/>
            </a:ext>
          </a:extLst>
        </xdr:cNvPr>
        <xdr:cNvCxnSpPr/>
      </xdr:nvCxnSpPr>
      <xdr:spPr>
        <a:xfrm>
          <a:off x="1028700" y="9973582"/>
          <a:ext cx="8001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37A2BAE-C169-4EF7-9DC9-4AB0C0478CA6}"/>
            </a:ext>
          </a:extLst>
        </xdr:cNvPr>
        <xdr:cNvSpPr txBox="1"/>
      </xdr:nvSpPr>
      <xdr:spPr>
        <a:xfrm>
          <a:off x="3239144" y="969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F43695B-2892-4371-A70B-77C0CA9D2FE9}"/>
            </a:ext>
          </a:extLst>
        </xdr:cNvPr>
        <xdr:cNvSpPr txBox="1"/>
      </xdr:nvSpPr>
      <xdr:spPr>
        <a:xfrm>
          <a:off x="2439044"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A120A2F3-E860-43AB-82AA-F14C697F6A96}"/>
            </a:ext>
          </a:extLst>
        </xdr:cNvPr>
        <xdr:cNvSpPr txBox="1"/>
      </xdr:nvSpPr>
      <xdr:spPr>
        <a:xfrm>
          <a:off x="1648469" y="9664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1B90628-36FA-423D-96B1-A5F2CECBCAE8}"/>
            </a:ext>
          </a:extLst>
        </xdr:cNvPr>
        <xdr:cNvSpPr txBox="1"/>
      </xdr:nvSpPr>
      <xdr:spPr>
        <a:xfrm>
          <a:off x="848369" y="962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28864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B633486-B7A9-45F4-822C-CCF6AAEF44B2}"/>
            </a:ext>
          </a:extLst>
        </xdr:cNvPr>
        <xdr:cNvSpPr txBox="1"/>
      </xdr:nvSpPr>
      <xdr:spPr>
        <a:xfrm>
          <a:off x="3239144" y="1007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7637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64805108-329A-42D2-9F51-D66CC4E81C35}"/>
            </a:ext>
          </a:extLst>
        </xdr:cNvPr>
        <xdr:cNvSpPr txBox="1"/>
      </xdr:nvSpPr>
      <xdr:spPr>
        <a:xfrm>
          <a:off x="2439044" y="1005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12536</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3EB0942-04FD-4492-AC4C-61173E4C2205}"/>
            </a:ext>
          </a:extLst>
        </xdr:cNvPr>
        <xdr:cNvSpPr txBox="1"/>
      </xdr:nvSpPr>
      <xdr:spPr>
        <a:xfrm>
          <a:off x="1648469" y="10058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131734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AEFC3BD-2884-4F96-AA53-20584915E337}"/>
            </a:ext>
          </a:extLst>
        </xdr:cNvPr>
        <xdr:cNvSpPr txBox="1"/>
      </xdr:nvSpPr>
      <xdr:spPr>
        <a:xfrm>
          <a:off x="848369" y="1001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FFD507E-D839-4DBB-AC11-ABD26A3A197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38ABE02-4586-4BDE-8D89-42D3BAB3C9E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69D08DA-AE7E-4F9F-B5F8-582DEEE7E58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E8A45BD-6AE1-41EA-9F45-DD8669FC894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834F6E3-6FD2-486F-915B-618612AE71A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B3E21108-F655-485A-A56B-EFB0463EB3E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006CBF5-5AD8-4526-84F0-82A9A648D77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D756904-F77E-4E69-970B-496CFCFD0E3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B3A4E60-76FF-4086-8E0F-38200224246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F365F03-BB60-49F4-8718-ED631F4930A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7AA6EF8-18A1-459B-89F1-178CDCF5EE92}"/>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2271F63-58AC-4D65-97E8-AA3AB56DCC2D}"/>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AC808FA-EE1B-4B27-9CB2-F5F41499241F}"/>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940A81C6-B306-448B-A0FB-7DFE3A61842F}"/>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E3879AE-D7A3-4D66-85B5-F8EFAE9E760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EF610D2A-218D-4228-ACC6-3D3A1615C7CD}"/>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8F5B9B2-A706-45DF-BC36-6D37F1B5E8A3}"/>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30AE2CE-2B23-49D2-8D97-9D85262EAEA7}"/>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D555A6EE-66F0-492D-BF89-063F1A6225BD}"/>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12FC9A1-8365-4BD5-9442-210177D93A91}"/>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C787076-D1EE-4EC7-AC6B-1E7DB70001A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F9E9C323-3CCF-4242-A518-CF3AC3F0D1C5}"/>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5EC8926-BCCF-4781-8555-375728BA2E2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ACC7C414-F3B5-490B-88E3-EA809CB2F3DD}"/>
            </a:ext>
          </a:extLst>
        </xdr:cNvPr>
        <xdr:cNvCxnSpPr/>
      </xdr:nvCxnSpPr>
      <xdr:spPr>
        <a:xfrm flipV="1">
          <a:off x="9429115" y="9017982"/>
          <a:ext cx="0" cy="142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5E01DE53-F934-4A16-A90C-1B6137014DF6}"/>
            </a:ext>
          </a:extLst>
        </xdr:cNvPr>
        <xdr:cNvSpPr txBox="1"/>
      </xdr:nvSpPr>
      <xdr:spPr>
        <a:xfrm>
          <a:off x="9467850" y="1044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42C670F8-7E15-40F0-9CEC-DAC83640867B}"/>
            </a:ext>
          </a:extLst>
        </xdr:cNvPr>
        <xdr:cNvCxnSpPr/>
      </xdr:nvCxnSpPr>
      <xdr:spPr>
        <a:xfrm>
          <a:off x="9363075" y="104404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48A8E98B-D0CA-42BA-AB81-05A79B012B68}"/>
            </a:ext>
          </a:extLst>
        </xdr:cNvPr>
        <xdr:cNvSpPr txBox="1"/>
      </xdr:nvSpPr>
      <xdr:spPr>
        <a:xfrm>
          <a:off x="9467850" y="8802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DE66BB53-09F5-4F5D-9264-1A0B54993E54}"/>
            </a:ext>
          </a:extLst>
        </xdr:cNvPr>
        <xdr:cNvCxnSpPr/>
      </xdr:nvCxnSpPr>
      <xdr:spPr>
        <a:xfrm>
          <a:off x="9363075" y="90179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97FB90F-2345-4108-9A6F-8A449A1ACE4A}"/>
            </a:ext>
          </a:extLst>
        </xdr:cNvPr>
        <xdr:cNvSpPr txBox="1"/>
      </xdr:nvSpPr>
      <xdr:spPr>
        <a:xfrm>
          <a:off x="9467850" y="100397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916DD368-9DA1-4476-8CD9-F111CC42EC0A}"/>
            </a:ext>
          </a:extLst>
        </xdr:cNvPr>
        <xdr:cNvSpPr/>
      </xdr:nvSpPr>
      <xdr:spPr>
        <a:xfrm>
          <a:off x="9401175" y="101756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76A56DDE-9AA9-40FA-B651-CA92D178F035}"/>
            </a:ext>
          </a:extLst>
        </xdr:cNvPr>
        <xdr:cNvSpPr/>
      </xdr:nvSpPr>
      <xdr:spPr>
        <a:xfrm>
          <a:off x="8639175" y="101821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9BF8C820-566A-4977-8E20-9001B6C91924}"/>
            </a:ext>
          </a:extLst>
        </xdr:cNvPr>
        <xdr:cNvSpPr/>
      </xdr:nvSpPr>
      <xdr:spPr>
        <a:xfrm>
          <a:off x="7839075" y="101902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D02B196D-122C-4FF5-835E-0ECA144F6B29}"/>
            </a:ext>
          </a:extLst>
        </xdr:cNvPr>
        <xdr:cNvSpPr/>
      </xdr:nvSpPr>
      <xdr:spPr>
        <a:xfrm>
          <a:off x="7029450" y="1019186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2" name="フローチャート: 判断 241">
          <a:extLst>
            <a:ext uri="{FF2B5EF4-FFF2-40B4-BE49-F238E27FC236}">
              <a16:creationId xmlns:a16="http://schemas.microsoft.com/office/drawing/2014/main" id="{E3F1396A-8B54-4FBE-ADFD-1AE6B9DDDC4C}"/>
            </a:ext>
          </a:extLst>
        </xdr:cNvPr>
        <xdr:cNvSpPr/>
      </xdr:nvSpPr>
      <xdr:spPr>
        <a:xfrm>
          <a:off x="6238875" y="100948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49CB3E9-3BF8-46F8-B84D-7D4F57ECDAC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1CDB343-C08C-4723-9AFB-5C8BBBC4D39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4BC9930-7D44-4B98-AEF8-4D80D748068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DD59C77-D0A7-41B1-B5F2-C3CEF2F8DE5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DB6B1BF-F60F-4258-BE9F-C5A264EBA3A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150666</xdr:rowOff>
    </xdr:from>
    <xdr:to>
      <xdr:col>55</xdr:col>
      <xdr:colOff>50800</xdr:colOff>
      <xdr:row>64</xdr:row>
      <xdr:rowOff>80816</xdr:rowOff>
    </xdr:to>
    <xdr:sp macro="" textlink="">
      <xdr:nvSpPr>
        <xdr:cNvPr id="248" name="楕円 247">
          <a:extLst>
            <a:ext uri="{FF2B5EF4-FFF2-40B4-BE49-F238E27FC236}">
              <a16:creationId xmlns:a16="http://schemas.microsoft.com/office/drawing/2014/main" id="{EE7CFA73-8EE2-4C21-9A48-0CC7C9522950}"/>
            </a:ext>
          </a:extLst>
        </xdr:cNvPr>
        <xdr:cNvSpPr/>
      </xdr:nvSpPr>
      <xdr:spPr>
        <a:xfrm>
          <a:off x="9401175" y="1036146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65593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D77D199-F14F-445A-A12D-19E521B8E32B}"/>
            </a:ext>
          </a:extLst>
        </xdr:cNvPr>
        <xdr:cNvSpPr txBox="1"/>
      </xdr:nvSpPr>
      <xdr:spPr>
        <a:xfrm>
          <a:off x="9467850" y="10279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151158</xdr:rowOff>
    </xdr:from>
    <xdr:to>
      <xdr:col>50</xdr:col>
      <xdr:colOff>165100</xdr:colOff>
      <xdr:row>64</xdr:row>
      <xdr:rowOff>81308</xdr:rowOff>
    </xdr:to>
    <xdr:sp macro="" textlink="">
      <xdr:nvSpPr>
        <xdr:cNvPr id="250" name="楕円 249">
          <a:extLst>
            <a:ext uri="{FF2B5EF4-FFF2-40B4-BE49-F238E27FC236}">
              <a16:creationId xmlns:a16="http://schemas.microsoft.com/office/drawing/2014/main" id="{7C2B9AB0-9C1A-4949-9059-52F7289A5586}"/>
            </a:ext>
          </a:extLst>
        </xdr:cNvPr>
        <xdr:cNvSpPr/>
      </xdr:nvSpPr>
      <xdr:spPr>
        <a:xfrm>
          <a:off x="8639175" y="103619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30016</xdr:rowOff>
    </xdr:from>
    <xdr:to>
      <xdr:col>55</xdr:col>
      <xdr:colOff>0</xdr:colOff>
      <xdr:row>64</xdr:row>
      <xdr:rowOff>30508</xdr:rowOff>
    </xdr:to>
    <xdr:cxnSp macro="">
      <xdr:nvCxnSpPr>
        <xdr:cNvPr id="251" name="直線コネクタ 250">
          <a:extLst>
            <a:ext uri="{FF2B5EF4-FFF2-40B4-BE49-F238E27FC236}">
              <a16:creationId xmlns:a16="http://schemas.microsoft.com/office/drawing/2014/main" id="{F39358BB-6C97-4535-8C2D-B2BDB48D700B}"/>
            </a:ext>
          </a:extLst>
        </xdr:cNvPr>
        <xdr:cNvCxnSpPr/>
      </xdr:nvCxnSpPr>
      <xdr:spPr>
        <a:xfrm flipV="1">
          <a:off x="8686800" y="10399566"/>
          <a:ext cx="742950" cy="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152136</xdr:rowOff>
    </xdr:from>
    <xdr:to>
      <xdr:col>46</xdr:col>
      <xdr:colOff>38100</xdr:colOff>
      <xdr:row>64</xdr:row>
      <xdr:rowOff>82286</xdr:rowOff>
    </xdr:to>
    <xdr:sp macro="" textlink="">
      <xdr:nvSpPr>
        <xdr:cNvPr id="252" name="楕円 251">
          <a:extLst>
            <a:ext uri="{FF2B5EF4-FFF2-40B4-BE49-F238E27FC236}">
              <a16:creationId xmlns:a16="http://schemas.microsoft.com/office/drawing/2014/main" id="{C4160969-B0E9-44FC-88B6-10FF457284EB}"/>
            </a:ext>
          </a:extLst>
        </xdr:cNvPr>
        <xdr:cNvSpPr/>
      </xdr:nvSpPr>
      <xdr:spPr>
        <a:xfrm>
          <a:off x="7839075" y="103629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30508</xdr:rowOff>
    </xdr:from>
    <xdr:to>
      <xdr:col>50</xdr:col>
      <xdr:colOff>114300</xdr:colOff>
      <xdr:row>64</xdr:row>
      <xdr:rowOff>31486</xdr:rowOff>
    </xdr:to>
    <xdr:cxnSp macro="">
      <xdr:nvCxnSpPr>
        <xdr:cNvPr id="253" name="直線コネクタ 252">
          <a:extLst>
            <a:ext uri="{FF2B5EF4-FFF2-40B4-BE49-F238E27FC236}">
              <a16:creationId xmlns:a16="http://schemas.microsoft.com/office/drawing/2014/main" id="{6CC0F084-14E5-4536-8CA1-5EA2BA8A2FF7}"/>
            </a:ext>
          </a:extLst>
        </xdr:cNvPr>
        <xdr:cNvCxnSpPr/>
      </xdr:nvCxnSpPr>
      <xdr:spPr>
        <a:xfrm flipV="1">
          <a:off x="7886700" y="10400058"/>
          <a:ext cx="8001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154387</xdr:rowOff>
    </xdr:from>
    <xdr:to>
      <xdr:col>41</xdr:col>
      <xdr:colOff>101600</xdr:colOff>
      <xdr:row>64</xdr:row>
      <xdr:rowOff>84537</xdr:rowOff>
    </xdr:to>
    <xdr:sp macro="" textlink="">
      <xdr:nvSpPr>
        <xdr:cNvPr id="254" name="楕円 253">
          <a:extLst>
            <a:ext uri="{FF2B5EF4-FFF2-40B4-BE49-F238E27FC236}">
              <a16:creationId xmlns:a16="http://schemas.microsoft.com/office/drawing/2014/main" id="{433EF940-CAF9-45A0-8473-DE37696768C5}"/>
            </a:ext>
          </a:extLst>
        </xdr:cNvPr>
        <xdr:cNvSpPr/>
      </xdr:nvSpPr>
      <xdr:spPr>
        <a:xfrm>
          <a:off x="7029450" y="103651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31486</xdr:rowOff>
    </xdr:from>
    <xdr:to>
      <xdr:col>45</xdr:col>
      <xdr:colOff>177800</xdr:colOff>
      <xdr:row>64</xdr:row>
      <xdr:rowOff>33737</xdr:rowOff>
    </xdr:to>
    <xdr:cxnSp macro="">
      <xdr:nvCxnSpPr>
        <xdr:cNvPr id="255" name="直線コネクタ 254">
          <a:extLst>
            <a:ext uri="{FF2B5EF4-FFF2-40B4-BE49-F238E27FC236}">
              <a16:creationId xmlns:a16="http://schemas.microsoft.com/office/drawing/2014/main" id="{E09D0B2B-C928-4E4A-9549-C95171C14270}"/>
            </a:ext>
          </a:extLst>
        </xdr:cNvPr>
        <xdr:cNvCxnSpPr/>
      </xdr:nvCxnSpPr>
      <xdr:spPr>
        <a:xfrm flipV="1">
          <a:off x="7077075" y="10401036"/>
          <a:ext cx="809625" cy="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162313</xdr:rowOff>
    </xdr:from>
    <xdr:to>
      <xdr:col>36</xdr:col>
      <xdr:colOff>165100</xdr:colOff>
      <xdr:row>64</xdr:row>
      <xdr:rowOff>92463</xdr:rowOff>
    </xdr:to>
    <xdr:sp macro="" textlink="">
      <xdr:nvSpPr>
        <xdr:cNvPr id="256" name="楕円 255">
          <a:extLst>
            <a:ext uri="{FF2B5EF4-FFF2-40B4-BE49-F238E27FC236}">
              <a16:creationId xmlns:a16="http://schemas.microsoft.com/office/drawing/2014/main" id="{3B6B0577-A3F6-479D-AA8B-30B5739D2352}"/>
            </a:ext>
          </a:extLst>
        </xdr:cNvPr>
        <xdr:cNvSpPr/>
      </xdr:nvSpPr>
      <xdr:spPr>
        <a:xfrm>
          <a:off x="6238875" y="103699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33737</xdr:rowOff>
    </xdr:from>
    <xdr:to>
      <xdr:col>41</xdr:col>
      <xdr:colOff>50800</xdr:colOff>
      <xdr:row>64</xdr:row>
      <xdr:rowOff>41663</xdr:rowOff>
    </xdr:to>
    <xdr:cxnSp macro="">
      <xdr:nvCxnSpPr>
        <xdr:cNvPr id="257" name="直線コネクタ 256">
          <a:extLst>
            <a:ext uri="{FF2B5EF4-FFF2-40B4-BE49-F238E27FC236}">
              <a16:creationId xmlns:a16="http://schemas.microsoft.com/office/drawing/2014/main" id="{4FE94D7F-1027-40EC-A4AB-BDDF71F53CD2}"/>
            </a:ext>
          </a:extLst>
        </xdr:cNvPr>
        <xdr:cNvCxnSpPr/>
      </xdr:nvCxnSpPr>
      <xdr:spPr>
        <a:xfrm flipV="1">
          <a:off x="6286500" y="10403287"/>
          <a:ext cx="790575" cy="1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5038FBC-F246-47E7-97B9-46C9260AD00D}"/>
            </a:ext>
          </a:extLst>
        </xdr:cNvPr>
        <xdr:cNvSpPr txBox="1"/>
      </xdr:nvSpPr>
      <xdr:spPr>
        <a:xfrm>
          <a:off x="8399995" y="997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FA10B52-458E-46EA-9EC6-68E8AE4A7015}"/>
            </a:ext>
          </a:extLst>
        </xdr:cNvPr>
        <xdr:cNvSpPr txBox="1"/>
      </xdr:nvSpPr>
      <xdr:spPr>
        <a:xfrm>
          <a:off x="7609420" y="997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EE4AF51-C010-4180-BDB1-DB3EBF424DFE}"/>
            </a:ext>
          </a:extLst>
        </xdr:cNvPr>
        <xdr:cNvSpPr txBox="1"/>
      </xdr:nvSpPr>
      <xdr:spPr>
        <a:xfrm>
          <a:off x="6818845" y="997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0757B06-9C09-448C-9D87-FA9BDAE9708A}"/>
            </a:ext>
          </a:extLst>
        </xdr:cNvPr>
        <xdr:cNvSpPr txBox="1"/>
      </xdr:nvSpPr>
      <xdr:spPr>
        <a:xfrm>
          <a:off x="6009220" y="9889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72435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5D20F191-30A8-4FEE-81A9-8E69BAC44B5B}"/>
            </a:ext>
          </a:extLst>
        </xdr:cNvPr>
        <xdr:cNvSpPr txBox="1"/>
      </xdr:nvSpPr>
      <xdr:spPr>
        <a:xfrm>
          <a:off x="8399995" y="10441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73413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F1A8F853-50CF-4590-8680-A4054EA5689E}"/>
            </a:ext>
          </a:extLst>
        </xdr:cNvPr>
        <xdr:cNvSpPr txBox="1"/>
      </xdr:nvSpPr>
      <xdr:spPr>
        <a:xfrm>
          <a:off x="7609420" y="1044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75664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49BD170-F075-4C50-B198-12B44FF30DB4}"/>
            </a:ext>
          </a:extLst>
        </xdr:cNvPr>
        <xdr:cNvSpPr txBox="1"/>
      </xdr:nvSpPr>
      <xdr:spPr>
        <a:xfrm>
          <a:off x="6818845" y="10448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83590</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C08995F7-2DF3-4DF0-8673-D0239C567A6A}"/>
            </a:ext>
          </a:extLst>
        </xdr:cNvPr>
        <xdr:cNvSpPr txBox="1"/>
      </xdr:nvSpPr>
      <xdr:spPr>
        <a:xfrm>
          <a:off x="6038361" y="1045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1BE2F39-A794-4404-8D1B-30C5E77E7D8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B72688D-4135-4789-BEF7-0B4991F97BE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D03F448-3733-4061-BF16-39022C240AA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0557F59-22CE-46DC-A93F-601845E22B9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0B641F5-A177-4909-9072-D7DAC25028D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6A0D223-B733-4B2B-BDC5-57F0ED870A8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6994C99-867D-404A-B412-71EF9A8AB83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C4DD4D8-6A3F-4435-A665-7DEAD60E862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570D1CA5-D5BF-4F74-85CF-F561AC347BC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AC1BB629-8A54-4989-8966-570C71B3AB1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70D90BA-C251-46E1-AA9F-7C9EF85B99A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C41DEC52-4176-461C-AF12-596455689258}"/>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185542E-AE08-431C-A1A5-C00CB520E53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2E04B14-DECC-4972-BEA4-0621E5BC4A5D}"/>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8720A94-0E31-4DE8-B76E-DCDE52731779}"/>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9BBCB9EE-603D-411A-A5A6-CF07B91FA2F9}"/>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1F5468D-6177-43A6-8F47-83C568B03A7A}"/>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4D044D2-8A9E-4768-928E-3DE7200BEFF7}"/>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E7206030-65D4-4E2B-A47E-294EB1386523}"/>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3A95927-E7EA-4826-8202-7565B353ADAC}"/>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1077B3D-420B-4A7A-9903-12D86237F078}"/>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6D97C27-3972-45D8-9B90-6AEC92CAA29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85F50F8-DD0C-4452-A493-6C3C55AC2711}"/>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D4DC0A4A-574E-4D94-8F66-ECAFE7BBF1D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877AA0B-1AFC-431F-B6A7-D61112BFD0E9}"/>
            </a:ext>
          </a:extLst>
        </xdr:cNvPr>
        <xdr:cNvCxnSpPr/>
      </xdr:nvCxnSpPr>
      <xdr:spPr>
        <a:xfrm flipV="1">
          <a:off x="4180840" y="12640311"/>
          <a:ext cx="0" cy="1409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C3B728A7-9E25-49F4-8306-18956C17D8D4}"/>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A72829A0-5157-4E96-97CE-5F44FBE50062}"/>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88170F5-3DE3-4CE5-B8D0-62A8E01198CC}"/>
            </a:ext>
          </a:extLst>
        </xdr:cNvPr>
        <xdr:cNvSpPr txBox="1"/>
      </xdr:nvSpPr>
      <xdr:spPr>
        <a:xfrm>
          <a:off x="4219575" y="12428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3EDEB365-4CDF-4D14-B72F-D08EEEBE844C}"/>
            </a:ext>
          </a:extLst>
        </xdr:cNvPr>
        <xdr:cNvCxnSpPr/>
      </xdr:nvCxnSpPr>
      <xdr:spPr>
        <a:xfrm>
          <a:off x="4105275" y="1264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FCC1899-B6D0-4EBC-9BC5-ED497AE6447D}"/>
            </a:ext>
          </a:extLst>
        </xdr:cNvPr>
        <xdr:cNvSpPr txBox="1"/>
      </xdr:nvSpPr>
      <xdr:spPr>
        <a:xfrm>
          <a:off x="4219575" y="13257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D45D6A6B-24E6-4CD6-A5BB-98C572F14A5C}"/>
            </a:ext>
          </a:extLst>
        </xdr:cNvPr>
        <xdr:cNvSpPr/>
      </xdr:nvSpPr>
      <xdr:spPr>
        <a:xfrm>
          <a:off x="4124325"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AF9B7F6B-B8D3-4A8C-ABBC-217B077E2106}"/>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515627D2-FE75-4C1E-A926-D3775CB6C740}"/>
            </a:ext>
          </a:extLst>
        </xdr:cNvPr>
        <xdr:cNvSpPr/>
      </xdr:nvSpPr>
      <xdr:spPr>
        <a:xfrm>
          <a:off x="25717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2894A1D9-62BC-4B4C-9CA5-586179D69226}"/>
            </a:ext>
          </a:extLst>
        </xdr:cNvPr>
        <xdr:cNvSpPr/>
      </xdr:nvSpPr>
      <xdr:spPr>
        <a:xfrm>
          <a:off x="1781175" y="133642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300" name="フローチャート: 判断 299">
          <a:extLst>
            <a:ext uri="{FF2B5EF4-FFF2-40B4-BE49-F238E27FC236}">
              <a16:creationId xmlns:a16="http://schemas.microsoft.com/office/drawing/2014/main" id="{60FB764F-3B3F-460D-9BCA-54C2973B2116}"/>
            </a:ext>
          </a:extLst>
        </xdr:cNvPr>
        <xdr:cNvSpPr/>
      </xdr:nvSpPr>
      <xdr:spPr>
        <a:xfrm>
          <a:off x="981075" y="133642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CC85A72-6C15-4EE8-8AB9-877070A58EC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93BA4E4-00B3-4436-B7C7-872A3C81E99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F7E63DA-FB10-4593-9CB6-A4CF00B17FD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D4BB992-14C7-4578-A0FC-2DA2FF54FD5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7E9C0DF-3514-4F3F-97E7-72D13B29620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130175</xdr:rowOff>
    </xdr:from>
    <xdr:to>
      <xdr:col>24</xdr:col>
      <xdr:colOff>114300</xdr:colOff>
      <xdr:row>85</xdr:row>
      <xdr:rowOff>60325</xdr:rowOff>
    </xdr:to>
    <xdr:sp macro="" textlink="">
      <xdr:nvSpPr>
        <xdr:cNvPr id="306" name="楕円 305">
          <a:extLst>
            <a:ext uri="{FF2B5EF4-FFF2-40B4-BE49-F238E27FC236}">
              <a16:creationId xmlns:a16="http://schemas.microsoft.com/office/drawing/2014/main" id="{D390DD49-9BFC-481B-A211-6C5326F26741}"/>
            </a:ext>
          </a:extLst>
        </xdr:cNvPr>
        <xdr:cNvSpPr/>
      </xdr:nvSpPr>
      <xdr:spPr>
        <a:xfrm>
          <a:off x="4124325" y="13741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108602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4E10C80-AB88-4A3F-B88D-EA2847ACED42}"/>
            </a:ext>
          </a:extLst>
        </xdr:cNvPr>
        <xdr:cNvSpPr txBox="1"/>
      </xdr:nvSpPr>
      <xdr:spPr>
        <a:xfrm>
          <a:off x="4219575"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97789</xdr:rowOff>
    </xdr:from>
    <xdr:to>
      <xdr:col>20</xdr:col>
      <xdr:colOff>38100</xdr:colOff>
      <xdr:row>85</xdr:row>
      <xdr:rowOff>27939</xdr:rowOff>
    </xdr:to>
    <xdr:sp macro="" textlink="">
      <xdr:nvSpPr>
        <xdr:cNvPr id="308" name="楕円 307">
          <a:extLst>
            <a:ext uri="{FF2B5EF4-FFF2-40B4-BE49-F238E27FC236}">
              <a16:creationId xmlns:a16="http://schemas.microsoft.com/office/drawing/2014/main" id="{7DE5ABD8-61B7-4538-A217-F28618BB5765}"/>
            </a:ext>
          </a:extLst>
        </xdr:cNvPr>
        <xdr:cNvSpPr/>
      </xdr:nvSpPr>
      <xdr:spPr>
        <a:xfrm>
          <a:off x="3381375" y="137090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148589</xdr:rowOff>
    </xdr:from>
    <xdr:to>
      <xdr:col>24</xdr:col>
      <xdr:colOff>63500</xdr:colOff>
      <xdr:row>85</xdr:row>
      <xdr:rowOff>9525</xdr:rowOff>
    </xdr:to>
    <xdr:cxnSp macro="">
      <xdr:nvCxnSpPr>
        <xdr:cNvPr id="309" name="直線コネクタ 308">
          <a:extLst>
            <a:ext uri="{FF2B5EF4-FFF2-40B4-BE49-F238E27FC236}">
              <a16:creationId xmlns:a16="http://schemas.microsoft.com/office/drawing/2014/main" id="{4B116D0C-B8FC-4714-BB16-71C6E63F53DF}"/>
            </a:ext>
          </a:extLst>
        </xdr:cNvPr>
        <xdr:cNvCxnSpPr/>
      </xdr:nvCxnSpPr>
      <xdr:spPr>
        <a:xfrm>
          <a:off x="3429000" y="13756639"/>
          <a:ext cx="752475"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93980</xdr:rowOff>
    </xdr:from>
    <xdr:to>
      <xdr:col>15</xdr:col>
      <xdr:colOff>101600</xdr:colOff>
      <xdr:row>85</xdr:row>
      <xdr:rowOff>24130</xdr:rowOff>
    </xdr:to>
    <xdr:sp macro="" textlink="">
      <xdr:nvSpPr>
        <xdr:cNvPr id="310" name="楕円 309">
          <a:extLst>
            <a:ext uri="{FF2B5EF4-FFF2-40B4-BE49-F238E27FC236}">
              <a16:creationId xmlns:a16="http://schemas.microsoft.com/office/drawing/2014/main" id="{0A7D5A0A-B16F-44FD-82AC-DBCDBE10A6C1}"/>
            </a:ext>
          </a:extLst>
        </xdr:cNvPr>
        <xdr:cNvSpPr/>
      </xdr:nvSpPr>
      <xdr:spPr>
        <a:xfrm>
          <a:off x="2571750" y="137052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144780</xdr:rowOff>
    </xdr:from>
    <xdr:to>
      <xdr:col>19</xdr:col>
      <xdr:colOff>177800</xdr:colOff>
      <xdr:row>84</xdr:row>
      <xdr:rowOff>148589</xdr:rowOff>
    </xdr:to>
    <xdr:cxnSp macro="">
      <xdr:nvCxnSpPr>
        <xdr:cNvPr id="311" name="直線コネクタ 310">
          <a:extLst>
            <a:ext uri="{FF2B5EF4-FFF2-40B4-BE49-F238E27FC236}">
              <a16:creationId xmlns:a16="http://schemas.microsoft.com/office/drawing/2014/main" id="{D1B48560-4E1F-4213-A2ED-84079EC6BB1D}"/>
            </a:ext>
          </a:extLst>
        </xdr:cNvPr>
        <xdr:cNvCxnSpPr/>
      </xdr:nvCxnSpPr>
      <xdr:spPr>
        <a:xfrm>
          <a:off x="2619375" y="13752830"/>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84455</xdr:rowOff>
    </xdr:from>
    <xdr:to>
      <xdr:col>10</xdr:col>
      <xdr:colOff>165100</xdr:colOff>
      <xdr:row>85</xdr:row>
      <xdr:rowOff>14605</xdr:rowOff>
    </xdr:to>
    <xdr:sp macro="" textlink="">
      <xdr:nvSpPr>
        <xdr:cNvPr id="312" name="楕円 311">
          <a:extLst>
            <a:ext uri="{FF2B5EF4-FFF2-40B4-BE49-F238E27FC236}">
              <a16:creationId xmlns:a16="http://schemas.microsoft.com/office/drawing/2014/main" id="{C6AC6C4F-4A00-4A2F-ACC4-45192D1CDF16}"/>
            </a:ext>
          </a:extLst>
        </xdr:cNvPr>
        <xdr:cNvSpPr/>
      </xdr:nvSpPr>
      <xdr:spPr>
        <a:xfrm>
          <a:off x="1781175" y="136988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135255</xdr:rowOff>
    </xdr:from>
    <xdr:to>
      <xdr:col>15</xdr:col>
      <xdr:colOff>50800</xdr:colOff>
      <xdr:row>84</xdr:row>
      <xdr:rowOff>144780</xdr:rowOff>
    </xdr:to>
    <xdr:cxnSp macro="">
      <xdr:nvCxnSpPr>
        <xdr:cNvPr id="313" name="直線コネクタ 312">
          <a:extLst>
            <a:ext uri="{FF2B5EF4-FFF2-40B4-BE49-F238E27FC236}">
              <a16:creationId xmlns:a16="http://schemas.microsoft.com/office/drawing/2014/main" id="{1FD28C17-E589-4304-AC50-97BF67F450CE}"/>
            </a:ext>
          </a:extLst>
        </xdr:cNvPr>
        <xdr:cNvCxnSpPr/>
      </xdr:nvCxnSpPr>
      <xdr:spPr>
        <a:xfrm>
          <a:off x="1828800" y="13746480"/>
          <a:ext cx="79057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145414</xdr:rowOff>
    </xdr:from>
    <xdr:to>
      <xdr:col>6</xdr:col>
      <xdr:colOff>38100</xdr:colOff>
      <xdr:row>85</xdr:row>
      <xdr:rowOff>75564</xdr:rowOff>
    </xdr:to>
    <xdr:sp macro="" textlink="">
      <xdr:nvSpPr>
        <xdr:cNvPr id="314" name="楕円 313">
          <a:extLst>
            <a:ext uri="{FF2B5EF4-FFF2-40B4-BE49-F238E27FC236}">
              <a16:creationId xmlns:a16="http://schemas.microsoft.com/office/drawing/2014/main" id="{640FB95D-0861-459A-883E-FF1E33958421}"/>
            </a:ext>
          </a:extLst>
        </xdr:cNvPr>
        <xdr:cNvSpPr/>
      </xdr:nvSpPr>
      <xdr:spPr>
        <a:xfrm>
          <a:off x="981075" y="137534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135255</xdr:rowOff>
    </xdr:from>
    <xdr:to>
      <xdr:col>10</xdr:col>
      <xdr:colOff>114300</xdr:colOff>
      <xdr:row>85</xdr:row>
      <xdr:rowOff>24764</xdr:rowOff>
    </xdr:to>
    <xdr:cxnSp macro="">
      <xdr:nvCxnSpPr>
        <xdr:cNvPr id="315" name="直線コネクタ 314">
          <a:extLst>
            <a:ext uri="{FF2B5EF4-FFF2-40B4-BE49-F238E27FC236}">
              <a16:creationId xmlns:a16="http://schemas.microsoft.com/office/drawing/2014/main" id="{141ED6B1-9F79-41D0-B5DD-01091FCE7075}"/>
            </a:ext>
          </a:extLst>
        </xdr:cNvPr>
        <xdr:cNvCxnSpPr/>
      </xdr:nvCxnSpPr>
      <xdr:spPr>
        <a:xfrm flipV="1">
          <a:off x="1028700" y="13746480"/>
          <a:ext cx="800100" cy="5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D3B93F81-C9A3-4E0E-9EB3-BA329711D027}"/>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90F545A6-492D-4583-B8A8-A96757393A42}"/>
            </a:ext>
          </a:extLst>
        </xdr:cNvPr>
        <xdr:cNvSpPr txBox="1"/>
      </xdr:nvSpPr>
      <xdr:spPr>
        <a:xfrm>
          <a:off x="2439044"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4625D494-1B63-40CB-8677-80D4E13B1E3D}"/>
            </a:ext>
          </a:extLst>
        </xdr:cNvPr>
        <xdr:cNvSpPr txBox="1"/>
      </xdr:nvSpPr>
      <xdr:spPr>
        <a:xfrm>
          <a:off x="16484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9" name="n_4aveValue【公営住宅】&#10;有形固定資産減価償却率">
          <a:extLst>
            <a:ext uri="{FF2B5EF4-FFF2-40B4-BE49-F238E27FC236}">
              <a16:creationId xmlns:a16="http://schemas.microsoft.com/office/drawing/2014/main" id="{623E876D-F2C6-4CF4-A79C-108A563E4D1A}"/>
            </a:ext>
          </a:extLst>
        </xdr:cNvPr>
        <xdr:cNvSpPr txBox="1"/>
      </xdr:nvSpPr>
      <xdr:spPr>
        <a:xfrm>
          <a:off x="8483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19066</xdr:rowOff>
    </xdr:from>
    <xdr:ext cx="405111" cy="259045"/>
    <xdr:sp macro="" textlink="">
      <xdr:nvSpPr>
        <xdr:cNvPr id="320" name="n_1mainValue【公営住宅】&#10;有形固定資産減価償却率">
          <a:extLst>
            <a:ext uri="{FF2B5EF4-FFF2-40B4-BE49-F238E27FC236}">
              <a16:creationId xmlns:a16="http://schemas.microsoft.com/office/drawing/2014/main" id="{F66A3980-64E5-41CF-A623-45B4DFA3A14F}"/>
            </a:ext>
          </a:extLst>
        </xdr:cNvPr>
        <xdr:cNvSpPr txBox="1"/>
      </xdr:nvSpPr>
      <xdr:spPr>
        <a:xfrm>
          <a:off x="3239144" y="1379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15257</xdr:rowOff>
    </xdr:from>
    <xdr:ext cx="405111" cy="259045"/>
    <xdr:sp macro="" textlink="">
      <xdr:nvSpPr>
        <xdr:cNvPr id="321" name="n_2mainValue【公営住宅】&#10;有形固定資産減価償却率">
          <a:extLst>
            <a:ext uri="{FF2B5EF4-FFF2-40B4-BE49-F238E27FC236}">
              <a16:creationId xmlns:a16="http://schemas.microsoft.com/office/drawing/2014/main" id="{3760D9B4-614E-4B64-A17D-42515D17BD39}"/>
            </a:ext>
          </a:extLst>
        </xdr:cNvPr>
        <xdr:cNvSpPr txBox="1"/>
      </xdr:nvSpPr>
      <xdr:spPr>
        <a:xfrm>
          <a:off x="2439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5732</xdr:rowOff>
    </xdr:from>
    <xdr:ext cx="405111" cy="259045"/>
    <xdr:sp macro="" textlink="">
      <xdr:nvSpPr>
        <xdr:cNvPr id="322" name="n_3mainValue【公営住宅】&#10;有形固定資産減価償却率">
          <a:extLst>
            <a:ext uri="{FF2B5EF4-FFF2-40B4-BE49-F238E27FC236}">
              <a16:creationId xmlns:a16="http://schemas.microsoft.com/office/drawing/2014/main" id="{540EDCAF-4E44-42FA-AFFD-A7ECFFB72B78}"/>
            </a:ext>
          </a:extLst>
        </xdr:cNvPr>
        <xdr:cNvSpPr txBox="1"/>
      </xdr:nvSpPr>
      <xdr:spPr>
        <a:xfrm>
          <a:off x="1648469" y="1378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66691</xdr:rowOff>
    </xdr:from>
    <xdr:ext cx="405111" cy="259045"/>
    <xdr:sp macro="" textlink="">
      <xdr:nvSpPr>
        <xdr:cNvPr id="323" name="n_4mainValue【公営住宅】&#10;有形固定資産減価償却率">
          <a:extLst>
            <a:ext uri="{FF2B5EF4-FFF2-40B4-BE49-F238E27FC236}">
              <a16:creationId xmlns:a16="http://schemas.microsoft.com/office/drawing/2014/main" id="{56265F2A-B9F3-4FE9-ABB1-68E1E9A65F9C}"/>
            </a:ext>
          </a:extLst>
        </xdr:cNvPr>
        <xdr:cNvSpPr txBox="1"/>
      </xdr:nvSpPr>
      <xdr:spPr>
        <a:xfrm>
          <a:off x="848369"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014D2EB-190D-47D8-98FD-0DF676AB4A6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69EE478-9BD9-47DB-81D3-97D5AF19EAB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8AF69BD-24C7-4C75-BF1E-DD892C4C6EA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283A82D-3485-47FE-9BF1-423E1ADF4D3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82A0F67-CD6E-4E97-9B59-F48183961FF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584C749-66E8-4173-82A9-A2C2530FE59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732A541-8B13-40EB-A2D8-B74C5293E6C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AAE2D37-D7D0-44FA-940E-B2ACAF6AB7E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2BD4652-2F5C-486C-8D94-4A3D763F011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F2E59C7-2621-458E-8EC7-6FDC12FE29DD}"/>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43018275-3FFC-4D84-B940-9E5DD21C40B3}"/>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6131FABB-1A71-4A0D-A2FB-8CA6FDCFC258}"/>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27B3FEE9-A234-4C4A-99D3-126E0509478A}"/>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4601AC63-D910-4D02-9219-786CC9077F79}"/>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CF25C528-A972-4B79-876C-581B1924BACB}"/>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3888F3E5-3AC8-4032-BE93-C3D9C0FA6674}"/>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7C08E4C8-8F1D-473B-B79D-37E7982373E4}"/>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674DD1C-2194-4A77-A512-7581C4AD5F50}"/>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252BE5C9-201B-4F49-985C-9400A76DBF76}"/>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A8A7372C-A779-4D88-A20E-7ED4C569640F}"/>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BFB522CE-FB7A-463B-8257-EA58C564E401}"/>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3DFD40EA-3CB1-4D4C-8E10-98D6DF599EFE}"/>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874D0F3-1E61-49E1-BC44-6A43B24529E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A81FD85E-9C81-48AD-AED2-4EC606CCFB80}"/>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DCE3D251-4B20-4229-9A63-5A05F27CD3E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624571E5-E4D2-4187-AA9E-C85B2B87F62A}"/>
            </a:ext>
          </a:extLst>
        </xdr:cNvPr>
        <xdr:cNvCxnSpPr/>
      </xdr:nvCxnSpPr>
      <xdr:spPr>
        <a:xfrm flipV="1">
          <a:off x="9429115" y="12641780"/>
          <a:ext cx="0" cy="145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2A9903B3-94C5-41CC-BCB5-D159718B4B3C}"/>
            </a:ext>
          </a:extLst>
        </xdr:cNvPr>
        <xdr:cNvSpPr txBox="1"/>
      </xdr:nvSpPr>
      <xdr:spPr>
        <a:xfrm>
          <a:off x="9467850" y="1409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2AFFC07E-54C1-4AA8-9451-85251B153D0F}"/>
            </a:ext>
          </a:extLst>
        </xdr:cNvPr>
        <xdr:cNvCxnSpPr/>
      </xdr:nvCxnSpPr>
      <xdr:spPr>
        <a:xfrm>
          <a:off x="9363075" y="14095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B05478A1-371F-4041-AE74-9BA39AA2FCEE}"/>
            </a:ext>
          </a:extLst>
        </xdr:cNvPr>
        <xdr:cNvSpPr txBox="1"/>
      </xdr:nvSpPr>
      <xdr:spPr>
        <a:xfrm>
          <a:off x="9467850" y="124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9D0DBB81-D08F-4096-A7FE-30D0D2FB3CB1}"/>
            </a:ext>
          </a:extLst>
        </xdr:cNvPr>
        <xdr:cNvCxnSpPr/>
      </xdr:nvCxnSpPr>
      <xdr:spPr>
        <a:xfrm>
          <a:off x="9363075" y="126417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C111C865-61B7-4435-B139-ABB2601B8EB2}"/>
            </a:ext>
          </a:extLst>
        </xdr:cNvPr>
        <xdr:cNvSpPr txBox="1"/>
      </xdr:nvSpPr>
      <xdr:spPr>
        <a:xfrm>
          <a:off x="9467850" y="13754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744DE19D-1A01-4675-99BE-82B9118919E9}"/>
            </a:ext>
          </a:extLst>
        </xdr:cNvPr>
        <xdr:cNvSpPr/>
      </xdr:nvSpPr>
      <xdr:spPr>
        <a:xfrm>
          <a:off x="9401175" y="138938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580ECD33-E80F-489C-82E2-C52C6D539968}"/>
            </a:ext>
          </a:extLst>
        </xdr:cNvPr>
        <xdr:cNvSpPr/>
      </xdr:nvSpPr>
      <xdr:spPr>
        <a:xfrm>
          <a:off x="8639175" y="138980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88498E85-2AF5-43D0-8A9E-43E06FD2C62D}"/>
            </a:ext>
          </a:extLst>
        </xdr:cNvPr>
        <xdr:cNvSpPr/>
      </xdr:nvSpPr>
      <xdr:spPr>
        <a:xfrm>
          <a:off x="7839075" y="1389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92E02D4D-B940-4F68-A665-614D21E1AEF8}"/>
            </a:ext>
          </a:extLst>
        </xdr:cNvPr>
        <xdr:cNvSpPr/>
      </xdr:nvSpPr>
      <xdr:spPr>
        <a:xfrm>
          <a:off x="7029450" y="139156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156899</xdr:rowOff>
    </xdr:from>
    <xdr:to>
      <xdr:col>36</xdr:col>
      <xdr:colOff>165100</xdr:colOff>
      <xdr:row>85</xdr:row>
      <xdr:rowOff>87049</xdr:rowOff>
    </xdr:to>
    <xdr:sp macro="" textlink="">
      <xdr:nvSpPr>
        <xdr:cNvPr id="359" name="フローチャート: 判断 358">
          <a:extLst>
            <a:ext uri="{FF2B5EF4-FFF2-40B4-BE49-F238E27FC236}">
              <a16:creationId xmlns:a16="http://schemas.microsoft.com/office/drawing/2014/main" id="{5664754F-505A-4D85-AB41-61B2359CA324}"/>
            </a:ext>
          </a:extLst>
        </xdr:cNvPr>
        <xdr:cNvSpPr/>
      </xdr:nvSpPr>
      <xdr:spPr>
        <a:xfrm>
          <a:off x="6238875" y="1377129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BAD22D5-4280-4B27-8870-C59FFFC6D61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0E376A4-0E40-47FA-B62A-9706F6E90E9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21B3C15-010D-4387-B974-B51CAC49D34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CF50540-ECD7-4250-8DC6-ACC5DFAC09C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5CCC662D-0E5E-47BC-9139-CF545C0455F2}"/>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32148</xdr:rowOff>
    </xdr:from>
    <xdr:to>
      <xdr:col>55</xdr:col>
      <xdr:colOff>50800</xdr:colOff>
      <xdr:row>86</xdr:row>
      <xdr:rowOff>133748</xdr:rowOff>
    </xdr:to>
    <xdr:sp macro="" textlink="">
      <xdr:nvSpPr>
        <xdr:cNvPr id="365" name="楕円 364">
          <a:extLst>
            <a:ext uri="{FF2B5EF4-FFF2-40B4-BE49-F238E27FC236}">
              <a16:creationId xmlns:a16="http://schemas.microsoft.com/office/drawing/2014/main" id="{1F367793-FACF-4FD8-A20C-356558695FA1}"/>
            </a:ext>
          </a:extLst>
        </xdr:cNvPr>
        <xdr:cNvSpPr/>
      </xdr:nvSpPr>
      <xdr:spPr>
        <a:xfrm>
          <a:off x="9401175" y="1396404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118525</xdr:rowOff>
    </xdr:from>
    <xdr:ext cx="469744" cy="259045"/>
    <xdr:sp macro="" textlink="">
      <xdr:nvSpPr>
        <xdr:cNvPr id="366" name="【公営住宅】&#10;一人当たり面積該当値テキスト">
          <a:extLst>
            <a:ext uri="{FF2B5EF4-FFF2-40B4-BE49-F238E27FC236}">
              <a16:creationId xmlns:a16="http://schemas.microsoft.com/office/drawing/2014/main" id="{58EDC91D-1F37-470E-B318-674B70A1D5B4}"/>
            </a:ext>
          </a:extLst>
        </xdr:cNvPr>
        <xdr:cNvSpPr txBox="1"/>
      </xdr:nvSpPr>
      <xdr:spPr>
        <a:xfrm>
          <a:off x="9467850" y="1389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37374</xdr:rowOff>
    </xdr:from>
    <xdr:to>
      <xdr:col>50</xdr:col>
      <xdr:colOff>165100</xdr:colOff>
      <xdr:row>86</xdr:row>
      <xdr:rowOff>138974</xdr:rowOff>
    </xdr:to>
    <xdr:sp macro="" textlink="">
      <xdr:nvSpPr>
        <xdr:cNvPr id="367" name="楕円 366">
          <a:extLst>
            <a:ext uri="{FF2B5EF4-FFF2-40B4-BE49-F238E27FC236}">
              <a16:creationId xmlns:a16="http://schemas.microsoft.com/office/drawing/2014/main" id="{30304312-3193-4337-805D-747BC9E0048D}"/>
            </a:ext>
          </a:extLst>
        </xdr:cNvPr>
        <xdr:cNvSpPr/>
      </xdr:nvSpPr>
      <xdr:spPr>
        <a:xfrm>
          <a:off x="8639175" y="139724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82948</xdr:rowOff>
    </xdr:from>
    <xdr:to>
      <xdr:col>55</xdr:col>
      <xdr:colOff>0</xdr:colOff>
      <xdr:row>86</xdr:row>
      <xdr:rowOff>88174</xdr:rowOff>
    </xdr:to>
    <xdr:cxnSp macro="">
      <xdr:nvCxnSpPr>
        <xdr:cNvPr id="368" name="直線コネクタ 367">
          <a:extLst>
            <a:ext uri="{FF2B5EF4-FFF2-40B4-BE49-F238E27FC236}">
              <a16:creationId xmlns:a16="http://schemas.microsoft.com/office/drawing/2014/main" id="{58EE49C6-252F-427C-83BB-FDE213AB32CD}"/>
            </a:ext>
          </a:extLst>
        </xdr:cNvPr>
        <xdr:cNvCxnSpPr/>
      </xdr:nvCxnSpPr>
      <xdr:spPr>
        <a:xfrm flipV="1">
          <a:off x="8686800" y="1402119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39115</xdr:rowOff>
    </xdr:from>
    <xdr:to>
      <xdr:col>46</xdr:col>
      <xdr:colOff>38100</xdr:colOff>
      <xdr:row>86</xdr:row>
      <xdr:rowOff>140715</xdr:rowOff>
    </xdr:to>
    <xdr:sp macro="" textlink="">
      <xdr:nvSpPr>
        <xdr:cNvPr id="369" name="楕円 368">
          <a:extLst>
            <a:ext uri="{FF2B5EF4-FFF2-40B4-BE49-F238E27FC236}">
              <a16:creationId xmlns:a16="http://schemas.microsoft.com/office/drawing/2014/main" id="{7FED483D-3354-4303-B8BA-C6C7A1506DDE}"/>
            </a:ext>
          </a:extLst>
        </xdr:cNvPr>
        <xdr:cNvSpPr/>
      </xdr:nvSpPr>
      <xdr:spPr>
        <a:xfrm>
          <a:off x="7839075" y="139741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88174</xdr:rowOff>
    </xdr:from>
    <xdr:to>
      <xdr:col>50</xdr:col>
      <xdr:colOff>114300</xdr:colOff>
      <xdr:row>86</xdr:row>
      <xdr:rowOff>89915</xdr:rowOff>
    </xdr:to>
    <xdr:cxnSp macro="">
      <xdr:nvCxnSpPr>
        <xdr:cNvPr id="370" name="直線コネクタ 369">
          <a:extLst>
            <a:ext uri="{FF2B5EF4-FFF2-40B4-BE49-F238E27FC236}">
              <a16:creationId xmlns:a16="http://schemas.microsoft.com/office/drawing/2014/main" id="{9B11F6CF-4CA9-41A2-8976-91C92A33B7FD}"/>
            </a:ext>
          </a:extLst>
        </xdr:cNvPr>
        <xdr:cNvCxnSpPr/>
      </xdr:nvCxnSpPr>
      <xdr:spPr>
        <a:xfrm flipV="1">
          <a:off x="7886700" y="14020074"/>
          <a:ext cx="8001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41075</xdr:rowOff>
    </xdr:from>
    <xdr:to>
      <xdr:col>41</xdr:col>
      <xdr:colOff>101600</xdr:colOff>
      <xdr:row>86</xdr:row>
      <xdr:rowOff>142675</xdr:rowOff>
    </xdr:to>
    <xdr:sp macro="" textlink="">
      <xdr:nvSpPr>
        <xdr:cNvPr id="371" name="楕円 370">
          <a:extLst>
            <a:ext uri="{FF2B5EF4-FFF2-40B4-BE49-F238E27FC236}">
              <a16:creationId xmlns:a16="http://schemas.microsoft.com/office/drawing/2014/main" id="{58DDCDD2-9A8A-4B8B-A34C-4890DC4C5F92}"/>
            </a:ext>
          </a:extLst>
        </xdr:cNvPr>
        <xdr:cNvSpPr/>
      </xdr:nvSpPr>
      <xdr:spPr>
        <a:xfrm>
          <a:off x="7029450" y="139761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89915</xdr:rowOff>
    </xdr:from>
    <xdr:to>
      <xdr:col>45</xdr:col>
      <xdr:colOff>177800</xdr:colOff>
      <xdr:row>86</xdr:row>
      <xdr:rowOff>91875</xdr:rowOff>
    </xdr:to>
    <xdr:cxnSp macro="">
      <xdr:nvCxnSpPr>
        <xdr:cNvPr id="372" name="直線コネクタ 371">
          <a:extLst>
            <a:ext uri="{FF2B5EF4-FFF2-40B4-BE49-F238E27FC236}">
              <a16:creationId xmlns:a16="http://schemas.microsoft.com/office/drawing/2014/main" id="{993FC3FF-9941-4487-8518-9D3AAC596A1E}"/>
            </a:ext>
          </a:extLst>
        </xdr:cNvPr>
        <xdr:cNvCxnSpPr/>
      </xdr:nvCxnSpPr>
      <xdr:spPr>
        <a:xfrm flipV="1">
          <a:off x="7077075" y="14021815"/>
          <a:ext cx="809625"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42273</xdr:rowOff>
    </xdr:from>
    <xdr:to>
      <xdr:col>36</xdr:col>
      <xdr:colOff>165100</xdr:colOff>
      <xdr:row>86</xdr:row>
      <xdr:rowOff>143873</xdr:rowOff>
    </xdr:to>
    <xdr:sp macro="" textlink="">
      <xdr:nvSpPr>
        <xdr:cNvPr id="373" name="楕円 372">
          <a:extLst>
            <a:ext uri="{FF2B5EF4-FFF2-40B4-BE49-F238E27FC236}">
              <a16:creationId xmlns:a16="http://schemas.microsoft.com/office/drawing/2014/main" id="{04173274-80A0-4D8D-8313-331833F0760B}"/>
            </a:ext>
          </a:extLst>
        </xdr:cNvPr>
        <xdr:cNvSpPr/>
      </xdr:nvSpPr>
      <xdr:spPr>
        <a:xfrm>
          <a:off x="6238875" y="139805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91875</xdr:rowOff>
    </xdr:from>
    <xdr:to>
      <xdr:col>41</xdr:col>
      <xdr:colOff>50800</xdr:colOff>
      <xdr:row>86</xdr:row>
      <xdr:rowOff>93073</xdr:rowOff>
    </xdr:to>
    <xdr:cxnSp macro="">
      <xdr:nvCxnSpPr>
        <xdr:cNvPr id="374" name="直線コネクタ 373">
          <a:extLst>
            <a:ext uri="{FF2B5EF4-FFF2-40B4-BE49-F238E27FC236}">
              <a16:creationId xmlns:a16="http://schemas.microsoft.com/office/drawing/2014/main" id="{787ACD35-A140-4788-81C1-D1DF969EBBF6}"/>
            </a:ext>
          </a:extLst>
        </xdr:cNvPr>
        <xdr:cNvCxnSpPr/>
      </xdr:nvCxnSpPr>
      <xdr:spPr>
        <a:xfrm flipV="1">
          <a:off x="6286500" y="14023775"/>
          <a:ext cx="790575" cy="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6966822C-64DE-4D3D-AFDF-AFA0C18626F2}"/>
            </a:ext>
          </a:extLst>
        </xdr:cNvPr>
        <xdr:cNvSpPr txBox="1"/>
      </xdr:nvSpPr>
      <xdr:spPr>
        <a:xfrm>
          <a:off x="8458277" y="13676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44549E42-6B8C-4D09-98C3-134F79B957F0}"/>
            </a:ext>
          </a:extLst>
        </xdr:cNvPr>
        <xdr:cNvSpPr txBox="1"/>
      </xdr:nvSpPr>
      <xdr:spPr>
        <a:xfrm>
          <a:off x="7677227" y="1368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7D81A3F7-0480-4C77-9886-6235D5175040}"/>
            </a:ext>
          </a:extLst>
        </xdr:cNvPr>
        <xdr:cNvSpPr txBox="1"/>
      </xdr:nvSpPr>
      <xdr:spPr>
        <a:xfrm>
          <a:off x="6867602" y="1369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103576</xdr:rowOff>
    </xdr:from>
    <xdr:ext cx="469744" cy="259045"/>
    <xdr:sp macro="" textlink="">
      <xdr:nvSpPr>
        <xdr:cNvPr id="378" name="n_4aveValue【公営住宅】&#10;一人当たり面積">
          <a:extLst>
            <a:ext uri="{FF2B5EF4-FFF2-40B4-BE49-F238E27FC236}">
              <a16:creationId xmlns:a16="http://schemas.microsoft.com/office/drawing/2014/main" id="{C12E977D-339F-488C-8B5F-96565138328B}"/>
            </a:ext>
          </a:extLst>
        </xdr:cNvPr>
        <xdr:cNvSpPr txBox="1"/>
      </xdr:nvSpPr>
      <xdr:spPr>
        <a:xfrm>
          <a:off x="6067502" y="1355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130101</xdr:rowOff>
    </xdr:from>
    <xdr:ext cx="469744" cy="259045"/>
    <xdr:sp macro="" textlink="">
      <xdr:nvSpPr>
        <xdr:cNvPr id="379" name="n_1mainValue【公営住宅】&#10;一人当たり面積">
          <a:extLst>
            <a:ext uri="{FF2B5EF4-FFF2-40B4-BE49-F238E27FC236}">
              <a16:creationId xmlns:a16="http://schemas.microsoft.com/office/drawing/2014/main" id="{32460B9E-327D-4AC7-ADA6-11AE94FA372F}"/>
            </a:ext>
          </a:extLst>
        </xdr:cNvPr>
        <xdr:cNvSpPr txBox="1"/>
      </xdr:nvSpPr>
      <xdr:spPr>
        <a:xfrm>
          <a:off x="8458277" y="1406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131842</xdr:rowOff>
    </xdr:from>
    <xdr:ext cx="469744" cy="259045"/>
    <xdr:sp macro="" textlink="">
      <xdr:nvSpPr>
        <xdr:cNvPr id="380" name="n_2mainValue【公営住宅】&#10;一人当たり面積">
          <a:extLst>
            <a:ext uri="{FF2B5EF4-FFF2-40B4-BE49-F238E27FC236}">
              <a16:creationId xmlns:a16="http://schemas.microsoft.com/office/drawing/2014/main" id="{D5140365-E29B-4F2C-852D-C89052D42634}"/>
            </a:ext>
          </a:extLst>
        </xdr:cNvPr>
        <xdr:cNvSpPr txBox="1"/>
      </xdr:nvSpPr>
      <xdr:spPr>
        <a:xfrm>
          <a:off x="7677227" y="1406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133802</xdr:rowOff>
    </xdr:from>
    <xdr:ext cx="469744" cy="259045"/>
    <xdr:sp macro="" textlink="">
      <xdr:nvSpPr>
        <xdr:cNvPr id="381" name="n_3mainValue【公営住宅】&#10;一人当たり面積">
          <a:extLst>
            <a:ext uri="{FF2B5EF4-FFF2-40B4-BE49-F238E27FC236}">
              <a16:creationId xmlns:a16="http://schemas.microsoft.com/office/drawing/2014/main" id="{D1EC859B-F298-4822-88B7-7E4BBE28861F}"/>
            </a:ext>
          </a:extLst>
        </xdr:cNvPr>
        <xdr:cNvSpPr txBox="1"/>
      </xdr:nvSpPr>
      <xdr:spPr>
        <a:xfrm>
          <a:off x="6867602" y="1406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135000</xdr:rowOff>
    </xdr:from>
    <xdr:ext cx="469744" cy="259045"/>
    <xdr:sp macro="" textlink="">
      <xdr:nvSpPr>
        <xdr:cNvPr id="382" name="n_4mainValue【公営住宅】&#10;一人当たり面積">
          <a:extLst>
            <a:ext uri="{FF2B5EF4-FFF2-40B4-BE49-F238E27FC236}">
              <a16:creationId xmlns:a16="http://schemas.microsoft.com/office/drawing/2014/main" id="{55790B4F-8646-4FCA-AF3C-5D6FBA4B2AD8}"/>
            </a:ext>
          </a:extLst>
        </xdr:cNvPr>
        <xdr:cNvSpPr txBox="1"/>
      </xdr:nvSpPr>
      <xdr:spPr>
        <a:xfrm>
          <a:off x="6067502" y="140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88FEEAF9-6453-43B9-B752-DEFD55B907B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8779FD9-91DA-4B38-95B5-54A3F1690A3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BFFDC399-DB07-4334-AA99-F138FF06F7D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8197EA3D-BF40-4BF0-908D-601A6B9C14C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C78B11C-2792-4EA1-B1B7-D17B14446EC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CDF23FB-2DE4-47D9-834C-85A6DC4581F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FE556C5E-590D-4C3D-A7A9-2C239C85CA4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EB45ABE0-1DE0-48CC-8E17-18B7A530D1F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EF984712-97A2-42F8-A7B9-91A82DB0A03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23029F0B-E2D7-4627-8EDB-1C912A773C4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A6AAB194-D424-47A9-851B-A5E2DF926F9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B0F9B1BB-E8B5-466C-B0A8-F4420AE6536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5303A505-8DBE-4BA0-8C94-DF4A60E2B96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7C94E6A2-AFF8-43B7-BAC2-C25E6DA5FDC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A819969D-A4B3-45BA-92EC-257C5FD507F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E721D365-020E-481A-ADEB-CBE1FBC7C8BE}"/>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8EEE432D-2891-4C68-AEF6-A87AAD33D07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41AB482A-226E-428D-9D8B-ED0D6A3D74DC}"/>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120B70AC-3EA6-4F54-B4F5-0EE0779A443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442CA608-4367-4D28-B9E7-C20756BB754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8ABCCB97-C04D-4CDF-87E0-77B7A55A75B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B7229C12-20E4-46BC-B984-377DFC0592A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C24D8678-279E-4538-9C16-DA85851B888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CBF1DCB3-38ED-45CD-99A1-E0F512D93A8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360EE34F-7EA2-4FCA-9B3F-7004D2DCA70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6A5DFF3F-205C-487A-B421-0E0BBFE125E1}"/>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39DC4AA4-31A4-418F-834A-6C78576AB2A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B1222012-9A09-4D40-95A3-27A4908B93DE}"/>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34A40AC3-A1C5-407A-A8CA-E40F2949D657}"/>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625BA0A5-9AA9-4654-B810-DBCBC5C6AB33}"/>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E05110EC-C643-4F96-AE60-A02FFDFAD7E8}"/>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B855AC5-38D2-4EF6-BAE5-E67B6148B80E}"/>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848EEDBE-D38B-4836-97AF-3159CBE44EA1}"/>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46B7FF60-295C-4DA0-A41E-45D039623D60}"/>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54E49526-0676-4E58-906E-E67C2E7F6EAD}"/>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883E8F10-AD58-405E-9182-DBA9264DE750}"/>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D03355A2-02E1-47C5-B520-A86C3280E0AE}"/>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CBFFE87F-06EF-44A7-BFBC-9A96EE179327}"/>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68CEFEEA-126B-4D08-AF25-1EEA0EF6171A}"/>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112C0ECC-D0E2-4951-B794-85A8CED0140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297751D2-ACBF-4BE1-BB7A-499CD085D15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3792131C-E9FE-4C7E-832B-87F9559D571B}"/>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C2193797-4172-4C93-B099-7E85068A5731}"/>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22CDDB7A-D1FF-4B44-97EE-0EAAA6B04DC5}"/>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31C87566-E05A-4A4B-A6CF-3177403F300A}"/>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2D024F78-4F90-41A0-A046-5BBE91031C7E}"/>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406B385F-E0A3-48C2-8AB1-38DF367E4CA0}"/>
            </a:ext>
          </a:extLst>
        </xdr:cNvPr>
        <xdr:cNvSpPr txBox="1"/>
      </xdr:nvSpPr>
      <xdr:spPr>
        <a:xfrm>
          <a:off x="14735175" y="5993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0917FFFD-D7E2-45B1-8024-9A9E7B6894C2}"/>
            </a:ext>
          </a:extLst>
        </xdr:cNvPr>
        <xdr:cNvSpPr/>
      </xdr:nvSpPr>
      <xdr:spPr>
        <a:xfrm>
          <a:off x="14649450" y="6132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46D1E0FC-7793-4B90-A49A-EDAE1C713F98}"/>
            </a:ext>
          </a:extLst>
        </xdr:cNvPr>
        <xdr:cNvSpPr/>
      </xdr:nvSpPr>
      <xdr:spPr>
        <a:xfrm>
          <a:off x="13887450" y="61126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BF638F16-E9A3-448F-9956-5E677F032013}"/>
            </a:ext>
          </a:extLst>
        </xdr:cNvPr>
        <xdr:cNvSpPr/>
      </xdr:nvSpPr>
      <xdr:spPr>
        <a:xfrm>
          <a:off x="130968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89DACD70-CD5D-411E-8DA4-39E72ABD1DAC}"/>
            </a:ext>
          </a:extLst>
        </xdr:cNvPr>
        <xdr:cNvSpPr/>
      </xdr:nvSpPr>
      <xdr:spPr>
        <a:xfrm>
          <a:off x="12296775" y="61603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43361</xdr:rowOff>
    </xdr:from>
    <xdr:to>
      <xdr:col>67</xdr:col>
      <xdr:colOff>101600</xdr:colOff>
      <xdr:row>37</xdr:row>
      <xdr:rowOff>144961</xdr:rowOff>
    </xdr:to>
    <xdr:sp macro="" textlink="">
      <xdr:nvSpPr>
        <xdr:cNvPr id="434" name="フローチャート: 判断 433">
          <a:extLst>
            <a:ext uri="{FF2B5EF4-FFF2-40B4-BE49-F238E27FC236}">
              <a16:creationId xmlns:a16="http://schemas.microsoft.com/office/drawing/2014/main" id="{29E8265B-8312-4630-B71D-D8A21E41B68A}"/>
            </a:ext>
          </a:extLst>
        </xdr:cNvPr>
        <xdr:cNvSpPr/>
      </xdr:nvSpPr>
      <xdr:spPr>
        <a:xfrm>
          <a:off x="11487150" y="60472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C8F89A1F-B563-4984-BBB5-57B2A12EA07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4AB236-4383-4471-B631-C45FC25A3F3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2CB305D-4459-4FFD-A725-C08C49F9E1A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8BC281D6-A75A-441C-B0C8-7136B3C48FB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3EF0690-86E1-4098-9397-4B22917A825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93980</xdr:rowOff>
    </xdr:from>
    <xdr:to>
      <xdr:col>85</xdr:col>
      <xdr:colOff>177800</xdr:colOff>
      <xdr:row>41</xdr:row>
      <xdr:rowOff>24130</xdr:rowOff>
    </xdr:to>
    <xdr:sp macro="" textlink="">
      <xdr:nvSpPr>
        <xdr:cNvPr id="440" name="楕円 439">
          <a:extLst>
            <a:ext uri="{FF2B5EF4-FFF2-40B4-BE49-F238E27FC236}">
              <a16:creationId xmlns:a16="http://schemas.microsoft.com/office/drawing/2014/main" id="{6E11BCC7-923B-4CD5-9CA8-A5C94A3215E2}"/>
            </a:ext>
          </a:extLst>
        </xdr:cNvPr>
        <xdr:cNvSpPr/>
      </xdr:nvSpPr>
      <xdr:spPr>
        <a:xfrm>
          <a:off x="14649450" y="65805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72407</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452FFCA0-1B09-4750-962A-13292F516010}"/>
            </a:ext>
          </a:extLst>
        </xdr:cNvPr>
        <xdr:cNvSpPr txBox="1"/>
      </xdr:nvSpPr>
      <xdr:spPr>
        <a:xfrm>
          <a:off x="14735175" y="655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46627</xdr:rowOff>
    </xdr:from>
    <xdr:to>
      <xdr:col>81</xdr:col>
      <xdr:colOff>101600</xdr:colOff>
      <xdr:row>40</xdr:row>
      <xdr:rowOff>148227</xdr:rowOff>
    </xdr:to>
    <xdr:sp macro="" textlink="">
      <xdr:nvSpPr>
        <xdr:cNvPr id="442" name="楕円 441">
          <a:extLst>
            <a:ext uri="{FF2B5EF4-FFF2-40B4-BE49-F238E27FC236}">
              <a16:creationId xmlns:a16="http://schemas.microsoft.com/office/drawing/2014/main" id="{E0FEEDD9-C6E6-4890-8430-E387C2EDD863}"/>
            </a:ext>
          </a:extLst>
        </xdr:cNvPr>
        <xdr:cNvSpPr/>
      </xdr:nvSpPr>
      <xdr:spPr>
        <a:xfrm>
          <a:off x="13887450" y="65363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97427</xdr:rowOff>
    </xdr:from>
    <xdr:to>
      <xdr:col>85</xdr:col>
      <xdr:colOff>127000</xdr:colOff>
      <xdr:row>40</xdr:row>
      <xdr:rowOff>144780</xdr:rowOff>
    </xdr:to>
    <xdr:cxnSp macro="">
      <xdr:nvCxnSpPr>
        <xdr:cNvPr id="443" name="直線コネクタ 442">
          <a:extLst>
            <a:ext uri="{FF2B5EF4-FFF2-40B4-BE49-F238E27FC236}">
              <a16:creationId xmlns:a16="http://schemas.microsoft.com/office/drawing/2014/main" id="{837B911D-7985-4E1D-B2E3-8ABC2C056AD2}"/>
            </a:ext>
          </a:extLst>
        </xdr:cNvPr>
        <xdr:cNvCxnSpPr/>
      </xdr:nvCxnSpPr>
      <xdr:spPr>
        <a:xfrm>
          <a:off x="13935075" y="6583952"/>
          <a:ext cx="762000" cy="4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5806</xdr:rowOff>
    </xdr:from>
    <xdr:to>
      <xdr:col>76</xdr:col>
      <xdr:colOff>165100</xdr:colOff>
      <xdr:row>40</xdr:row>
      <xdr:rowOff>107406</xdr:rowOff>
    </xdr:to>
    <xdr:sp macro="" textlink="">
      <xdr:nvSpPr>
        <xdr:cNvPr id="444" name="楕円 443">
          <a:extLst>
            <a:ext uri="{FF2B5EF4-FFF2-40B4-BE49-F238E27FC236}">
              <a16:creationId xmlns:a16="http://schemas.microsoft.com/office/drawing/2014/main" id="{05DE37D2-59D4-44B9-BD95-1B1FE88E6A84}"/>
            </a:ext>
          </a:extLst>
        </xdr:cNvPr>
        <xdr:cNvSpPr/>
      </xdr:nvSpPr>
      <xdr:spPr>
        <a:xfrm>
          <a:off x="13096875" y="64955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56606</xdr:rowOff>
    </xdr:from>
    <xdr:to>
      <xdr:col>81</xdr:col>
      <xdr:colOff>50800</xdr:colOff>
      <xdr:row>40</xdr:row>
      <xdr:rowOff>97427</xdr:rowOff>
    </xdr:to>
    <xdr:cxnSp macro="">
      <xdr:nvCxnSpPr>
        <xdr:cNvPr id="445" name="直線コネクタ 444">
          <a:extLst>
            <a:ext uri="{FF2B5EF4-FFF2-40B4-BE49-F238E27FC236}">
              <a16:creationId xmlns:a16="http://schemas.microsoft.com/office/drawing/2014/main" id="{CC1FCC0A-697E-4F17-BF2D-00B5BB3E9F61}"/>
            </a:ext>
          </a:extLst>
        </xdr:cNvPr>
        <xdr:cNvCxnSpPr/>
      </xdr:nvCxnSpPr>
      <xdr:spPr>
        <a:xfrm>
          <a:off x="13144500" y="6543131"/>
          <a:ext cx="79057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126637</xdr:rowOff>
    </xdr:from>
    <xdr:to>
      <xdr:col>72</xdr:col>
      <xdr:colOff>38100</xdr:colOff>
      <xdr:row>40</xdr:row>
      <xdr:rowOff>56787</xdr:rowOff>
    </xdr:to>
    <xdr:sp macro="" textlink="">
      <xdr:nvSpPr>
        <xdr:cNvPr id="446" name="楕円 445">
          <a:extLst>
            <a:ext uri="{FF2B5EF4-FFF2-40B4-BE49-F238E27FC236}">
              <a16:creationId xmlns:a16="http://schemas.microsoft.com/office/drawing/2014/main" id="{DC5F3D1A-EE52-42D4-B18F-C3025C59F2A6}"/>
            </a:ext>
          </a:extLst>
        </xdr:cNvPr>
        <xdr:cNvSpPr/>
      </xdr:nvSpPr>
      <xdr:spPr>
        <a:xfrm>
          <a:off x="12296775" y="6448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5987</xdr:rowOff>
    </xdr:from>
    <xdr:to>
      <xdr:col>76</xdr:col>
      <xdr:colOff>114300</xdr:colOff>
      <xdr:row>40</xdr:row>
      <xdr:rowOff>56606</xdr:rowOff>
    </xdr:to>
    <xdr:cxnSp macro="">
      <xdr:nvCxnSpPr>
        <xdr:cNvPr id="447" name="直線コネクタ 446">
          <a:extLst>
            <a:ext uri="{FF2B5EF4-FFF2-40B4-BE49-F238E27FC236}">
              <a16:creationId xmlns:a16="http://schemas.microsoft.com/office/drawing/2014/main" id="{884FD7ED-EEBE-4C7D-B9C4-E9565594F710}"/>
            </a:ext>
          </a:extLst>
        </xdr:cNvPr>
        <xdr:cNvCxnSpPr/>
      </xdr:nvCxnSpPr>
      <xdr:spPr>
        <a:xfrm>
          <a:off x="12344400" y="6495687"/>
          <a:ext cx="800100"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76019</xdr:rowOff>
    </xdr:from>
    <xdr:to>
      <xdr:col>67</xdr:col>
      <xdr:colOff>101600</xdr:colOff>
      <xdr:row>40</xdr:row>
      <xdr:rowOff>6169</xdr:rowOff>
    </xdr:to>
    <xdr:sp macro="" textlink="">
      <xdr:nvSpPr>
        <xdr:cNvPr id="448" name="楕円 447">
          <a:extLst>
            <a:ext uri="{FF2B5EF4-FFF2-40B4-BE49-F238E27FC236}">
              <a16:creationId xmlns:a16="http://schemas.microsoft.com/office/drawing/2014/main" id="{8344FB3F-396F-47E5-8C3F-52ABE973B503}"/>
            </a:ext>
          </a:extLst>
        </xdr:cNvPr>
        <xdr:cNvSpPr/>
      </xdr:nvSpPr>
      <xdr:spPr>
        <a:xfrm>
          <a:off x="11487150" y="64006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126819</xdr:rowOff>
    </xdr:from>
    <xdr:to>
      <xdr:col>71</xdr:col>
      <xdr:colOff>177800</xdr:colOff>
      <xdr:row>40</xdr:row>
      <xdr:rowOff>5987</xdr:rowOff>
    </xdr:to>
    <xdr:cxnSp macro="">
      <xdr:nvCxnSpPr>
        <xdr:cNvPr id="449" name="直線コネクタ 448">
          <a:extLst>
            <a:ext uri="{FF2B5EF4-FFF2-40B4-BE49-F238E27FC236}">
              <a16:creationId xmlns:a16="http://schemas.microsoft.com/office/drawing/2014/main" id="{AB77C5F8-520F-4E04-B666-394B510E11B8}"/>
            </a:ext>
          </a:extLst>
        </xdr:cNvPr>
        <xdr:cNvCxnSpPr/>
      </xdr:nvCxnSpPr>
      <xdr:spPr>
        <a:xfrm>
          <a:off x="11534775" y="6448244"/>
          <a:ext cx="809625" cy="4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92261438-031A-43D1-B383-E1E812C29AEB}"/>
            </a:ext>
          </a:extLst>
        </xdr:cNvPr>
        <xdr:cNvSpPr txBox="1"/>
      </xdr:nvSpPr>
      <xdr:spPr>
        <a:xfrm>
          <a:off x="13745219" y="589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E3C69211-072D-485B-8383-4BC5BCFC2234}"/>
            </a:ext>
          </a:extLst>
        </xdr:cNvPr>
        <xdr:cNvSpPr txBox="1"/>
      </xdr:nvSpPr>
      <xdr:spPr>
        <a:xfrm>
          <a:off x="1296416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20A83492-1246-4969-B30A-77D033FCB9A3}"/>
            </a:ext>
          </a:extLst>
        </xdr:cNvPr>
        <xdr:cNvSpPr txBox="1"/>
      </xdr:nvSpPr>
      <xdr:spPr>
        <a:xfrm>
          <a:off x="12164069" y="595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161488</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91F43F7A-2931-4CE1-BBD3-FD6BB0D4C96E}"/>
            </a:ext>
          </a:extLst>
        </xdr:cNvPr>
        <xdr:cNvSpPr txBox="1"/>
      </xdr:nvSpPr>
      <xdr:spPr>
        <a:xfrm>
          <a:off x="11354444" y="584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139354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7FD949FB-7365-4F52-A126-28FC3FDA2114}"/>
            </a:ext>
          </a:extLst>
        </xdr:cNvPr>
        <xdr:cNvSpPr txBox="1"/>
      </xdr:nvSpPr>
      <xdr:spPr>
        <a:xfrm>
          <a:off x="13745219" y="662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98533</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F3D8F468-2382-4237-A3D8-1694B0ABBEC3}"/>
            </a:ext>
          </a:extLst>
        </xdr:cNvPr>
        <xdr:cNvSpPr txBox="1"/>
      </xdr:nvSpPr>
      <xdr:spPr>
        <a:xfrm>
          <a:off x="12964169" y="6588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47914</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3E2F9DA9-5C36-4C66-8F8C-24F764DD7E7F}"/>
            </a:ext>
          </a:extLst>
        </xdr:cNvPr>
        <xdr:cNvSpPr txBox="1"/>
      </xdr:nvSpPr>
      <xdr:spPr>
        <a:xfrm>
          <a:off x="12164069"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168746</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FAB29F89-645F-4006-8C99-5342BB022398}"/>
            </a:ext>
          </a:extLst>
        </xdr:cNvPr>
        <xdr:cNvSpPr txBox="1"/>
      </xdr:nvSpPr>
      <xdr:spPr>
        <a:xfrm>
          <a:off x="11354444" y="648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FEC9A07F-22CE-41C3-9985-6C582687BFA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36B25CB6-81C1-4650-A629-D47F19C8EAA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506E954A-A0AF-4840-8ADF-B8F348E9AA6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4A09CBA2-E9F6-4CB0-B53C-00D482FF1D0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EB19BA39-B5ED-4152-A7A1-6322C54BD5D4}"/>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20A95BC1-BED2-4A73-9C1A-C6A00D0E9D8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7BC5E4C8-49A0-49D3-87D7-05DA39E7555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6AA10E4-B9D1-436E-B44B-DF42354F4C6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BB5EEED0-CCEF-487B-B893-9AC74AC6C20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7A8BC843-1351-4A6F-8C4A-F6E3B975D7E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2ABCD7FD-B850-4321-946F-5D66F51383DD}"/>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6E736FC3-DF1A-4B0A-9130-2956278DABB3}"/>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BD222352-3ECC-420E-99EA-9C70B2A844E4}"/>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3E683452-C463-449A-8D90-F64A0117D3D1}"/>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5718BAD9-92BF-466A-A908-5E933C463524}"/>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3C31799C-0F09-40ED-8488-802FB6F5E060}"/>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007E01EE-4C85-4F3D-B775-F396FD30FAF8}"/>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98EEB77F-7C84-4DDC-B2A8-99E7D3D0A6FA}"/>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122485B0-D856-425A-BA35-F9038123C14D}"/>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8F414BD8-00CF-45BA-9F48-5857D8EA6A8D}"/>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A53AA525-CE91-474F-B0A2-3CA1E2360074}"/>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59ABBF4E-DCCC-4A9B-A241-FF2F1F4A01AF}"/>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F9A6F997-127A-4974-AE4E-A7132399F58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CC000899-83D7-43AB-AAE3-34FAFDCFF87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157FD40F-0CE0-41D4-9294-345C6CAAE2B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66AB93C5-5939-480A-B882-FA1B980417CD}"/>
            </a:ext>
          </a:extLst>
        </xdr:cNvPr>
        <xdr:cNvCxnSpPr/>
      </xdr:nvCxnSpPr>
      <xdr:spPr>
        <a:xfrm flipV="1">
          <a:off x="19954239" y="5484767"/>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1FDF404D-6CED-45B3-9D1C-DAD5269C6607}"/>
            </a:ext>
          </a:extLst>
        </xdr:cNvPr>
        <xdr:cNvSpPr txBox="1"/>
      </xdr:nvSpPr>
      <xdr:spPr>
        <a:xfrm>
          <a:off x="19992975" y="68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14CD93C5-B799-408D-9B10-58F33FCCDA4E}"/>
            </a:ext>
          </a:extLst>
        </xdr:cNvPr>
        <xdr:cNvCxnSpPr/>
      </xdr:nvCxnSpPr>
      <xdr:spPr>
        <a:xfrm>
          <a:off x="19878675" y="6876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4E770FD0-1C9B-4DCB-B368-EF88514DEC94}"/>
            </a:ext>
          </a:extLst>
        </xdr:cNvPr>
        <xdr:cNvSpPr txBox="1"/>
      </xdr:nvSpPr>
      <xdr:spPr>
        <a:xfrm>
          <a:off x="19992975" y="526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90532091-5865-41E2-B5B4-74FA0B779599}"/>
            </a:ext>
          </a:extLst>
        </xdr:cNvPr>
        <xdr:cNvCxnSpPr/>
      </xdr:nvCxnSpPr>
      <xdr:spPr>
        <a:xfrm>
          <a:off x="19878675" y="5484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BD5273EA-1AAE-4187-BAAA-FC8FD4885A52}"/>
            </a:ext>
          </a:extLst>
        </xdr:cNvPr>
        <xdr:cNvSpPr txBox="1"/>
      </xdr:nvSpPr>
      <xdr:spPr>
        <a:xfrm>
          <a:off x="19992975" y="616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A54D1B08-9E7A-4EC0-9ACE-F5687A7EB4BD}"/>
            </a:ext>
          </a:extLst>
        </xdr:cNvPr>
        <xdr:cNvSpPr/>
      </xdr:nvSpPr>
      <xdr:spPr>
        <a:xfrm>
          <a:off x="19897725" y="62991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CB5A4827-626C-4F5A-B65A-D954526A6BF0}"/>
            </a:ext>
          </a:extLst>
        </xdr:cNvPr>
        <xdr:cNvSpPr/>
      </xdr:nvSpPr>
      <xdr:spPr>
        <a:xfrm>
          <a:off x="19154775" y="6299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5A299FD4-AEBE-44C2-A495-E6BC4B7FBB99}"/>
            </a:ext>
          </a:extLst>
        </xdr:cNvPr>
        <xdr:cNvSpPr/>
      </xdr:nvSpPr>
      <xdr:spPr>
        <a:xfrm>
          <a:off x="18345150" y="62845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49D2A1ED-D8CB-4BC1-8E34-CDAF9782ED3C}"/>
            </a:ext>
          </a:extLst>
        </xdr:cNvPr>
        <xdr:cNvSpPr/>
      </xdr:nvSpPr>
      <xdr:spPr>
        <a:xfrm>
          <a:off x="17554575" y="63251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9072</xdr:rowOff>
    </xdr:from>
    <xdr:to>
      <xdr:col>98</xdr:col>
      <xdr:colOff>38100</xdr:colOff>
      <xdr:row>39</xdr:row>
      <xdr:rowOff>110672</xdr:rowOff>
    </xdr:to>
    <xdr:sp macro="" textlink="">
      <xdr:nvSpPr>
        <xdr:cNvPr id="493" name="フローチャート: 判断 492">
          <a:extLst>
            <a:ext uri="{FF2B5EF4-FFF2-40B4-BE49-F238E27FC236}">
              <a16:creationId xmlns:a16="http://schemas.microsoft.com/office/drawing/2014/main" id="{8710BEEA-9697-42BB-80DD-DD41A5AAD884}"/>
            </a:ext>
          </a:extLst>
        </xdr:cNvPr>
        <xdr:cNvSpPr/>
      </xdr:nvSpPr>
      <xdr:spPr>
        <a:xfrm>
          <a:off x="16754475" y="63368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A8D227A-D1F5-4F3F-BDC7-074B760DD9E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2F07301B-9EF1-4597-8261-6533E45FD82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91AD2A3D-EA8C-4320-805B-41F2F5E248A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386F197-7BB5-47D4-9285-AEFDADE9917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87D48C67-E980-4629-B16E-B4B934A9C27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118473</xdr:rowOff>
    </xdr:from>
    <xdr:to>
      <xdr:col>116</xdr:col>
      <xdr:colOff>114300</xdr:colOff>
      <xdr:row>42</xdr:row>
      <xdr:rowOff>48623</xdr:rowOff>
    </xdr:to>
    <xdr:sp macro="" textlink="">
      <xdr:nvSpPr>
        <xdr:cNvPr id="499" name="楕円 498">
          <a:extLst>
            <a:ext uri="{FF2B5EF4-FFF2-40B4-BE49-F238E27FC236}">
              <a16:creationId xmlns:a16="http://schemas.microsoft.com/office/drawing/2014/main" id="{CC85A5EE-9C99-409E-82B2-F61859761915}"/>
            </a:ext>
          </a:extLst>
        </xdr:cNvPr>
        <xdr:cNvSpPr/>
      </xdr:nvSpPr>
      <xdr:spPr>
        <a:xfrm>
          <a:off x="19897725" y="67700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33400</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0FBAFF3F-FDDD-4575-81D3-F55536656E60}"/>
            </a:ext>
          </a:extLst>
        </xdr:cNvPr>
        <xdr:cNvSpPr txBox="1"/>
      </xdr:nvSpPr>
      <xdr:spPr>
        <a:xfrm>
          <a:off x="19992975" y="667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118473</xdr:rowOff>
    </xdr:from>
    <xdr:to>
      <xdr:col>112</xdr:col>
      <xdr:colOff>38100</xdr:colOff>
      <xdr:row>42</xdr:row>
      <xdr:rowOff>48623</xdr:rowOff>
    </xdr:to>
    <xdr:sp macro="" textlink="">
      <xdr:nvSpPr>
        <xdr:cNvPr id="501" name="楕円 500">
          <a:extLst>
            <a:ext uri="{FF2B5EF4-FFF2-40B4-BE49-F238E27FC236}">
              <a16:creationId xmlns:a16="http://schemas.microsoft.com/office/drawing/2014/main" id="{A5E38CAB-BB77-4AE3-BD0D-2F4A4D5B542F}"/>
            </a:ext>
          </a:extLst>
        </xdr:cNvPr>
        <xdr:cNvSpPr/>
      </xdr:nvSpPr>
      <xdr:spPr>
        <a:xfrm>
          <a:off x="19154775" y="67700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169273</xdr:rowOff>
    </xdr:from>
    <xdr:to>
      <xdr:col>116</xdr:col>
      <xdr:colOff>63500</xdr:colOff>
      <xdr:row>41</xdr:row>
      <xdr:rowOff>169273</xdr:rowOff>
    </xdr:to>
    <xdr:cxnSp macro="">
      <xdr:nvCxnSpPr>
        <xdr:cNvPr id="502" name="直線コネクタ 501">
          <a:extLst>
            <a:ext uri="{FF2B5EF4-FFF2-40B4-BE49-F238E27FC236}">
              <a16:creationId xmlns:a16="http://schemas.microsoft.com/office/drawing/2014/main" id="{A7D9E640-6F13-43D4-B79F-72A2ED5AE986}"/>
            </a:ext>
          </a:extLst>
        </xdr:cNvPr>
        <xdr:cNvCxnSpPr/>
      </xdr:nvCxnSpPr>
      <xdr:spPr>
        <a:xfrm>
          <a:off x="19202400" y="680819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121738</xdr:rowOff>
    </xdr:from>
    <xdr:to>
      <xdr:col>107</xdr:col>
      <xdr:colOff>101600</xdr:colOff>
      <xdr:row>42</xdr:row>
      <xdr:rowOff>51888</xdr:rowOff>
    </xdr:to>
    <xdr:sp macro="" textlink="">
      <xdr:nvSpPr>
        <xdr:cNvPr id="503" name="楕円 502">
          <a:extLst>
            <a:ext uri="{FF2B5EF4-FFF2-40B4-BE49-F238E27FC236}">
              <a16:creationId xmlns:a16="http://schemas.microsoft.com/office/drawing/2014/main" id="{FEACC5B7-C544-44F2-ADEC-1E8C331A39E9}"/>
            </a:ext>
          </a:extLst>
        </xdr:cNvPr>
        <xdr:cNvSpPr/>
      </xdr:nvSpPr>
      <xdr:spPr>
        <a:xfrm>
          <a:off x="18345150" y="677336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169273</xdr:rowOff>
    </xdr:from>
    <xdr:to>
      <xdr:col>111</xdr:col>
      <xdr:colOff>177800</xdr:colOff>
      <xdr:row>42</xdr:row>
      <xdr:rowOff>1088</xdr:rowOff>
    </xdr:to>
    <xdr:cxnSp macro="">
      <xdr:nvCxnSpPr>
        <xdr:cNvPr id="504" name="直線コネクタ 503">
          <a:extLst>
            <a:ext uri="{FF2B5EF4-FFF2-40B4-BE49-F238E27FC236}">
              <a16:creationId xmlns:a16="http://schemas.microsoft.com/office/drawing/2014/main" id="{872220D1-451B-4805-9F53-56D64AEE7581}"/>
            </a:ext>
          </a:extLst>
        </xdr:cNvPr>
        <xdr:cNvCxnSpPr/>
      </xdr:nvCxnSpPr>
      <xdr:spPr>
        <a:xfrm flipV="1">
          <a:off x="18392775" y="6808198"/>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123372</xdr:rowOff>
    </xdr:from>
    <xdr:to>
      <xdr:col>102</xdr:col>
      <xdr:colOff>165100</xdr:colOff>
      <xdr:row>42</xdr:row>
      <xdr:rowOff>53522</xdr:rowOff>
    </xdr:to>
    <xdr:sp macro="" textlink="">
      <xdr:nvSpPr>
        <xdr:cNvPr id="505" name="楕円 504">
          <a:extLst>
            <a:ext uri="{FF2B5EF4-FFF2-40B4-BE49-F238E27FC236}">
              <a16:creationId xmlns:a16="http://schemas.microsoft.com/office/drawing/2014/main" id="{5F008A47-5D3C-4943-BD79-D5F569DE14AF}"/>
            </a:ext>
          </a:extLst>
        </xdr:cNvPr>
        <xdr:cNvSpPr/>
      </xdr:nvSpPr>
      <xdr:spPr>
        <a:xfrm>
          <a:off x="17554575" y="677499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1088</xdr:rowOff>
    </xdr:from>
    <xdr:to>
      <xdr:col>107</xdr:col>
      <xdr:colOff>50800</xdr:colOff>
      <xdr:row>42</xdr:row>
      <xdr:rowOff>2722</xdr:rowOff>
    </xdr:to>
    <xdr:cxnSp macro="">
      <xdr:nvCxnSpPr>
        <xdr:cNvPr id="506" name="直線コネクタ 505">
          <a:extLst>
            <a:ext uri="{FF2B5EF4-FFF2-40B4-BE49-F238E27FC236}">
              <a16:creationId xmlns:a16="http://schemas.microsoft.com/office/drawing/2014/main" id="{09C24845-6E71-4937-91DB-AA777B2D29F5}"/>
            </a:ext>
          </a:extLst>
        </xdr:cNvPr>
        <xdr:cNvCxnSpPr/>
      </xdr:nvCxnSpPr>
      <xdr:spPr>
        <a:xfrm flipV="1">
          <a:off x="17602200" y="6811463"/>
          <a:ext cx="790575"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125004</xdr:rowOff>
    </xdr:from>
    <xdr:to>
      <xdr:col>98</xdr:col>
      <xdr:colOff>38100</xdr:colOff>
      <xdr:row>42</xdr:row>
      <xdr:rowOff>55154</xdr:rowOff>
    </xdr:to>
    <xdr:sp macro="" textlink="">
      <xdr:nvSpPr>
        <xdr:cNvPr id="507" name="楕円 506">
          <a:extLst>
            <a:ext uri="{FF2B5EF4-FFF2-40B4-BE49-F238E27FC236}">
              <a16:creationId xmlns:a16="http://schemas.microsoft.com/office/drawing/2014/main" id="{99D9AEF4-E28F-436A-907E-659D90CA1384}"/>
            </a:ext>
          </a:extLst>
        </xdr:cNvPr>
        <xdr:cNvSpPr/>
      </xdr:nvSpPr>
      <xdr:spPr>
        <a:xfrm>
          <a:off x="16754475" y="67702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2722</xdr:rowOff>
    </xdr:from>
    <xdr:to>
      <xdr:col>102</xdr:col>
      <xdr:colOff>114300</xdr:colOff>
      <xdr:row>42</xdr:row>
      <xdr:rowOff>4354</xdr:rowOff>
    </xdr:to>
    <xdr:cxnSp macro="">
      <xdr:nvCxnSpPr>
        <xdr:cNvPr id="508" name="直線コネクタ 507">
          <a:extLst>
            <a:ext uri="{FF2B5EF4-FFF2-40B4-BE49-F238E27FC236}">
              <a16:creationId xmlns:a16="http://schemas.microsoft.com/office/drawing/2014/main" id="{A8CA3B3F-B210-4AFE-877D-176670F67A41}"/>
            </a:ext>
          </a:extLst>
        </xdr:cNvPr>
        <xdr:cNvCxnSpPr/>
      </xdr:nvCxnSpPr>
      <xdr:spPr>
        <a:xfrm flipV="1">
          <a:off x="16802100" y="6813097"/>
          <a:ext cx="800100" cy="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7A9E1104-6F02-4425-8EF4-138E8DB555B3}"/>
            </a:ext>
          </a:extLst>
        </xdr:cNvPr>
        <xdr:cNvSpPr txBox="1"/>
      </xdr:nvSpPr>
      <xdr:spPr>
        <a:xfrm>
          <a:off x="18983402" y="6087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12214018-9014-4C98-8F81-1E628ABFA9A0}"/>
            </a:ext>
          </a:extLst>
        </xdr:cNvPr>
        <xdr:cNvSpPr txBox="1"/>
      </xdr:nvSpPr>
      <xdr:spPr>
        <a:xfrm>
          <a:off x="18183302" y="606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22DCFEDB-33B7-4047-BB44-DEAC8424CD8C}"/>
            </a:ext>
          </a:extLst>
        </xdr:cNvPr>
        <xdr:cNvSpPr txBox="1"/>
      </xdr:nvSpPr>
      <xdr:spPr>
        <a:xfrm>
          <a:off x="17383202" y="610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127199</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A7791F7C-09E4-4559-8E59-2EF43D75F371}"/>
            </a:ext>
          </a:extLst>
        </xdr:cNvPr>
        <xdr:cNvSpPr txBox="1"/>
      </xdr:nvSpPr>
      <xdr:spPr>
        <a:xfrm>
          <a:off x="16592627" y="612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39750</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F909459E-CDD2-4BAD-BEE9-E832EA19D779}"/>
            </a:ext>
          </a:extLst>
        </xdr:cNvPr>
        <xdr:cNvSpPr txBox="1"/>
      </xdr:nvSpPr>
      <xdr:spPr>
        <a:xfrm>
          <a:off x="18983402" y="685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43015</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F70A776C-7D24-4CEE-80C9-D8175717520A}"/>
            </a:ext>
          </a:extLst>
        </xdr:cNvPr>
        <xdr:cNvSpPr txBox="1"/>
      </xdr:nvSpPr>
      <xdr:spPr>
        <a:xfrm>
          <a:off x="18183302" y="685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44649</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F9CA3AD7-3B0C-4727-8EE8-46984FAD5CEA}"/>
            </a:ext>
          </a:extLst>
        </xdr:cNvPr>
        <xdr:cNvSpPr txBox="1"/>
      </xdr:nvSpPr>
      <xdr:spPr>
        <a:xfrm>
          <a:off x="17383202" y="685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46281</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A11874B1-2F75-4F8E-BCE3-6A2D06AD6B4C}"/>
            </a:ext>
          </a:extLst>
        </xdr:cNvPr>
        <xdr:cNvSpPr txBox="1"/>
      </xdr:nvSpPr>
      <xdr:spPr>
        <a:xfrm>
          <a:off x="16592627" y="685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4D7008DA-051E-4096-8552-ACD1D949D5C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62B0F8A5-EC94-4061-99BE-5BFEBC719B9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50E6B87B-E65B-4850-B887-110828C31F7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EFF8860C-7FB7-48B1-8F1B-2AAA21B2C92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24B2A069-9308-4D16-AE0F-6098254B2C4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C612A85B-22EB-4BAF-8F37-FF87A61CAF6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45B70E68-4077-43FA-BEEC-87D6A4E5116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4CC71A3B-D4FA-4787-9E7F-8D0DD750630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87F76F80-6220-48E6-AA3C-8E6915341E4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D4CB4138-45BB-4E20-A84A-FF5D2720E11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94380FB2-DC53-4886-8F40-DCCE13EF55B5}"/>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0D6097A7-E89A-4CE7-A6CE-FBECEDC5B9E0}"/>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128352F9-2B18-48A8-BC8E-5513AD658FA8}"/>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0BF1B4F3-3EE4-409D-93C1-7AB46572C9E2}"/>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6BAC4095-3809-4D95-A79F-E048F7024B2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886EC42B-1431-438E-BFA5-D8C76A5ED38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0775E00C-4E18-479E-A4D1-BDBF8D72E81A}"/>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5BE112D7-04EC-47C1-8F31-8428EC281A1A}"/>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F072F180-6807-4F5D-8BC6-FE6472900B7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E214C158-4564-4C5E-8184-90986EEA772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2671ED6F-8AF4-42AD-BC3A-E649C2A0FA56}"/>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07C752DB-8E69-4287-95D4-A3CA8646A25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549CAAF7-E238-49F1-924B-145EB53BB413}"/>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18A35406-33C5-4EA8-96FC-DE8DDA4520A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DAABE508-8641-41F2-9DFB-3DD8B53725D7}"/>
            </a:ext>
          </a:extLst>
        </xdr:cNvPr>
        <xdr:cNvCxnSpPr/>
      </xdr:nvCxnSpPr>
      <xdr:spPr>
        <a:xfrm flipV="1">
          <a:off x="14696439" y="9122410"/>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1D7F62BC-F5BE-4DBC-BC4B-32D67B50F014}"/>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B783A1D6-9840-430D-93FC-18CFFF9BEE84}"/>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F1DC06E9-F09F-4B29-A49C-EBB8B9CFEFD4}"/>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5EEA4FCC-41C9-451A-9D9F-9B8B037E3573}"/>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196BD209-D5E9-4AB2-9459-7F239F27671C}"/>
            </a:ext>
          </a:extLst>
        </xdr:cNvPr>
        <xdr:cNvSpPr txBox="1"/>
      </xdr:nvSpPr>
      <xdr:spPr>
        <a:xfrm>
          <a:off x="14735175" y="975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7D516E55-ACAD-4416-87F7-4FA858492250}"/>
            </a:ext>
          </a:extLst>
        </xdr:cNvPr>
        <xdr:cNvSpPr/>
      </xdr:nvSpPr>
      <xdr:spPr>
        <a:xfrm>
          <a:off x="14649450"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DAF98D2C-5EF9-4265-9B22-C93C5B462626}"/>
            </a:ext>
          </a:extLst>
        </xdr:cNvPr>
        <xdr:cNvSpPr/>
      </xdr:nvSpPr>
      <xdr:spPr>
        <a:xfrm>
          <a:off x="13887450" y="97720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5ECC3032-D137-4271-B08B-1D8AAAD827ED}"/>
            </a:ext>
          </a:extLst>
        </xdr:cNvPr>
        <xdr:cNvSpPr/>
      </xdr:nvSpPr>
      <xdr:spPr>
        <a:xfrm>
          <a:off x="13096875" y="9734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86CD7642-4999-4A8D-BCDB-FEF8B412BCCC}"/>
            </a:ext>
          </a:extLst>
        </xdr:cNvPr>
        <xdr:cNvSpPr/>
      </xdr:nvSpPr>
      <xdr:spPr>
        <a:xfrm>
          <a:off x="12296775" y="9716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51" name="フローチャート: 判断 550">
          <a:extLst>
            <a:ext uri="{FF2B5EF4-FFF2-40B4-BE49-F238E27FC236}">
              <a16:creationId xmlns:a16="http://schemas.microsoft.com/office/drawing/2014/main" id="{483CA48D-A15F-468B-89B7-F9DD3CA58ADD}"/>
            </a:ext>
          </a:extLst>
        </xdr:cNvPr>
        <xdr:cNvSpPr/>
      </xdr:nvSpPr>
      <xdr:spPr>
        <a:xfrm>
          <a:off x="11487150" y="9695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5681F87-FF75-4C24-8408-24F73B30448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7341DFF3-19BB-4132-B2A5-93EAA301161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A226D3DE-8F82-4C46-AC4A-6EB1D553FB1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83057D0C-1007-41B7-8135-2D200D4B147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7A7EE318-A6F8-4B87-9D42-213A1D67EFE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71120</xdr:rowOff>
    </xdr:from>
    <xdr:to>
      <xdr:col>85</xdr:col>
      <xdr:colOff>177800</xdr:colOff>
      <xdr:row>59</xdr:row>
      <xdr:rowOff>1270</xdr:rowOff>
    </xdr:to>
    <xdr:sp macro="" textlink="">
      <xdr:nvSpPr>
        <xdr:cNvPr id="557" name="楕円 556">
          <a:extLst>
            <a:ext uri="{FF2B5EF4-FFF2-40B4-BE49-F238E27FC236}">
              <a16:creationId xmlns:a16="http://schemas.microsoft.com/office/drawing/2014/main" id="{74461B91-540E-491C-8B54-D41CCBAF847D}"/>
            </a:ext>
          </a:extLst>
        </xdr:cNvPr>
        <xdr:cNvSpPr/>
      </xdr:nvSpPr>
      <xdr:spPr>
        <a:xfrm>
          <a:off x="14649450" y="94691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93997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621B508D-6999-4597-9D73-D6299C929BC0}"/>
            </a:ext>
          </a:extLst>
        </xdr:cNvPr>
        <xdr:cNvSpPr txBox="1"/>
      </xdr:nvSpPr>
      <xdr:spPr>
        <a:xfrm>
          <a:off x="14735175" y="933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44450</xdr:rowOff>
    </xdr:from>
    <xdr:to>
      <xdr:col>81</xdr:col>
      <xdr:colOff>101600</xdr:colOff>
      <xdr:row>58</xdr:row>
      <xdr:rowOff>146050</xdr:rowOff>
    </xdr:to>
    <xdr:sp macro="" textlink="">
      <xdr:nvSpPr>
        <xdr:cNvPr id="559" name="楕円 558">
          <a:extLst>
            <a:ext uri="{FF2B5EF4-FFF2-40B4-BE49-F238E27FC236}">
              <a16:creationId xmlns:a16="http://schemas.microsoft.com/office/drawing/2014/main" id="{093B44DB-45F6-4324-8F8B-51669BF21F7F}"/>
            </a:ext>
          </a:extLst>
        </xdr:cNvPr>
        <xdr:cNvSpPr/>
      </xdr:nvSpPr>
      <xdr:spPr>
        <a:xfrm>
          <a:off x="13887450" y="9448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95250</xdr:rowOff>
    </xdr:from>
    <xdr:to>
      <xdr:col>85</xdr:col>
      <xdr:colOff>127000</xdr:colOff>
      <xdr:row>58</xdr:row>
      <xdr:rowOff>121920</xdr:rowOff>
    </xdr:to>
    <xdr:cxnSp macro="">
      <xdr:nvCxnSpPr>
        <xdr:cNvPr id="560" name="直線コネクタ 559">
          <a:extLst>
            <a:ext uri="{FF2B5EF4-FFF2-40B4-BE49-F238E27FC236}">
              <a16:creationId xmlns:a16="http://schemas.microsoft.com/office/drawing/2014/main" id="{7CA19454-9671-4463-82B6-69653577E733}"/>
            </a:ext>
          </a:extLst>
        </xdr:cNvPr>
        <xdr:cNvCxnSpPr/>
      </xdr:nvCxnSpPr>
      <xdr:spPr>
        <a:xfrm>
          <a:off x="13935075" y="9496425"/>
          <a:ext cx="7620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21590</xdr:rowOff>
    </xdr:from>
    <xdr:to>
      <xdr:col>76</xdr:col>
      <xdr:colOff>165100</xdr:colOff>
      <xdr:row>58</xdr:row>
      <xdr:rowOff>123190</xdr:rowOff>
    </xdr:to>
    <xdr:sp macro="" textlink="">
      <xdr:nvSpPr>
        <xdr:cNvPr id="561" name="楕円 560">
          <a:extLst>
            <a:ext uri="{FF2B5EF4-FFF2-40B4-BE49-F238E27FC236}">
              <a16:creationId xmlns:a16="http://schemas.microsoft.com/office/drawing/2014/main" id="{A899B5A3-1404-4944-A1A4-8E6D2360834C}"/>
            </a:ext>
          </a:extLst>
        </xdr:cNvPr>
        <xdr:cNvSpPr/>
      </xdr:nvSpPr>
      <xdr:spPr>
        <a:xfrm>
          <a:off x="13096875" y="94227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72390</xdr:rowOff>
    </xdr:from>
    <xdr:to>
      <xdr:col>81</xdr:col>
      <xdr:colOff>50800</xdr:colOff>
      <xdr:row>58</xdr:row>
      <xdr:rowOff>95250</xdr:rowOff>
    </xdr:to>
    <xdr:cxnSp macro="">
      <xdr:nvCxnSpPr>
        <xdr:cNvPr id="562" name="直線コネクタ 561">
          <a:extLst>
            <a:ext uri="{FF2B5EF4-FFF2-40B4-BE49-F238E27FC236}">
              <a16:creationId xmlns:a16="http://schemas.microsoft.com/office/drawing/2014/main" id="{D70B82E9-704A-4801-BDB6-AFA9CEEB78BA}"/>
            </a:ext>
          </a:extLst>
        </xdr:cNvPr>
        <xdr:cNvCxnSpPr/>
      </xdr:nvCxnSpPr>
      <xdr:spPr>
        <a:xfrm>
          <a:off x="13144500" y="9470390"/>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137795</xdr:rowOff>
    </xdr:from>
    <xdr:to>
      <xdr:col>72</xdr:col>
      <xdr:colOff>38100</xdr:colOff>
      <xdr:row>58</xdr:row>
      <xdr:rowOff>67945</xdr:rowOff>
    </xdr:to>
    <xdr:sp macro="" textlink="">
      <xdr:nvSpPr>
        <xdr:cNvPr id="563" name="楕円 562">
          <a:extLst>
            <a:ext uri="{FF2B5EF4-FFF2-40B4-BE49-F238E27FC236}">
              <a16:creationId xmlns:a16="http://schemas.microsoft.com/office/drawing/2014/main" id="{1F076F34-AE68-486F-B3C6-135360F60745}"/>
            </a:ext>
          </a:extLst>
        </xdr:cNvPr>
        <xdr:cNvSpPr/>
      </xdr:nvSpPr>
      <xdr:spPr>
        <a:xfrm>
          <a:off x="12296775" y="93802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17145</xdr:rowOff>
    </xdr:from>
    <xdr:to>
      <xdr:col>76</xdr:col>
      <xdr:colOff>114300</xdr:colOff>
      <xdr:row>58</xdr:row>
      <xdr:rowOff>72390</xdr:rowOff>
    </xdr:to>
    <xdr:cxnSp macro="">
      <xdr:nvCxnSpPr>
        <xdr:cNvPr id="564" name="直線コネクタ 563">
          <a:extLst>
            <a:ext uri="{FF2B5EF4-FFF2-40B4-BE49-F238E27FC236}">
              <a16:creationId xmlns:a16="http://schemas.microsoft.com/office/drawing/2014/main" id="{BA017791-5049-4079-B748-081D640B0C15}"/>
            </a:ext>
          </a:extLst>
        </xdr:cNvPr>
        <xdr:cNvCxnSpPr/>
      </xdr:nvCxnSpPr>
      <xdr:spPr>
        <a:xfrm>
          <a:off x="12344400" y="9418320"/>
          <a:ext cx="8001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xdr:rowOff>
    </xdr:from>
    <xdr:to>
      <xdr:col>67</xdr:col>
      <xdr:colOff>101600</xdr:colOff>
      <xdr:row>58</xdr:row>
      <xdr:rowOff>102235</xdr:rowOff>
    </xdr:to>
    <xdr:sp macro="" textlink="">
      <xdr:nvSpPr>
        <xdr:cNvPr id="565" name="楕円 564">
          <a:extLst>
            <a:ext uri="{FF2B5EF4-FFF2-40B4-BE49-F238E27FC236}">
              <a16:creationId xmlns:a16="http://schemas.microsoft.com/office/drawing/2014/main" id="{57B11577-ECCE-4C07-BC87-D935D29F42E5}"/>
            </a:ext>
          </a:extLst>
        </xdr:cNvPr>
        <xdr:cNvSpPr/>
      </xdr:nvSpPr>
      <xdr:spPr>
        <a:xfrm>
          <a:off x="11487150" y="94018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17145</xdr:rowOff>
    </xdr:from>
    <xdr:to>
      <xdr:col>71</xdr:col>
      <xdr:colOff>177800</xdr:colOff>
      <xdr:row>58</xdr:row>
      <xdr:rowOff>51435</xdr:rowOff>
    </xdr:to>
    <xdr:cxnSp macro="">
      <xdr:nvCxnSpPr>
        <xdr:cNvPr id="566" name="直線コネクタ 565">
          <a:extLst>
            <a:ext uri="{FF2B5EF4-FFF2-40B4-BE49-F238E27FC236}">
              <a16:creationId xmlns:a16="http://schemas.microsoft.com/office/drawing/2014/main" id="{C2B4D7B2-1D46-41B9-9A47-5FE22A3B3690}"/>
            </a:ext>
          </a:extLst>
        </xdr:cNvPr>
        <xdr:cNvCxnSpPr/>
      </xdr:nvCxnSpPr>
      <xdr:spPr>
        <a:xfrm flipV="1">
          <a:off x="11534775" y="9418320"/>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BEC945A2-B054-4899-B322-95B90B39F5C1}"/>
            </a:ext>
          </a:extLst>
        </xdr:cNvPr>
        <xdr:cNvSpPr txBox="1"/>
      </xdr:nvSpPr>
      <xdr:spPr>
        <a:xfrm>
          <a:off x="13745219"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9EC7006E-ECCF-4DB8-A698-6B0B79C418DC}"/>
            </a:ext>
          </a:extLst>
        </xdr:cNvPr>
        <xdr:cNvSpPr txBox="1"/>
      </xdr:nvSpPr>
      <xdr:spPr>
        <a:xfrm>
          <a:off x="12964169"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9D48AFE6-5B11-48F7-AF07-11935104AEA3}"/>
            </a:ext>
          </a:extLst>
        </xdr:cNvPr>
        <xdr:cNvSpPr txBox="1"/>
      </xdr:nvSpPr>
      <xdr:spPr>
        <a:xfrm>
          <a:off x="12164069" y="979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570" name="n_4aveValue【学校施設】&#10;有形固定資産減価償却率">
          <a:extLst>
            <a:ext uri="{FF2B5EF4-FFF2-40B4-BE49-F238E27FC236}">
              <a16:creationId xmlns:a16="http://schemas.microsoft.com/office/drawing/2014/main" id="{7CC600AC-C4E0-4CA6-B72E-42F111FE0643}"/>
            </a:ext>
          </a:extLst>
        </xdr:cNvPr>
        <xdr:cNvSpPr txBox="1"/>
      </xdr:nvSpPr>
      <xdr:spPr>
        <a:xfrm>
          <a:off x="113544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162577</xdr:rowOff>
    </xdr:from>
    <xdr:ext cx="405111" cy="259045"/>
    <xdr:sp macro="" textlink="">
      <xdr:nvSpPr>
        <xdr:cNvPr id="571" name="n_1mainValue【学校施設】&#10;有形固定資産減価償却率">
          <a:extLst>
            <a:ext uri="{FF2B5EF4-FFF2-40B4-BE49-F238E27FC236}">
              <a16:creationId xmlns:a16="http://schemas.microsoft.com/office/drawing/2014/main" id="{91737DDC-BF81-4F9A-BFE9-C901C15B0949}"/>
            </a:ext>
          </a:extLst>
        </xdr:cNvPr>
        <xdr:cNvSpPr txBox="1"/>
      </xdr:nvSpPr>
      <xdr:spPr>
        <a:xfrm>
          <a:off x="13745219" y="923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139717</xdr:rowOff>
    </xdr:from>
    <xdr:ext cx="405111" cy="259045"/>
    <xdr:sp macro="" textlink="">
      <xdr:nvSpPr>
        <xdr:cNvPr id="572" name="n_2mainValue【学校施設】&#10;有形固定資産減価償却率">
          <a:extLst>
            <a:ext uri="{FF2B5EF4-FFF2-40B4-BE49-F238E27FC236}">
              <a16:creationId xmlns:a16="http://schemas.microsoft.com/office/drawing/2014/main" id="{967A030C-81F3-4E82-AB24-D7EDC4487964}"/>
            </a:ext>
          </a:extLst>
        </xdr:cNvPr>
        <xdr:cNvSpPr txBox="1"/>
      </xdr:nvSpPr>
      <xdr:spPr>
        <a:xfrm>
          <a:off x="12964169"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84472</xdr:rowOff>
    </xdr:from>
    <xdr:ext cx="405111" cy="259045"/>
    <xdr:sp macro="" textlink="">
      <xdr:nvSpPr>
        <xdr:cNvPr id="573" name="n_3mainValue【学校施設】&#10;有形固定資産減価償却率">
          <a:extLst>
            <a:ext uri="{FF2B5EF4-FFF2-40B4-BE49-F238E27FC236}">
              <a16:creationId xmlns:a16="http://schemas.microsoft.com/office/drawing/2014/main" id="{1262C189-2B1E-447C-AF76-439B321792AD}"/>
            </a:ext>
          </a:extLst>
        </xdr:cNvPr>
        <xdr:cNvSpPr txBox="1"/>
      </xdr:nvSpPr>
      <xdr:spPr>
        <a:xfrm>
          <a:off x="12164069" y="916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118762</xdr:rowOff>
    </xdr:from>
    <xdr:ext cx="405111" cy="259045"/>
    <xdr:sp macro="" textlink="">
      <xdr:nvSpPr>
        <xdr:cNvPr id="574" name="n_4mainValue【学校施設】&#10;有形固定資産減価償却率">
          <a:extLst>
            <a:ext uri="{FF2B5EF4-FFF2-40B4-BE49-F238E27FC236}">
              <a16:creationId xmlns:a16="http://schemas.microsoft.com/office/drawing/2014/main" id="{CFF0A805-C8B3-4922-B54F-D889E3034784}"/>
            </a:ext>
          </a:extLst>
        </xdr:cNvPr>
        <xdr:cNvSpPr txBox="1"/>
      </xdr:nvSpPr>
      <xdr:spPr>
        <a:xfrm>
          <a:off x="11354444" y="919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0756E2BC-BA1F-48BA-A296-FC245684E7E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74A69CE4-A419-411C-8374-817B8DE46CB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7AB59D2E-0C23-4FFC-A013-01592AB16A8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FAF3E3C9-EC5F-48AA-8673-7A3C19B41E2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0909A3D9-F779-4BE2-976B-D69117E4182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B70B8721-7AE3-4FEF-AAE3-5CDAE696F7C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98DAFD57-FDF2-4CB9-B8A1-BE1F61F6398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EA89F69D-1F11-4587-81F3-C3E6F1EE8C9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20D81BDA-8ECB-4507-94EB-CFCC8C3FACD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27C384EC-60A4-46F7-88D5-B3EEE64EDD5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479810B1-BD6B-4C4A-8B7A-BAAF722CD33B}"/>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7AFBBE96-CCE2-4005-A994-CF734ED0A9D2}"/>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2F88106D-06E5-446E-9A3B-9E957718BCD2}"/>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8A4901B1-2648-4ABA-B6C0-991DC32DDD2D}"/>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23B1F90-2C88-4849-9672-7EABDAA68A18}"/>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C65E04EC-B849-48DD-9DA3-1C36A6636A7C}"/>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33581980-44FF-4AF3-AD84-498636BD1DF5}"/>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051A86E1-0400-4B9E-89E4-2E4BDC6F2A56}"/>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3FC3FEF4-BEA1-47DF-8095-4A6B60A524A7}"/>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97753E99-6BBA-44F9-BC75-33B82EBB1429}"/>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B27FEC59-07E7-483A-A695-F3C38A914D7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E481D7CA-3C3F-461F-9586-D21D7EE910C2}"/>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32160018-7461-41EB-86FD-E5B1CB2E983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F639B852-C859-48C6-974F-54FCD4E28F30}"/>
            </a:ext>
          </a:extLst>
        </xdr:cNvPr>
        <xdr:cNvCxnSpPr/>
      </xdr:nvCxnSpPr>
      <xdr:spPr>
        <a:xfrm flipV="1">
          <a:off x="19954239" y="9039669"/>
          <a:ext cx="0" cy="127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F946B89A-FCD4-4172-A607-8D435F7B3DFE}"/>
            </a:ext>
          </a:extLst>
        </xdr:cNvPr>
        <xdr:cNvSpPr txBox="1"/>
      </xdr:nvSpPr>
      <xdr:spPr>
        <a:xfrm>
          <a:off x="19992975" y="103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8482B0EB-6895-496B-9DFE-BA3447532260}"/>
            </a:ext>
          </a:extLst>
        </xdr:cNvPr>
        <xdr:cNvCxnSpPr/>
      </xdr:nvCxnSpPr>
      <xdr:spPr>
        <a:xfrm>
          <a:off x="19878675" y="103125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9A047C8F-31C1-4F98-AE2F-FA087A180F7A}"/>
            </a:ext>
          </a:extLst>
        </xdr:cNvPr>
        <xdr:cNvSpPr txBox="1"/>
      </xdr:nvSpPr>
      <xdr:spPr>
        <a:xfrm>
          <a:off x="19992975" y="882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092C7823-B1D1-495A-B920-14BBC7E2D7AC}"/>
            </a:ext>
          </a:extLst>
        </xdr:cNvPr>
        <xdr:cNvCxnSpPr/>
      </xdr:nvCxnSpPr>
      <xdr:spPr>
        <a:xfrm>
          <a:off x="19878675" y="90396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41B75AB2-5CF1-4C0E-A180-7831B640DF57}"/>
            </a:ext>
          </a:extLst>
        </xdr:cNvPr>
        <xdr:cNvSpPr txBox="1"/>
      </xdr:nvSpPr>
      <xdr:spPr>
        <a:xfrm>
          <a:off x="19992975" y="9755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A3401CF0-E216-45BE-9E7B-A3EC543CD6D4}"/>
            </a:ext>
          </a:extLst>
        </xdr:cNvPr>
        <xdr:cNvSpPr/>
      </xdr:nvSpPr>
      <xdr:spPr>
        <a:xfrm>
          <a:off x="19897725" y="98945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D8937AEC-C676-476E-943F-11BEF35C1573}"/>
            </a:ext>
          </a:extLst>
        </xdr:cNvPr>
        <xdr:cNvSpPr/>
      </xdr:nvSpPr>
      <xdr:spPr>
        <a:xfrm>
          <a:off x="19154775" y="9913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01A0CCDE-DF59-4973-BE53-34022EB7A56F}"/>
            </a:ext>
          </a:extLst>
        </xdr:cNvPr>
        <xdr:cNvSpPr/>
      </xdr:nvSpPr>
      <xdr:spPr>
        <a:xfrm>
          <a:off x="18345150" y="990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33AB0311-906F-48DF-8D2E-5628DD590A2C}"/>
            </a:ext>
          </a:extLst>
        </xdr:cNvPr>
        <xdr:cNvSpPr/>
      </xdr:nvSpPr>
      <xdr:spPr>
        <a:xfrm>
          <a:off x="17554575" y="9918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89027</xdr:rowOff>
    </xdr:from>
    <xdr:to>
      <xdr:col>98</xdr:col>
      <xdr:colOff>38100</xdr:colOff>
      <xdr:row>61</xdr:row>
      <xdr:rowOff>19177</xdr:rowOff>
    </xdr:to>
    <xdr:sp macro="" textlink="">
      <xdr:nvSpPr>
        <xdr:cNvPr id="608" name="フローチャート: 判断 607">
          <a:extLst>
            <a:ext uri="{FF2B5EF4-FFF2-40B4-BE49-F238E27FC236}">
              <a16:creationId xmlns:a16="http://schemas.microsoft.com/office/drawing/2014/main" id="{650C0DAC-4A84-4E0B-B9F3-50549AC5B9F5}"/>
            </a:ext>
          </a:extLst>
        </xdr:cNvPr>
        <xdr:cNvSpPr/>
      </xdr:nvSpPr>
      <xdr:spPr>
        <a:xfrm>
          <a:off x="16754475" y="98108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2F1DCD03-1813-4A58-8B45-1E69FD73331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5B76995C-E546-4D17-8563-7D1FC2A7B8E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C9C55B5-20EB-46D8-9BDE-7B98A5707EC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D55001F4-3E4A-4535-8EF0-78420FF3390D}"/>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AFED19AB-749B-4810-8CFB-99D7A4CB37B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133985</xdr:rowOff>
    </xdr:from>
    <xdr:to>
      <xdr:col>116</xdr:col>
      <xdr:colOff>114300</xdr:colOff>
      <xdr:row>62</xdr:row>
      <xdr:rowOff>64135</xdr:rowOff>
    </xdr:to>
    <xdr:sp macro="" textlink="">
      <xdr:nvSpPr>
        <xdr:cNvPr id="614" name="楕円 613">
          <a:extLst>
            <a:ext uri="{FF2B5EF4-FFF2-40B4-BE49-F238E27FC236}">
              <a16:creationId xmlns:a16="http://schemas.microsoft.com/office/drawing/2014/main" id="{D98766DA-C1DC-48CF-8E14-78FBF2D0B3BA}"/>
            </a:ext>
          </a:extLst>
        </xdr:cNvPr>
        <xdr:cNvSpPr/>
      </xdr:nvSpPr>
      <xdr:spPr>
        <a:xfrm>
          <a:off x="19897725" y="100209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112412</xdr:rowOff>
    </xdr:from>
    <xdr:ext cx="469744" cy="259045"/>
    <xdr:sp macro="" textlink="">
      <xdr:nvSpPr>
        <xdr:cNvPr id="615" name="【学校施設】&#10;一人当たり面積該当値テキスト">
          <a:extLst>
            <a:ext uri="{FF2B5EF4-FFF2-40B4-BE49-F238E27FC236}">
              <a16:creationId xmlns:a16="http://schemas.microsoft.com/office/drawing/2014/main" id="{C5050600-AFDF-4692-AD30-385C3B3676AF}"/>
            </a:ext>
          </a:extLst>
        </xdr:cNvPr>
        <xdr:cNvSpPr txBox="1"/>
      </xdr:nvSpPr>
      <xdr:spPr>
        <a:xfrm>
          <a:off x="19992975" y="999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131318</xdr:rowOff>
    </xdr:from>
    <xdr:to>
      <xdr:col>112</xdr:col>
      <xdr:colOff>38100</xdr:colOff>
      <xdr:row>62</xdr:row>
      <xdr:rowOff>61468</xdr:rowOff>
    </xdr:to>
    <xdr:sp macro="" textlink="">
      <xdr:nvSpPr>
        <xdr:cNvPr id="616" name="楕円 615">
          <a:extLst>
            <a:ext uri="{FF2B5EF4-FFF2-40B4-BE49-F238E27FC236}">
              <a16:creationId xmlns:a16="http://schemas.microsoft.com/office/drawing/2014/main" id="{BD669419-42E1-4A30-8755-A69D55C3B12B}"/>
            </a:ext>
          </a:extLst>
        </xdr:cNvPr>
        <xdr:cNvSpPr/>
      </xdr:nvSpPr>
      <xdr:spPr>
        <a:xfrm>
          <a:off x="19154775" y="100182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10668</xdr:rowOff>
    </xdr:from>
    <xdr:to>
      <xdr:col>116</xdr:col>
      <xdr:colOff>63500</xdr:colOff>
      <xdr:row>62</xdr:row>
      <xdr:rowOff>13335</xdr:rowOff>
    </xdr:to>
    <xdr:cxnSp macro="">
      <xdr:nvCxnSpPr>
        <xdr:cNvPr id="617" name="直線コネクタ 616">
          <a:extLst>
            <a:ext uri="{FF2B5EF4-FFF2-40B4-BE49-F238E27FC236}">
              <a16:creationId xmlns:a16="http://schemas.microsoft.com/office/drawing/2014/main" id="{E955100F-6ADC-436E-B17E-9AC67B09C56F}"/>
            </a:ext>
          </a:extLst>
        </xdr:cNvPr>
        <xdr:cNvCxnSpPr/>
      </xdr:nvCxnSpPr>
      <xdr:spPr>
        <a:xfrm>
          <a:off x="19202400" y="10056368"/>
          <a:ext cx="752475"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139891</xdr:rowOff>
    </xdr:from>
    <xdr:to>
      <xdr:col>107</xdr:col>
      <xdr:colOff>101600</xdr:colOff>
      <xdr:row>62</xdr:row>
      <xdr:rowOff>70041</xdr:rowOff>
    </xdr:to>
    <xdr:sp macro="" textlink="">
      <xdr:nvSpPr>
        <xdr:cNvPr id="618" name="楕円 617">
          <a:extLst>
            <a:ext uri="{FF2B5EF4-FFF2-40B4-BE49-F238E27FC236}">
              <a16:creationId xmlns:a16="http://schemas.microsoft.com/office/drawing/2014/main" id="{44BB9879-B1C4-4653-960B-2095AA040403}"/>
            </a:ext>
          </a:extLst>
        </xdr:cNvPr>
        <xdr:cNvSpPr/>
      </xdr:nvSpPr>
      <xdr:spPr>
        <a:xfrm>
          <a:off x="18345150" y="1003001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10668</xdr:rowOff>
    </xdr:from>
    <xdr:to>
      <xdr:col>111</xdr:col>
      <xdr:colOff>177800</xdr:colOff>
      <xdr:row>62</xdr:row>
      <xdr:rowOff>19241</xdr:rowOff>
    </xdr:to>
    <xdr:cxnSp macro="">
      <xdr:nvCxnSpPr>
        <xdr:cNvPr id="619" name="直線コネクタ 618">
          <a:extLst>
            <a:ext uri="{FF2B5EF4-FFF2-40B4-BE49-F238E27FC236}">
              <a16:creationId xmlns:a16="http://schemas.microsoft.com/office/drawing/2014/main" id="{C8FFA099-719B-4E7A-A4C4-C0B99A92370E}"/>
            </a:ext>
          </a:extLst>
        </xdr:cNvPr>
        <xdr:cNvCxnSpPr/>
      </xdr:nvCxnSpPr>
      <xdr:spPr>
        <a:xfrm flipV="1">
          <a:off x="18392775" y="10056368"/>
          <a:ext cx="809625" cy="1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149987</xdr:rowOff>
    </xdr:from>
    <xdr:to>
      <xdr:col>102</xdr:col>
      <xdr:colOff>165100</xdr:colOff>
      <xdr:row>62</xdr:row>
      <xdr:rowOff>80137</xdr:rowOff>
    </xdr:to>
    <xdr:sp macro="" textlink="">
      <xdr:nvSpPr>
        <xdr:cNvPr id="620" name="楕円 619">
          <a:extLst>
            <a:ext uri="{FF2B5EF4-FFF2-40B4-BE49-F238E27FC236}">
              <a16:creationId xmlns:a16="http://schemas.microsoft.com/office/drawing/2014/main" id="{370F447C-417C-4E79-9839-D3AE1A4DA2E1}"/>
            </a:ext>
          </a:extLst>
        </xdr:cNvPr>
        <xdr:cNvSpPr/>
      </xdr:nvSpPr>
      <xdr:spPr>
        <a:xfrm>
          <a:off x="17554575" y="100369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19241</xdr:rowOff>
    </xdr:from>
    <xdr:to>
      <xdr:col>107</xdr:col>
      <xdr:colOff>50800</xdr:colOff>
      <xdr:row>62</xdr:row>
      <xdr:rowOff>29337</xdr:rowOff>
    </xdr:to>
    <xdr:cxnSp macro="">
      <xdr:nvCxnSpPr>
        <xdr:cNvPr id="621" name="直線コネクタ 620">
          <a:extLst>
            <a:ext uri="{FF2B5EF4-FFF2-40B4-BE49-F238E27FC236}">
              <a16:creationId xmlns:a16="http://schemas.microsoft.com/office/drawing/2014/main" id="{E792FE75-329B-4E18-B348-E87CC3EC05FB}"/>
            </a:ext>
          </a:extLst>
        </xdr:cNvPr>
        <xdr:cNvCxnSpPr/>
      </xdr:nvCxnSpPr>
      <xdr:spPr>
        <a:xfrm flipV="1">
          <a:off x="17602200" y="10068116"/>
          <a:ext cx="790575" cy="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47307</xdr:rowOff>
    </xdr:from>
    <xdr:to>
      <xdr:col>98</xdr:col>
      <xdr:colOff>38100</xdr:colOff>
      <xdr:row>61</xdr:row>
      <xdr:rowOff>148907</xdr:rowOff>
    </xdr:to>
    <xdr:sp macro="" textlink="">
      <xdr:nvSpPr>
        <xdr:cNvPr id="622" name="楕円 621">
          <a:extLst>
            <a:ext uri="{FF2B5EF4-FFF2-40B4-BE49-F238E27FC236}">
              <a16:creationId xmlns:a16="http://schemas.microsoft.com/office/drawing/2014/main" id="{25AB7545-5B85-4684-8383-9D91EAA01654}"/>
            </a:ext>
          </a:extLst>
        </xdr:cNvPr>
        <xdr:cNvSpPr/>
      </xdr:nvSpPr>
      <xdr:spPr>
        <a:xfrm>
          <a:off x="16754475" y="99374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98107</xdr:rowOff>
    </xdr:from>
    <xdr:to>
      <xdr:col>102</xdr:col>
      <xdr:colOff>114300</xdr:colOff>
      <xdr:row>62</xdr:row>
      <xdr:rowOff>29337</xdr:rowOff>
    </xdr:to>
    <xdr:cxnSp macro="">
      <xdr:nvCxnSpPr>
        <xdr:cNvPr id="623" name="直線コネクタ 622">
          <a:extLst>
            <a:ext uri="{FF2B5EF4-FFF2-40B4-BE49-F238E27FC236}">
              <a16:creationId xmlns:a16="http://schemas.microsoft.com/office/drawing/2014/main" id="{C793CF61-9DC8-4B1F-9BFC-D3131F9E575E}"/>
            </a:ext>
          </a:extLst>
        </xdr:cNvPr>
        <xdr:cNvCxnSpPr/>
      </xdr:nvCxnSpPr>
      <xdr:spPr>
        <a:xfrm>
          <a:off x="16802100" y="9985057"/>
          <a:ext cx="800100" cy="8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BBC9BA84-BA10-4F24-976E-149BFAC2AD64}"/>
            </a:ext>
          </a:extLst>
        </xdr:cNvPr>
        <xdr:cNvSpPr txBox="1"/>
      </xdr:nvSpPr>
      <xdr:spPr>
        <a:xfrm>
          <a:off x="18983402" y="970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E23B6D70-7614-462E-9433-484802EF1A60}"/>
            </a:ext>
          </a:extLst>
        </xdr:cNvPr>
        <xdr:cNvSpPr txBox="1"/>
      </xdr:nvSpPr>
      <xdr:spPr>
        <a:xfrm>
          <a:off x="18183302" y="970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DB9A238B-D34C-46AD-87A2-FFCB84106663}"/>
            </a:ext>
          </a:extLst>
        </xdr:cNvPr>
        <xdr:cNvSpPr txBox="1"/>
      </xdr:nvSpPr>
      <xdr:spPr>
        <a:xfrm>
          <a:off x="17383202" y="970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35704</xdr:rowOff>
    </xdr:from>
    <xdr:ext cx="469744" cy="259045"/>
    <xdr:sp macro="" textlink="">
      <xdr:nvSpPr>
        <xdr:cNvPr id="627" name="n_4aveValue【学校施設】&#10;一人当たり面積">
          <a:extLst>
            <a:ext uri="{FF2B5EF4-FFF2-40B4-BE49-F238E27FC236}">
              <a16:creationId xmlns:a16="http://schemas.microsoft.com/office/drawing/2014/main" id="{ABEE5363-BA7D-4031-A860-5E3EDCA24A5F}"/>
            </a:ext>
          </a:extLst>
        </xdr:cNvPr>
        <xdr:cNvSpPr txBox="1"/>
      </xdr:nvSpPr>
      <xdr:spPr>
        <a:xfrm>
          <a:off x="16592627" y="9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52595</xdr:rowOff>
    </xdr:from>
    <xdr:ext cx="469744" cy="259045"/>
    <xdr:sp macro="" textlink="">
      <xdr:nvSpPr>
        <xdr:cNvPr id="628" name="n_1mainValue【学校施設】&#10;一人当たり面積">
          <a:extLst>
            <a:ext uri="{FF2B5EF4-FFF2-40B4-BE49-F238E27FC236}">
              <a16:creationId xmlns:a16="http://schemas.microsoft.com/office/drawing/2014/main" id="{06F973E4-EF18-449A-A37F-372DEFB60866}"/>
            </a:ext>
          </a:extLst>
        </xdr:cNvPr>
        <xdr:cNvSpPr txBox="1"/>
      </xdr:nvSpPr>
      <xdr:spPr>
        <a:xfrm>
          <a:off x="18983402" y="1009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61168</xdr:rowOff>
    </xdr:from>
    <xdr:ext cx="469744" cy="259045"/>
    <xdr:sp macro="" textlink="">
      <xdr:nvSpPr>
        <xdr:cNvPr id="629" name="n_2mainValue【学校施設】&#10;一人当たり面積">
          <a:extLst>
            <a:ext uri="{FF2B5EF4-FFF2-40B4-BE49-F238E27FC236}">
              <a16:creationId xmlns:a16="http://schemas.microsoft.com/office/drawing/2014/main" id="{A3D1413A-2C1A-4FC8-B1B6-A96585D27F6E}"/>
            </a:ext>
          </a:extLst>
        </xdr:cNvPr>
        <xdr:cNvSpPr txBox="1"/>
      </xdr:nvSpPr>
      <xdr:spPr>
        <a:xfrm>
          <a:off x="18183302" y="1011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71264</xdr:rowOff>
    </xdr:from>
    <xdr:ext cx="469744" cy="259045"/>
    <xdr:sp macro="" textlink="">
      <xdr:nvSpPr>
        <xdr:cNvPr id="630" name="n_3mainValue【学校施設】&#10;一人当たり面積">
          <a:extLst>
            <a:ext uri="{FF2B5EF4-FFF2-40B4-BE49-F238E27FC236}">
              <a16:creationId xmlns:a16="http://schemas.microsoft.com/office/drawing/2014/main" id="{5EF68544-3110-45AE-A16C-22CAB8F00B5C}"/>
            </a:ext>
          </a:extLst>
        </xdr:cNvPr>
        <xdr:cNvSpPr txBox="1"/>
      </xdr:nvSpPr>
      <xdr:spPr>
        <a:xfrm>
          <a:off x="17383202" y="1011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140034</xdr:rowOff>
    </xdr:from>
    <xdr:ext cx="469744" cy="259045"/>
    <xdr:sp macro="" textlink="">
      <xdr:nvSpPr>
        <xdr:cNvPr id="631" name="n_4mainValue【学校施設】&#10;一人当たり面積">
          <a:extLst>
            <a:ext uri="{FF2B5EF4-FFF2-40B4-BE49-F238E27FC236}">
              <a16:creationId xmlns:a16="http://schemas.microsoft.com/office/drawing/2014/main" id="{7AD375D2-0B6A-4B34-874B-04B3A3CDA15A}"/>
            </a:ext>
          </a:extLst>
        </xdr:cNvPr>
        <xdr:cNvSpPr txBox="1"/>
      </xdr:nvSpPr>
      <xdr:spPr>
        <a:xfrm>
          <a:off x="16592627" y="10030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0362A4D1-7DCD-4093-80D3-AC059076C17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F7A0569F-E4D3-4F2A-9C90-312760599E6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BC3FF0A1-956F-46B2-9B50-1A7FBA2B273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3D6FED07-8FD7-4F37-AB7E-8F60B80310A5}"/>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CDDE90C4-92FD-47D7-B507-281782843CE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E1C92288-946E-4158-A0FE-0728A16F1CC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C8B7E780-8EF8-4D52-985F-11B958DF0C8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BF413151-9462-42C6-B843-9D15B558A3BD}"/>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8075F865-3D79-4A4B-8E38-EDD08872E4B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38729C17-989B-4C23-A721-82D40F5A3D1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6782C118-2ABA-477D-B357-4B9C48E3AD8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A7776EF7-46D4-4C8C-B147-4F5B862465A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E91E69BE-25AE-4351-99AE-884A31262DD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CDCA2ED3-6ED0-495E-8D8D-3AC091150F1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D1255939-5A07-4089-B7BE-A8BA9A0C786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D6C1CCF8-D785-489E-9036-6B9E6F10EBA7}"/>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65DE54FC-5C67-4BE3-985E-C5169919336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33EF9F7F-DE70-43E6-94BB-2BB2D03B2FB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1326FB39-1BB5-482A-801A-A29F90AD152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7FFF12F3-CCA5-4540-9734-D95AA711A37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DB0298A8-FB1A-435B-8FEA-7D459C7C3AD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A3A750DF-1609-4607-B4F3-0BF37E8A71B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F2C5AF79-B06E-4619-9A34-337A75E0537A}"/>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F0049A61-4CFB-4E01-8A75-D15D32FAB43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34A5E126-F677-4716-8CEF-4D5A3DD468F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A99637F6-3233-454E-9FD4-D7CEA8912C6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7E5EA244-40CF-4CC7-977C-72991B85C026}"/>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8AC5E701-74A1-4C0D-880E-312B8E3020F5}"/>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950E8BD9-6900-4829-9CEB-9B7EEAF1E2F6}"/>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A7C20AAB-E5F8-4062-9BBE-FBFB0FAB625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581248F3-3150-4552-B005-3AFF3855D351}"/>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022861A7-BF7E-4978-912A-81AB06333197}"/>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AF05A2B3-16A2-428E-B4DB-DB7F6F48B63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48E13316-C716-4701-8867-4FF14DA183E2}"/>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4FF7F930-8AE8-412B-93AD-5240DB64B66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57FF94EE-4119-4D3E-BD10-116715EA6D1B}"/>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BA957816-DEC4-404B-A4E7-FF69A78E20E4}"/>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20B04EA8-4995-40E9-824F-2716D93D053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144950E2-B8FF-4560-AC60-D1C0D8AE80BF}"/>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3570F446-7143-42F7-8F19-96C86A8B620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E8C6BF49-165F-4388-96E6-C3A5675A59E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3273F531-5FEE-4868-B2CD-4AC25F968F94}"/>
            </a:ext>
          </a:extLst>
        </xdr:cNvPr>
        <xdr:cNvCxnSpPr/>
      </xdr:nvCxnSpPr>
      <xdr:spPr>
        <a:xfrm flipV="1">
          <a:off x="14696439" y="16241576"/>
          <a:ext cx="0" cy="162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FED34319-50E2-44DB-8F66-6BFBEF403987}"/>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2017ED5C-D2DD-4EF4-AB4B-12B613CFC47C}"/>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3D84C23D-0F21-4ED4-9780-9A983CAE5502}"/>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A8A07E0F-1DD2-46E4-B72D-17029638B27F}"/>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3CC84644-92D9-4C90-B935-F32A866F85B3}"/>
            </a:ext>
          </a:extLst>
        </xdr:cNvPr>
        <xdr:cNvSpPr txBox="1"/>
      </xdr:nvSpPr>
      <xdr:spPr>
        <a:xfrm>
          <a:off x="14735175" y="1730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D93902BF-9019-4C73-B0D3-E5CF2F1913C6}"/>
            </a:ext>
          </a:extLst>
        </xdr:cNvPr>
        <xdr:cNvSpPr/>
      </xdr:nvSpPr>
      <xdr:spPr>
        <a:xfrm>
          <a:off x="14649450" y="173288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C9CF13FD-2DA8-4992-8210-1DFCF0D46D9A}"/>
            </a:ext>
          </a:extLst>
        </xdr:cNvPr>
        <xdr:cNvSpPr/>
      </xdr:nvSpPr>
      <xdr:spPr>
        <a:xfrm>
          <a:off x="13887450" y="173549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75487F35-4078-4188-A9CB-F418B3BE5738}"/>
            </a:ext>
          </a:extLst>
        </xdr:cNvPr>
        <xdr:cNvSpPr/>
      </xdr:nvSpPr>
      <xdr:spPr>
        <a:xfrm>
          <a:off x="13096875" y="173450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0CA1705F-0DEE-4096-91A4-24201252DA6D}"/>
            </a:ext>
          </a:extLst>
        </xdr:cNvPr>
        <xdr:cNvSpPr/>
      </xdr:nvSpPr>
      <xdr:spPr>
        <a:xfrm>
          <a:off x="12296775" y="17327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83" name="フローチャート: 判断 682">
          <a:extLst>
            <a:ext uri="{FF2B5EF4-FFF2-40B4-BE49-F238E27FC236}">
              <a16:creationId xmlns:a16="http://schemas.microsoft.com/office/drawing/2014/main" id="{C42E48AA-2BC7-4494-8F9B-41DA65F24434}"/>
            </a:ext>
          </a:extLst>
        </xdr:cNvPr>
        <xdr:cNvSpPr/>
      </xdr:nvSpPr>
      <xdr:spPr>
        <a:xfrm>
          <a:off x="114871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77615D29-3866-4C04-A397-9C70914F03C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AF95CBA4-5AFE-49DF-973F-0BFB620A109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B29DACE-5FD6-44BB-BB33-B5661F388C3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9884D60B-911D-4A82-B232-1A462342502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31E8FB71-6C60-4479-8009-BBE6B97DB2B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907</xdr:rowOff>
    </xdr:from>
    <xdr:to>
      <xdr:col>85</xdr:col>
      <xdr:colOff>177800</xdr:colOff>
      <xdr:row>106</xdr:row>
      <xdr:rowOff>102507</xdr:rowOff>
    </xdr:to>
    <xdr:sp macro="" textlink="">
      <xdr:nvSpPr>
        <xdr:cNvPr id="689" name="楕円 688">
          <a:extLst>
            <a:ext uri="{FF2B5EF4-FFF2-40B4-BE49-F238E27FC236}">
              <a16:creationId xmlns:a16="http://schemas.microsoft.com/office/drawing/2014/main" id="{B0665E48-2C21-4C18-A1C4-C04F96E3C744}"/>
            </a:ext>
          </a:extLst>
        </xdr:cNvPr>
        <xdr:cNvSpPr/>
      </xdr:nvSpPr>
      <xdr:spPr>
        <a:xfrm>
          <a:off x="14649450" y="173173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23784</xdr:rowOff>
    </xdr:from>
    <xdr:ext cx="405111" cy="259045"/>
    <xdr:sp macro="" textlink="">
      <xdr:nvSpPr>
        <xdr:cNvPr id="690" name="【公民館】&#10;有形固定資産減価償却率該当値テキスト">
          <a:extLst>
            <a:ext uri="{FF2B5EF4-FFF2-40B4-BE49-F238E27FC236}">
              <a16:creationId xmlns:a16="http://schemas.microsoft.com/office/drawing/2014/main" id="{AD50E7AB-2D57-4864-B7EA-15D6197870B0}"/>
            </a:ext>
          </a:extLst>
        </xdr:cNvPr>
        <xdr:cNvSpPr txBox="1"/>
      </xdr:nvSpPr>
      <xdr:spPr>
        <a:xfrm>
          <a:off x="14735175" y="1717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147864</xdr:rowOff>
    </xdr:from>
    <xdr:to>
      <xdr:col>81</xdr:col>
      <xdr:colOff>101600</xdr:colOff>
      <xdr:row>106</xdr:row>
      <xdr:rowOff>78014</xdr:rowOff>
    </xdr:to>
    <xdr:sp macro="" textlink="">
      <xdr:nvSpPr>
        <xdr:cNvPr id="691" name="楕円 690">
          <a:extLst>
            <a:ext uri="{FF2B5EF4-FFF2-40B4-BE49-F238E27FC236}">
              <a16:creationId xmlns:a16="http://schemas.microsoft.com/office/drawing/2014/main" id="{3615F0E5-7C74-458E-A414-F58AEBEF2BBD}"/>
            </a:ext>
          </a:extLst>
        </xdr:cNvPr>
        <xdr:cNvSpPr/>
      </xdr:nvSpPr>
      <xdr:spPr>
        <a:xfrm>
          <a:off x="13887450" y="17289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27214</xdr:rowOff>
    </xdr:from>
    <xdr:to>
      <xdr:col>85</xdr:col>
      <xdr:colOff>127000</xdr:colOff>
      <xdr:row>106</xdr:row>
      <xdr:rowOff>51707</xdr:rowOff>
    </xdr:to>
    <xdr:cxnSp macro="">
      <xdr:nvCxnSpPr>
        <xdr:cNvPr id="692" name="直線コネクタ 691">
          <a:extLst>
            <a:ext uri="{FF2B5EF4-FFF2-40B4-BE49-F238E27FC236}">
              <a16:creationId xmlns:a16="http://schemas.microsoft.com/office/drawing/2014/main" id="{ABB4140A-131A-4004-B21B-7399983FE78E}"/>
            </a:ext>
          </a:extLst>
        </xdr:cNvPr>
        <xdr:cNvCxnSpPr/>
      </xdr:nvCxnSpPr>
      <xdr:spPr>
        <a:xfrm>
          <a:off x="13935075" y="17346839"/>
          <a:ext cx="7620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116839</xdr:rowOff>
    </xdr:from>
    <xdr:to>
      <xdr:col>76</xdr:col>
      <xdr:colOff>165100</xdr:colOff>
      <xdr:row>106</xdr:row>
      <xdr:rowOff>46989</xdr:rowOff>
    </xdr:to>
    <xdr:sp macro="" textlink="">
      <xdr:nvSpPr>
        <xdr:cNvPr id="693" name="楕円 692">
          <a:extLst>
            <a:ext uri="{FF2B5EF4-FFF2-40B4-BE49-F238E27FC236}">
              <a16:creationId xmlns:a16="http://schemas.microsoft.com/office/drawing/2014/main" id="{B4F9B5AF-2EA4-4B2B-932C-3F19F91476A1}"/>
            </a:ext>
          </a:extLst>
        </xdr:cNvPr>
        <xdr:cNvSpPr/>
      </xdr:nvSpPr>
      <xdr:spPr>
        <a:xfrm>
          <a:off x="13096875" y="172618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167639</xdr:rowOff>
    </xdr:from>
    <xdr:to>
      <xdr:col>81</xdr:col>
      <xdr:colOff>50800</xdr:colOff>
      <xdr:row>106</xdr:row>
      <xdr:rowOff>27214</xdr:rowOff>
    </xdr:to>
    <xdr:cxnSp macro="">
      <xdr:nvCxnSpPr>
        <xdr:cNvPr id="694" name="直線コネクタ 693">
          <a:extLst>
            <a:ext uri="{FF2B5EF4-FFF2-40B4-BE49-F238E27FC236}">
              <a16:creationId xmlns:a16="http://schemas.microsoft.com/office/drawing/2014/main" id="{98728E1E-9259-49FA-923C-115F5C68D7B2}"/>
            </a:ext>
          </a:extLst>
        </xdr:cNvPr>
        <xdr:cNvCxnSpPr/>
      </xdr:nvCxnSpPr>
      <xdr:spPr>
        <a:xfrm>
          <a:off x="13144500" y="17309464"/>
          <a:ext cx="790575"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87449</xdr:rowOff>
    </xdr:from>
    <xdr:to>
      <xdr:col>72</xdr:col>
      <xdr:colOff>38100</xdr:colOff>
      <xdr:row>106</xdr:row>
      <xdr:rowOff>17599</xdr:rowOff>
    </xdr:to>
    <xdr:sp macro="" textlink="">
      <xdr:nvSpPr>
        <xdr:cNvPr id="695" name="楕円 694">
          <a:extLst>
            <a:ext uri="{FF2B5EF4-FFF2-40B4-BE49-F238E27FC236}">
              <a16:creationId xmlns:a16="http://schemas.microsoft.com/office/drawing/2014/main" id="{A4D5F6A0-1E29-46BE-8EB8-1172411DBF87}"/>
            </a:ext>
          </a:extLst>
        </xdr:cNvPr>
        <xdr:cNvSpPr/>
      </xdr:nvSpPr>
      <xdr:spPr>
        <a:xfrm>
          <a:off x="12296775" y="1722927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138249</xdr:rowOff>
    </xdr:from>
    <xdr:to>
      <xdr:col>76</xdr:col>
      <xdr:colOff>114300</xdr:colOff>
      <xdr:row>105</xdr:row>
      <xdr:rowOff>167639</xdr:rowOff>
    </xdr:to>
    <xdr:cxnSp macro="">
      <xdr:nvCxnSpPr>
        <xdr:cNvPr id="696" name="直線コネクタ 695">
          <a:extLst>
            <a:ext uri="{FF2B5EF4-FFF2-40B4-BE49-F238E27FC236}">
              <a16:creationId xmlns:a16="http://schemas.microsoft.com/office/drawing/2014/main" id="{6B447D97-DAD0-40FC-8FC4-CBE4B516C4CE}"/>
            </a:ext>
          </a:extLst>
        </xdr:cNvPr>
        <xdr:cNvCxnSpPr/>
      </xdr:nvCxnSpPr>
      <xdr:spPr>
        <a:xfrm>
          <a:off x="12344400" y="17286424"/>
          <a:ext cx="800100" cy="2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53158</xdr:rowOff>
    </xdr:from>
    <xdr:to>
      <xdr:col>67</xdr:col>
      <xdr:colOff>101600</xdr:colOff>
      <xdr:row>105</xdr:row>
      <xdr:rowOff>154758</xdr:rowOff>
    </xdr:to>
    <xdr:sp macro="" textlink="">
      <xdr:nvSpPr>
        <xdr:cNvPr id="697" name="楕円 696">
          <a:extLst>
            <a:ext uri="{FF2B5EF4-FFF2-40B4-BE49-F238E27FC236}">
              <a16:creationId xmlns:a16="http://schemas.microsoft.com/office/drawing/2014/main" id="{BE404DE3-A74A-4933-8F75-5CC70B1B004F}"/>
            </a:ext>
          </a:extLst>
        </xdr:cNvPr>
        <xdr:cNvSpPr/>
      </xdr:nvSpPr>
      <xdr:spPr>
        <a:xfrm>
          <a:off x="11487150" y="171949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103958</xdr:rowOff>
    </xdr:from>
    <xdr:to>
      <xdr:col>71</xdr:col>
      <xdr:colOff>177800</xdr:colOff>
      <xdr:row>105</xdr:row>
      <xdr:rowOff>138249</xdr:rowOff>
    </xdr:to>
    <xdr:cxnSp macro="">
      <xdr:nvCxnSpPr>
        <xdr:cNvPr id="698" name="直線コネクタ 697">
          <a:extLst>
            <a:ext uri="{FF2B5EF4-FFF2-40B4-BE49-F238E27FC236}">
              <a16:creationId xmlns:a16="http://schemas.microsoft.com/office/drawing/2014/main" id="{5C8C7D33-56FE-49F6-92E7-8C06F7491B62}"/>
            </a:ext>
          </a:extLst>
        </xdr:cNvPr>
        <xdr:cNvCxnSpPr/>
      </xdr:nvCxnSpPr>
      <xdr:spPr>
        <a:xfrm>
          <a:off x="11534775" y="17252133"/>
          <a:ext cx="80962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699" name="n_1aveValue【公民館】&#10;有形固定資産減価償却率">
          <a:extLst>
            <a:ext uri="{FF2B5EF4-FFF2-40B4-BE49-F238E27FC236}">
              <a16:creationId xmlns:a16="http://schemas.microsoft.com/office/drawing/2014/main" id="{948ED20D-8879-4CD6-A520-49BA5ED21CDB}"/>
            </a:ext>
          </a:extLst>
        </xdr:cNvPr>
        <xdr:cNvSpPr txBox="1"/>
      </xdr:nvSpPr>
      <xdr:spPr>
        <a:xfrm>
          <a:off x="13745219" y="17447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00" name="n_2aveValue【公民館】&#10;有形固定資産減価償却率">
          <a:extLst>
            <a:ext uri="{FF2B5EF4-FFF2-40B4-BE49-F238E27FC236}">
              <a16:creationId xmlns:a16="http://schemas.microsoft.com/office/drawing/2014/main" id="{7B9467A8-BB79-49A4-A39C-7CADA104EFA1}"/>
            </a:ext>
          </a:extLst>
        </xdr:cNvPr>
        <xdr:cNvSpPr txBox="1"/>
      </xdr:nvSpPr>
      <xdr:spPr>
        <a:xfrm>
          <a:off x="12964169" y="1743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701" name="n_3aveValue【公民館】&#10;有形固定資産減価償却率">
          <a:extLst>
            <a:ext uri="{FF2B5EF4-FFF2-40B4-BE49-F238E27FC236}">
              <a16:creationId xmlns:a16="http://schemas.microsoft.com/office/drawing/2014/main" id="{B9B40B37-17CE-4C26-8DED-E96D3E561E99}"/>
            </a:ext>
          </a:extLst>
        </xdr:cNvPr>
        <xdr:cNvSpPr txBox="1"/>
      </xdr:nvSpPr>
      <xdr:spPr>
        <a:xfrm>
          <a:off x="12164069"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702" name="n_4aveValue【公民館】&#10;有形固定資産減価償却率">
          <a:extLst>
            <a:ext uri="{FF2B5EF4-FFF2-40B4-BE49-F238E27FC236}">
              <a16:creationId xmlns:a16="http://schemas.microsoft.com/office/drawing/2014/main" id="{985C5C59-2696-445A-AB52-7456914C2D43}"/>
            </a:ext>
          </a:extLst>
        </xdr:cNvPr>
        <xdr:cNvSpPr txBox="1"/>
      </xdr:nvSpPr>
      <xdr:spPr>
        <a:xfrm>
          <a:off x="11354444"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94541</xdr:rowOff>
    </xdr:from>
    <xdr:ext cx="405111" cy="259045"/>
    <xdr:sp macro="" textlink="">
      <xdr:nvSpPr>
        <xdr:cNvPr id="703" name="n_1mainValue【公民館】&#10;有形固定資産減価償却率">
          <a:extLst>
            <a:ext uri="{FF2B5EF4-FFF2-40B4-BE49-F238E27FC236}">
              <a16:creationId xmlns:a16="http://schemas.microsoft.com/office/drawing/2014/main" id="{E15FA4AF-B0C3-4773-AA28-6A674864651C}"/>
            </a:ext>
          </a:extLst>
        </xdr:cNvPr>
        <xdr:cNvSpPr txBox="1"/>
      </xdr:nvSpPr>
      <xdr:spPr>
        <a:xfrm>
          <a:off x="13745219" y="1706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63516</xdr:rowOff>
    </xdr:from>
    <xdr:ext cx="405111" cy="259045"/>
    <xdr:sp macro="" textlink="">
      <xdr:nvSpPr>
        <xdr:cNvPr id="704" name="n_2mainValue【公民館】&#10;有形固定資産減価償却率">
          <a:extLst>
            <a:ext uri="{FF2B5EF4-FFF2-40B4-BE49-F238E27FC236}">
              <a16:creationId xmlns:a16="http://schemas.microsoft.com/office/drawing/2014/main" id="{30593AC1-4462-4D13-B149-B2204693CDEB}"/>
            </a:ext>
          </a:extLst>
        </xdr:cNvPr>
        <xdr:cNvSpPr txBox="1"/>
      </xdr:nvSpPr>
      <xdr:spPr>
        <a:xfrm>
          <a:off x="12964169" y="1704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34126</xdr:rowOff>
    </xdr:from>
    <xdr:ext cx="405111" cy="259045"/>
    <xdr:sp macro="" textlink="">
      <xdr:nvSpPr>
        <xdr:cNvPr id="705" name="n_3mainValue【公民館】&#10;有形固定資産減価償却率">
          <a:extLst>
            <a:ext uri="{FF2B5EF4-FFF2-40B4-BE49-F238E27FC236}">
              <a16:creationId xmlns:a16="http://schemas.microsoft.com/office/drawing/2014/main" id="{98647356-BA0F-4D02-9732-3E63C7F79FC1}"/>
            </a:ext>
          </a:extLst>
        </xdr:cNvPr>
        <xdr:cNvSpPr txBox="1"/>
      </xdr:nvSpPr>
      <xdr:spPr>
        <a:xfrm>
          <a:off x="12164069" y="17004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171285</xdr:rowOff>
    </xdr:from>
    <xdr:ext cx="405111" cy="259045"/>
    <xdr:sp macro="" textlink="">
      <xdr:nvSpPr>
        <xdr:cNvPr id="706" name="n_4mainValue【公民館】&#10;有形固定資産減価償却率">
          <a:extLst>
            <a:ext uri="{FF2B5EF4-FFF2-40B4-BE49-F238E27FC236}">
              <a16:creationId xmlns:a16="http://schemas.microsoft.com/office/drawing/2014/main" id="{B87EE01F-E949-45BE-8FF0-7E91C76CCC65}"/>
            </a:ext>
          </a:extLst>
        </xdr:cNvPr>
        <xdr:cNvSpPr txBox="1"/>
      </xdr:nvSpPr>
      <xdr:spPr>
        <a:xfrm>
          <a:off x="11354444" y="16973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B5AAD93C-A3B3-4119-B885-8BE4CE301B5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BBD06A3A-D5D7-4507-B6E7-F6FC51D7425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53FBDF8F-71DB-4236-BB61-F2DC0ECFE6F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83FA7100-21C2-431F-899D-A2C467FB9E1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89167C5E-E3DF-47EA-AE05-C0BC84A3C76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53CFF40F-251D-43E4-B166-63F0B853925B}"/>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F9F8A207-9D61-46D3-9269-8FBF586320A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72BE75F4-6541-4A9C-BFD4-8CCB6723D04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BCCDCC7F-A51E-4C3F-AE66-0FAE056BA4E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4D0842D6-9157-404D-9585-DFF940E4576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6BD48617-0ECD-49B4-831D-6E8336D767B3}"/>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CB2E7ED2-2A02-4637-8403-151402EC792E}"/>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08B4F2A1-870D-46AB-B550-41EC6C1F1D3F}"/>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C96CC6E3-9147-41F4-AA85-DCCA808AD980}"/>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74DAF89D-3ABE-4C85-A96D-85C88FD5BDB8}"/>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D022D272-14A7-4B85-B8B0-59591DB65603}"/>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DC7C5588-6588-4A3A-99E6-2723FCBAB0F1}"/>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57EE4ED5-BB96-4B50-A71A-593372E6374C}"/>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0630CE97-B28C-415C-995E-A268009D4702}"/>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2A73230C-B43B-4291-8D94-DE4113724997}"/>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7A4974A8-A091-405A-8B38-B5986D0ABAC6}"/>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3DF51787-9749-4944-8813-DF610DF6804F}"/>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0D0F8841-3E57-4B73-A73F-03223D4F42B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80CC0E2B-C9C7-4E35-8F96-5C54802C8E3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D6B02D97-80AB-4CD9-B128-BAD7AFAE3A7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52A16EAA-7636-4000-831E-3588D413EF93}"/>
            </a:ext>
          </a:extLst>
        </xdr:cNvPr>
        <xdr:cNvCxnSpPr/>
      </xdr:nvCxnSpPr>
      <xdr:spPr>
        <a:xfrm flipV="1">
          <a:off x="19954239" y="16318466"/>
          <a:ext cx="0" cy="1540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FA1641FE-CAE6-4330-B4F8-FD6D156A673F}"/>
            </a:ext>
          </a:extLst>
        </xdr:cNvPr>
        <xdr:cNvSpPr txBox="1"/>
      </xdr:nvSpPr>
      <xdr:spPr>
        <a:xfrm>
          <a:off x="19992975" y="1786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B1013399-8509-4D45-A289-DA65F652D3A7}"/>
            </a:ext>
          </a:extLst>
        </xdr:cNvPr>
        <xdr:cNvCxnSpPr/>
      </xdr:nvCxnSpPr>
      <xdr:spPr>
        <a:xfrm>
          <a:off x="19878675" y="178587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E6F5C65D-9489-4BE2-9D55-716A94D6EDCE}"/>
            </a:ext>
          </a:extLst>
        </xdr:cNvPr>
        <xdr:cNvSpPr txBox="1"/>
      </xdr:nvSpPr>
      <xdr:spPr>
        <a:xfrm>
          <a:off x="19992975" y="1608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ED8948BA-BA2A-4F6B-8B1E-62B048629AB5}"/>
            </a:ext>
          </a:extLst>
        </xdr:cNvPr>
        <xdr:cNvCxnSpPr/>
      </xdr:nvCxnSpPr>
      <xdr:spPr>
        <a:xfrm>
          <a:off x="19878675" y="16318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37" name="【公民館】&#10;一人当たり面積平均値テキスト">
          <a:extLst>
            <a:ext uri="{FF2B5EF4-FFF2-40B4-BE49-F238E27FC236}">
              <a16:creationId xmlns:a16="http://schemas.microsoft.com/office/drawing/2014/main" id="{8F4512D8-4A6E-433C-83FC-B0E8BC643687}"/>
            </a:ext>
          </a:extLst>
        </xdr:cNvPr>
        <xdr:cNvSpPr txBox="1"/>
      </xdr:nvSpPr>
      <xdr:spPr>
        <a:xfrm>
          <a:off x="19992975" y="17628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184676F3-6D80-4C40-B874-DAAB724B648C}"/>
            </a:ext>
          </a:extLst>
        </xdr:cNvPr>
        <xdr:cNvSpPr/>
      </xdr:nvSpPr>
      <xdr:spPr>
        <a:xfrm>
          <a:off x="19897725" y="17650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394B8039-06C2-40B6-851B-268E57D141B3}"/>
            </a:ext>
          </a:extLst>
        </xdr:cNvPr>
        <xdr:cNvSpPr/>
      </xdr:nvSpPr>
      <xdr:spPr>
        <a:xfrm>
          <a:off x="19154775" y="176210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91CE0669-47C6-4321-8AEE-F2B20E3419C2}"/>
            </a:ext>
          </a:extLst>
        </xdr:cNvPr>
        <xdr:cNvSpPr/>
      </xdr:nvSpPr>
      <xdr:spPr>
        <a:xfrm>
          <a:off x="18345150" y="176289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2F7102CB-C691-4D0B-B678-991E23C7D48D}"/>
            </a:ext>
          </a:extLst>
        </xdr:cNvPr>
        <xdr:cNvSpPr/>
      </xdr:nvSpPr>
      <xdr:spPr>
        <a:xfrm>
          <a:off x="17554575" y="176520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162234</xdr:rowOff>
    </xdr:from>
    <xdr:to>
      <xdr:col>98</xdr:col>
      <xdr:colOff>38100</xdr:colOff>
      <xdr:row>108</xdr:row>
      <xdr:rowOff>92384</xdr:rowOff>
    </xdr:to>
    <xdr:sp macro="" textlink="">
      <xdr:nvSpPr>
        <xdr:cNvPr id="742" name="フローチャート: 判断 741">
          <a:extLst>
            <a:ext uri="{FF2B5EF4-FFF2-40B4-BE49-F238E27FC236}">
              <a16:creationId xmlns:a16="http://schemas.microsoft.com/office/drawing/2014/main" id="{ED9F61B9-C215-4385-BEF6-A3903576FD11}"/>
            </a:ext>
          </a:extLst>
        </xdr:cNvPr>
        <xdr:cNvSpPr/>
      </xdr:nvSpPr>
      <xdr:spPr>
        <a:xfrm>
          <a:off x="16754475" y="1764695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AE04797C-027F-4B2A-B66D-424D9541797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9B91CD85-1AAA-41F4-AA99-93C6EA34D7D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1E426559-ACD6-4C9E-82A3-661F189C259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C5260C8F-1F0E-48A8-9773-D77838C821C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EFC87781-C435-4648-9D31-99E0E51AE6A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129577</xdr:rowOff>
    </xdr:from>
    <xdr:to>
      <xdr:col>116</xdr:col>
      <xdr:colOff>114300</xdr:colOff>
      <xdr:row>108</xdr:row>
      <xdr:rowOff>59727</xdr:rowOff>
    </xdr:to>
    <xdr:sp macro="" textlink="">
      <xdr:nvSpPr>
        <xdr:cNvPr id="748" name="楕円 747">
          <a:extLst>
            <a:ext uri="{FF2B5EF4-FFF2-40B4-BE49-F238E27FC236}">
              <a16:creationId xmlns:a16="http://schemas.microsoft.com/office/drawing/2014/main" id="{9C29C444-7BB2-41BF-BA84-F9900F98DFDA}"/>
            </a:ext>
          </a:extLst>
        </xdr:cNvPr>
        <xdr:cNvSpPr/>
      </xdr:nvSpPr>
      <xdr:spPr>
        <a:xfrm>
          <a:off x="19897725" y="1761430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152454</xdr:rowOff>
    </xdr:from>
    <xdr:ext cx="469744" cy="259045"/>
    <xdr:sp macro="" textlink="">
      <xdr:nvSpPr>
        <xdr:cNvPr id="749" name="【公民館】&#10;一人当たり面積該当値テキスト">
          <a:extLst>
            <a:ext uri="{FF2B5EF4-FFF2-40B4-BE49-F238E27FC236}">
              <a16:creationId xmlns:a16="http://schemas.microsoft.com/office/drawing/2014/main" id="{18B68F5E-B98C-45AE-BA53-3F298B994E4E}"/>
            </a:ext>
          </a:extLst>
        </xdr:cNvPr>
        <xdr:cNvSpPr txBox="1"/>
      </xdr:nvSpPr>
      <xdr:spPr>
        <a:xfrm>
          <a:off x="19992975" y="1746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131536</xdr:rowOff>
    </xdr:from>
    <xdr:to>
      <xdr:col>112</xdr:col>
      <xdr:colOff>38100</xdr:colOff>
      <xdr:row>108</xdr:row>
      <xdr:rowOff>61686</xdr:rowOff>
    </xdr:to>
    <xdr:sp macro="" textlink="">
      <xdr:nvSpPr>
        <xdr:cNvPr id="750" name="楕円 749">
          <a:extLst>
            <a:ext uri="{FF2B5EF4-FFF2-40B4-BE49-F238E27FC236}">
              <a16:creationId xmlns:a16="http://schemas.microsoft.com/office/drawing/2014/main" id="{8E7437EE-F519-4ACD-AD3D-CA0C53056879}"/>
            </a:ext>
          </a:extLst>
        </xdr:cNvPr>
        <xdr:cNvSpPr/>
      </xdr:nvSpPr>
      <xdr:spPr>
        <a:xfrm>
          <a:off x="19154775" y="17619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8927</xdr:rowOff>
    </xdr:from>
    <xdr:to>
      <xdr:col>116</xdr:col>
      <xdr:colOff>63500</xdr:colOff>
      <xdr:row>108</xdr:row>
      <xdr:rowOff>10886</xdr:rowOff>
    </xdr:to>
    <xdr:cxnSp macro="">
      <xdr:nvCxnSpPr>
        <xdr:cNvPr id="751" name="直線コネクタ 750">
          <a:extLst>
            <a:ext uri="{FF2B5EF4-FFF2-40B4-BE49-F238E27FC236}">
              <a16:creationId xmlns:a16="http://schemas.microsoft.com/office/drawing/2014/main" id="{C18AFC77-564B-443B-A265-200EE5108F1B}"/>
            </a:ext>
          </a:extLst>
        </xdr:cNvPr>
        <xdr:cNvCxnSpPr/>
      </xdr:nvCxnSpPr>
      <xdr:spPr>
        <a:xfrm flipV="1">
          <a:off x="19202400" y="1767145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135781</xdr:rowOff>
    </xdr:from>
    <xdr:to>
      <xdr:col>107</xdr:col>
      <xdr:colOff>101600</xdr:colOff>
      <xdr:row>108</xdr:row>
      <xdr:rowOff>65931</xdr:rowOff>
    </xdr:to>
    <xdr:sp macro="" textlink="">
      <xdr:nvSpPr>
        <xdr:cNvPr id="752" name="楕円 751">
          <a:extLst>
            <a:ext uri="{FF2B5EF4-FFF2-40B4-BE49-F238E27FC236}">
              <a16:creationId xmlns:a16="http://schemas.microsoft.com/office/drawing/2014/main" id="{ADB00130-398A-4EDB-964E-34F9040ABB1A}"/>
            </a:ext>
          </a:extLst>
        </xdr:cNvPr>
        <xdr:cNvSpPr/>
      </xdr:nvSpPr>
      <xdr:spPr>
        <a:xfrm>
          <a:off x="18345150" y="176236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10886</xdr:rowOff>
    </xdr:from>
    <xdr:to>
      <xdr:col>111</xdr:col>
      <xdr:colOff>177800</xdr:colOff>
      <xdr:row>108</xdr:row>
      <xdr:rowOff>15131</xdr:rowOff>
    </xdr:to>
    <xdr:cxnSp macro="">
      <xdr:nvCxnSpPr>
        <xdr:cNvPr id="753" name="直線コネクタ 752">
          <a:extLst>
            <a:ext uri="{FF2B5EF4-FFF2-40B4-BE49-F238E27FC236}">
              <a16:creationId xmlns:a16="http://schemas.microsoft.com/office/drawing/2014/main" id="{6E040C51-3598-4677-B6C0-9B13545BC491}"/>
            </a:ext>
          </a:extLst>
        </xdr:cNvPr>
        <xdr:cNvCxnSpPr/>
      </xdr:nvCxnSpPr>
      <xdr:spPr>
        <a:xfrm flipV="1">
          <a:off x="18392775" y="17667061"/>
          <a:ext cx="809625"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140680</xdr:rowOff>
    </xdr:from>
    <xdr:to>
      <xdr:col>102</xdr:col>
      <xdr:colOff>165100</xdr:colOff>
      <xdr:row>108</xdr:row>
      <xdr:rowOff>70830</xdr:rowOff>
    </xdr:to>
    <xdr:sp macro="" textlink="">
      <xdr:nvSpPr>
        <xdr:cNvPr id="754" name="楕円 753">
          <a:extLst>
            <a:ext uri="{FF2B5EF4-FFF2-40B4-BE49-F238E27FC236}">
              <a16:creationId xmlns:a16="http://schemas.microsoft.com/office/drawing/2014/main" id="{D7169A68-5628-4D78-ACD2-08A3ABD98025}"/>
            </a:ext>
          </a:extLst>
        </xdr:cNvPr>
        <xdr:cNvSpPr/>
      </xdr:nvSpPr>
      <xdr:spPr>
        <a:xfrm>
          <a:off x="17554575" y="176317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15131</xdr:rowOff>
    </xdr:from>
    <xdr:to>
      <xdr:col>107</xdr:col>
      <xdr:colOff>50800</xdr:colOff>
      <xdr:row>108</xdr:row>
      <xdr:rowOff>20030</xdr:rowOff>
    </xdr:to>
    <xdr:cxnSp macro="">
      <xdr:nvCxnSpPr>
        <xdr:cNvPr id="755" name="直線コネクタ 754">
          <a:extLst>
            <a:ext uri="{FF2B5EF4-FFF2-40B4-BE49-F238E27FC236}">
              <a16:creationId xmlns:a16="http://schemas.microsoft.com/office/drawing/2014/main" id="{79F91788-C47B-43BD-A8FC-F74E9C18F6B7}"/>
            </a:ext>
          </a:extLst>
        </xdr:cNvPr>
        <xdr:cNvCxnSpPr/>
      </xdr:nvCxnSpPr>
      <xdr:spPr>
        <a:xfrm flipV="1">
          <a:off x="17602200" y="17671306"/>
          <a:ext cx="790575"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143619</xdr:rowOff>
    </xdr:from>
    <xdr:to>
      <xdr:col>98</xdr:col>
      <xdr:colOff>38100</xdr:colOff>
      <xdr:row>108</xdr:row>
      <xdr:rowOff>73769</xdr:rowOff>
    </xdr:to>
    <xdr:sp macro="" textlink="">
      <xdr:nvSpPr>
        <xdr:cNvPr id="756" name="楕円 755">
          <a:extLst>
            <a:ext uri="{FF2B5EF4-FFF2-40B4-BE49-F238E27FC236}">
              <a16:creationId xmlns:a16="http://schemas.microsoft.com/office/drawing/2014/main" id="{2EF557DA-7FB9-4262-A64F-CDAE8590CD5D}"/>
            </a:ext>
          </a:extLst>
        </xdr:cNvPr>
        <xdr:cNvSpPr/>
      </xdr:nvSpPr>
      <xdr:spPr>
        <a:xfrm>
          <a:off x="16754475" y="176283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20030</xdr:rowOff>
    </xdr:from>
    <xdr:to>
      <xdr:col>102</xdr:col>
      <xdr:colOff>114300</xdr:colOff>
      <xdr:row>108</xdr:row>
      <xdr:rowOff>22969</xdr:rowOff>
    </xdr:to>
    <xdr:cxnSp macro="">
      <xdr:nvCxnSpPr>
        <xdr:cNvPr id="757" name="直線コネクタ 756">
          <a:extLst>
            <a:ext uri="{FF2B5EF4-FFF2-40B4-BE49-F238E27FC236}">
              <a16:creationId xmlns:a16="http://schemas.microsoft.com/office/drawing/2014/main" id="{B1DC2BDD-39F3-4153-ABC3-65B818153739}"/>
            </a:ext>
          </a:extLst>
        </xdr:cNvPr>
        <xdr:cNvCxnSpPr/>
      </xdr:nvCxnSpPr>
      <xdr:spPr>
        <a:xfrm flipV="1">
          <a:off x="16802100" y="17679380"/>
          <a:ext cx="800100" cy="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58" name="n_1aveValue【公民館】&#10;一人当たり面積">
          <a:extLst>
            <a:ext uri="{FF2B5EF4-FFF2-40B4-BE49-F238E27FC236}">
              <a16:creationId xmlns:a16="http://schemas.microsoft.com/office/drawing/2014/main" id="{09AF8DC0-6EDE-464D-BCCB-C59786380826}"/>
            </a:ext>
          </a:extLst>
        </xdr:cNvPr>
        <xdr:cNvSpPr txBox="1"/>
      </xdr:nvSpPr>
      <xdr:spPr>
        <a:xfrm>
          <a:off x="18983402" y="17713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59" name="n_2aveValue【公民館】&#10;一人当たり面積">
          <a:extLst>
            <a:ext uri="{FF2B5EF4-FFF2-40B4-BE49-F238E27FC236}">
              <a16:creationId xmlns:a16="http://schemas.microsoft.com/office/drawing/2014/main" id="{7D701817-CD19-49F5-8165-CE44A9FE170E}"/>
            </a:ext>
          </a:extLst>
        </xdr:cNvPr>
        <xdr:cNvSpPr txBox="1"/>
      </xdr:nvSpPr>
      <xdr:spPr>
        <a:xfrm>
          <a:off x="18183302" y="1772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60" name="n_3aveValue【公民館】&#10;一人当たり面積">
          <a:extLst>
            <a:ext uri="{FF2B5EF4-FFF2-40B4-BE49-F238E27FC236}">
              <a16:creationId xmlns:a16="http://schemas.microsoft.com/office/drawing/2014/main" id="{E5D6DEE5-BCF2-49DD-A814-C85F641281E0}"/>
            </a:ext>
          </a:extLst>
        </xdr:cNvPr>
        <xdr:cNvSpPr txBox="1"/>
      </xdr:nvSpPr>
      <xdr:spPr>
        <a:xfrm>
          <a:off x="17383202" y="1774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83511</xdr:rowOff>
    </xdr:from>
    <xdr:ext cx="469744" cy="259045"/>
    <xdr:sp macro="" textlink="">
      <xdr:nvSpPr>
        <xdr:cNvPr id="761" name="n_4aveValue【公民館】&#10;一人当たり面積">
          <a:extLst>
            <a:ext uri="{FF2B5EF4-FFF2-40B4-BE49-F238E27FC236}">
              <a16:creationId xmlns:a16="http://schemas.microsoft.com/office/drawing/2014/main" id="{C502575B-F92D-4067-B429-4EDE824C4647}"/>
            </a:ext>
          </a:extLst>
        </xdr:cNvPr>
        <xdr:cNvSpPr txBox="1"/>
      </xdr:nvSpPr>
      <xdr:spPr>
        <a:xfrm>
          <a:off x="16592627" y="1774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78213</xdr:rowOff>
    </xdr:from>
    <xdr:ext cx="469744" cy="259045"/>
    <xdr:sp macro="" textlink="">
      <xdr:nvSpPr>
        <xdr:cNvPr id="762" name="n_1mainValue【公民館】&#10;一人当たり面積">
          <a:extLst>
            <a:ext uri="{FF2B5EF4-FFF2-40B4-BE49-F238E27FC236}">
              <a16:creationId xmlns:a16="http://schemas.microsoft.com/office/drawing/2014/main" id="{9FBB03C4-CE1E-4AE6-9F37-A2EEB5CBA2FD}"/>
            </a:ext>
          </a:extLst>
        </xdr:cNvPr>
        <xdr:cNvSpPr txBox="1"/>
      </xdr:nvSpPr>
      <xdr:spPr>
        <a:xfrm>
          <a:off x="18983402" y="1739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82458</xdr:rowOff>
    </xdr:from>
    <xdr:ext cx="469744" cy="259045"/>
    <xdr:sp macro="" textlink="">
      <xdr:nvSpPr>
        <xdr:cNvPr id="763" name="n_2mainValue【公民館】&#10;一人当たり面積">
          <a:extLst>
            <a:ext uri="{FF2B5EF4-FFF2-40B4-BE49-F238E27FC236}">
              <a16:creationId xmlns:a16="http://schemas.microsoft.com/office/drawing/2014/main" id="{A49F78BB-736C-406E-95DD-C6C4C41956D9}"/>
            </a:ext>
          </a:extLst>
        </xdr:cNvPr>
        <xdr:cNvSpPr txBox="1"/>
      </xdr:nvSpPr>
      <xdr:spPr>
        <a:xfrm>
          <a:off x="18183302" y="1740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87357</xdr:rowOff>
    </xdr:from>
    <xdr:ext cx="469744" cy="259045"/>
    <xdr:sp macro="" textlink="">
      <xdr:nvSpPr>
        <xdr:cNvPr id="764" name="n_3mainValue【公民館】&#10;一人当たり面積">
          <a:extLst>
            <a:ext uri="{FF2B5EF4-FFF2-40B4-BE49-F238E27FC236}">
              <a16:creationId xmlns:a16="http://schemas.microsoft.com/office/drawing/2014/main" id="{4BC54759-4FD9-4233-8942-2E2D5D7FA4C6}"/>
            </a:ext>
          </a:extLst>
        </xdr:cNvPr>
        <xdr:cNvSpPr txBox="1"/>
      </xdr:nvSpPr>
      <xdr:spPr>
        <a:xfrm>
          <a:off x="17383202" y="1740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90296</xdr:rowOff>
    </xdr:from>
    <xdr:ext cx="469744" cy="259045"/>
    <xdr:sp macro="" textlink="">
      <xdr:nvSpPr>
        <xdr:cNvPr id="765" name="n_4mainValue【公民館】&#10;一人当たり面積">
          <a:extLst>
            <a:ext uri="{FF2B5EF4-FFF2-40B4-BE49-F238E27FC236}">
              <a16:creationId xmlns:a16="http://schemas.microsoft.com/office/drawing/2014/main" id="{183C7123-0722-4752-B2E7-1E79A9CA7977}"/>
            </a:ext>
          </a:extLst>
        </xdr:cNvPr>
        <xdr:cNvSpPr txBox="1"/>
      </xdr:nvSpPr>
      <xdr:spPr>
        <a:xfrm>
          <a:off x="16592627" y="1740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93AA9455-2861-4973-921F-A769DDFA0F3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66AD974D-8CCD-4DD9-8312-38DA4F5EA8F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26E8E627-FC0C-467E-86F2-E7F8F668A03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類似団体と比較して有形固定資産減価償却率が大幅に上回っている施設類型は公営住宅（85.5％）であり、大幅に下回っている施設類型は学校施設（48.4％）である。</a:t>
          </a:r>
          <a:endParaRPr lang="ja-JP" altLang="ja-JP" sz="1400">
            <a:effectLst/>
          </a:endParaRPr>
        </a:p>
        <a:p>
          <a:r>
            <a:rPr kumimoji="1" lang="ja-JP" altLang="ja-JP" sz="1100">
              <a:solidFill>
                <a:schemeClr val="dk1"/>
              </a:solidFill>
              <a:effectLst/>
              <a:latin typeface="+mn-lt"/>
              <a:ea typeface="+mn-ea"/>
              <a:cs typeface="+mn-cs"/>
            </a:rPr>
            <a:t>道路の有形固定資産減価償却率は62.6％となり、前年度の62.5％から0.1ポイントの上昇にとどまり、ほぼ横ばいで推移している。橋りょう・トンネルは71.6％となり、前年度の70.2％から1.4ポイント上昇している。公営住宅は85.5％となり、前年度の83.8％から1.7ポイント上昇しており、春富教職員住宅・神尾教職員住宅の資産計上区分の見直しにより一人当たり面積が0.740㎡から0.788㎡に増加したことも影響している。港湾・漁港は該当する資産がない。認定こども園・幼稚園・保育所は82.2％となり、前年度の79.3％から2.9ポイント上昇している。学校施設は48.4％となり、前年度の47.0％から1.4ポイント上昇しているが、菊水小学校・三加和小学校屋内運動場の空調設備設置工事により資産額が増加した一方、一人当たり面積は2.144㎡から2.130㎡へと減少しており、老朽化した既存施設の整理も進んでいる。児童館は該当する資産がない。公民館は69.5％となり、前年度の68.0％から1.5ポイント上昇している。各施設とも個別施設計画や長寿命化計画に基づき、引き続き適切な施設マネジメント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DB3A0E6-B93C-47EE-8814-FFB50AE2F21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81DAC79-0804-4546-B001-4C2FA4FE6F4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9513C07-120A-413E-BC3D-741D52D705A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BFC5C4C-E72F-4B7E-9D9D-F4098BA406A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熊本県和水町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BD5C2D-9D82-4488-A781-7BA54618801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7E5EC9-9A8E-4407-BBC7-8D60E571379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8EA8377-86EB-4460-8B9D-9567FF2562D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0ADB3E-3B57-4148-86DD-B18BC99AD53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90A001-B76E-4DDE-AC0F-8E287B09177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E0C62B4-3C5F-476A-8AA9-F0FBCD59D46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9,007
8,907
98.78
10,441,737
10,181,979
220,918
4,515,567
7,681,239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3E76EF-5852-45FE-AD3C-0D9C19EBD24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D386FC1-C9F8-4B12-9BF3-BCB6440BF6D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58BA9EC-E5A0-4167-80CF-D570DAE3184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4F5E6D3-DF1A-44AA-B8EF-56F4C4E741B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8FFFFB-9CA6-43BB-B2C9-BAEC11FDA25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4C8819D-127F-4FFA-A6E4-D6B37391F64A}"/>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8A7A45F-5400-490D-9430-BA84467B03F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652A12C-2A25-450A-9CD4-445CF7E9631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B206025-E373-47A4-88B2-F9B76DE7D81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488F6BB-FD5A-420D-8FD2-F781B325BCD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7DA68AF-7448-4364-87FD-F741F3CED20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9985C39-5DA6-4110-B925-FAA8E634D52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EB449B0-6990-4898-963A-3210A0ADB5C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63B4CC2-44C8-47FB-BC31-229E0C18838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B6B91BE-DF1D-4986-ACA1-C3F00A7B481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58261F-D878-4197-92EA-4BE6FBC8FB8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A8B0366-73C6-4171-864A-102E3777960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D93CEA-732E-47CB-83E4-C256D0AAF7D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B4C6259-27B4-4754-9036-615124E65F2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E459576-F6F6-4D06-8A0B-34373BD9096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B4B2BD7-6826-4EA2-9A47-EA31B3772AE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33EF77-E890-4C6F-A665-434D23145BF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14DC4B-58DB-4A7D-AF36-245155B1B5A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1AEDD3-B47B-4329-B0F3-CB0B606BC2F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913B4A2-FFC5-4A7C-A63C-BAE2B705DAB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0CAB6A-8DB0-47B5-97BF-314AA6E6C9F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AE020D-B3E7-4A9B-A9CF-E2C3FE1227C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1137DCC-0673-46BD-91FF-30DB91D5AD0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AFF6B49-1399-44C1-AC68-B878EBB554C3}"/>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176518A-A30F-4EE2-8360-BDF03847398B}"/>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69797CE-885C-4420-9B3B-34823E8C22C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5995816-FE39-41D4-8201-DB628D6AA05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D7708C9D-1BAA-485C-8A7A-8FE4AC3B8F4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6FF4A6B-6608-4B4B-A4CA-298194DD7F0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8182B61-8664-4EF4-A22E-1FB8A1C00E6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444A7D7-D778-4C80-92B5-EB615293436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F32BE5A-C4B8-4E4B-90B6-36B3D8296A0E}"/>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214670A-AE28-4E41-93A3-D099AEEA965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BC0B793-9528-411E-923A-0F23EDA46FC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6E818EA-096C-4003-A9C5-5F075DB9403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3CE4D04-48B6-4999-9D98-A7E59B49CA1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85A2C0D-D535-4AAF-9339-2E33D27D246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285E590-51D2-47EB-90E8-3EB40E374CD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EBBC056-8D57-45FC-8384-CAED8A81B2D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AA3099E-85B1-4604-9BA6-A9249E08CF5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69D2D2F-B4C1-47BD-AFB8-B966AFE9CC2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B583A1A-E332-4A6F-A743-8F2139F2A3F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FA6608DB-4186-4EC8-A646-E5883B87743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A9E173FE-984E-45C3-A769-D3B6122FB3FD}"/>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B2D98F9-96CD-4978-BBDC-3DBB64764DF7}"/>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D933D29-BA5B-4FD9-A465-FE8294402E58}"/>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C9FE317-446D-4C15-9DBE-29ED249C3763}"/>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B9DCC9D5-85C9-4AE8-AC7B-A0F517CF6134}"/>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D09B44D2-A3B7-4C12-AEB3-8E9FD1895DD9}"/>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BD4D82C-9F31-490B-B230-623EE6281392}"/>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ACC00202-D338-40DF-91EB-F40375BA01E9}"/>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5D4C0820-2937-48D4-B00F-D838D2FFBC62}"/>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4776B62C-AE38-4D6A-B3A5-EC94974B71DD}"/>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241AF5EF-AB71-4151-8E06-62A65C90867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01A84C84-823B-463B-8B5D-4DA4B25A6E3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62B2CE29-F3C7-464B-941A-7F767F136F96}"/>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D484D75D-12EC-4678-B071-E41CF10530B1}"/>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0404EE84-D1EA-4ED0-8A88-3D728F9EAFC3}"/>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479A1CAF-D9B3-46CF-91A0-38FA237C84FE}"/>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F7B20912-9ECE-4C01-A58C-077CB4C3D27F}"/>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B7D73478-5422-4801-A412-2E3AC91A0522}"/>
            </a:ext>
          </a:extLst>
        </xdr:cNvPr>
        <xdr:cNvSpPr txBox="1"/>
      </xdr:nvSpPr>
      <xdr:spPr>
        <a:xfrm>
          <a:off x="4219575" y="9775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3BEB9EA0-DF0F-4AFA-8D8E-FD8C52FF0E4A}"/>
            </a:ext>
          </a:extLst>
        </xdr:cNvPr>
        <xdr:cNvSpPr/>
      </xdr:nvSpPr>
      <xdr:spPr>
        <a:xfrm>
          <a:off x="4124325" y="9790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31F2D7E6-03F1-4653-A15D-3520EEA7D981}"/>
            </a:ext>
          </a:extLst>
        </xdr:cNvPr>
        <xdr:cNvSpPr/>
      </xdr:nvSpPr>
      <xdr:spPr>
        <a:xfrm>
          <a:off x="3381375" y="98272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5FDC4404-F36A-44AC-9263-40C1F51F2901}"/>
            </a:ext>
          </a:extLst>
        </xdr:cNvPr>
        <xdr:cNvSpPr/>
      </xdr:nvSpPr>
      <xdr:spPr>
        <a:xfrm>
          <a:off x="2571750" y="983234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38B96511-D101-4CA8-B150-A4A08A25C243}"/>
            </a:ext>
          </a:extLst>
        </xdr:cNvPr>
        <xdr:cNvSpPr/>
      </xdr:nvSpPr>
      <xdr:spPr>
        <a:xfrm>
          <a:off x="1781175" y="980821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36830</xdr:rowOff>
    </xdr:from>
    <xdr:to>
      <xdr:col>6</xdr:col>
      <xdr:colOff>38100</xdr:colOff>
      <xdr:row>60</xdr:row>
      <xdr:rowOff>138430</xdr:rowOff>
    </xdr:to>
    <xdr:sp macro="" textlink="">
      <xdr:nvSpPr>
        <xdr:cNvPr id="82" name="フローチャート: 判断 81">
          <a:extLst>
            <a:ext uri="{FF2B5EF4-FFF2-40B4-BE49-F238E27FC236}">
              <a16:creationId xmlns:a16="http://schemas.microsoft.com/office/drawing/2014/main" id="{93A8AFC0-1B93-4D13-8E80-460677A91291}"/>
            </a:ext>
          </a:extLst>
        </xdr:cNvPr>
        <xdr:cNvSpPr/>
      </xdr:nvSpPr>
      <xdr:spPr>
        <a:xfrm>
          <a:off x="981075" y="97618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6E815118-A3A1-4584-92C9-9382548161D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3709394-28E1-49F1-91C7-FDB41A3E899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DAF4AB9-D4BA-4B73-82A1-7F2FD45BCBA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5FB2499-CD19-4DD9-8E4C-B55268486A5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27EC20D-51E6-4E55-9724-C06C740889A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123190</xdr:rowOff>
    </xdr:from>
    <xdr:to>
      <xdr:col>24</xdr:col>
      <xdr:colOff>114300</xdr:colOff>
      <xdr:row>59</xdr:row>
      <xdr:rowOff>53340</xdr:rowOff>
    </xdr:to>
    <xdr:sp macro="" textlink="">
      <xdr:nvSpPr>
        <xdr:cNvPr id="88" name="楕円 87">
          <a:extLst>
            <a:ext uri="{FF2B5EF4-FFF2-40B4-BE49-F238E27FC236}">
              <a16:creationId xmlns:a16="http://schemas.microsoft.com/office/drawing/2014/main" id="{5925458F-B1EF-49E2-98A2-910AA74E754C}"/>
            </a:ext>
          </a:extLst>
        </xdr:cNvPr>
        <xdr:cNvSpPr/>
      </xdr:nvSpPr>
      <xdr:spPr>
        <a:xfrm>
          <a:off x="4124325" y="952754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146067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6466F04A-EEAB-476A-9460-89FA417038A2}"/>
            </a:ext>
          </a:extLst>
        </xdr:cNvPr>
        <xdr:cNvSpPr txBox="1"/>
      </xdr:nvSpPr>
      <xdr:spPr>
        <a:xfrm>
          <a:off x="4219575" y="938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16510</xdr:rowOff>
    </xdr:from>
    <xdr:to>
      <xdr:col>20</xdr:col>
      <xdr:colOff>38100</xdr:colOff>
      <xdr:row>59</xdr:row>
      <xdr:rowOff>118110</xdr:rowOff>
    </xdr:to>
    <xdr:sp macro="" textlink="">
      <xdr:nvSpPr>
        <xdr:cNvPr id="90" name="楕円 89">
          <a:extLst>
            <a:ext uri="{FF2B5EF4-FFF2-40B4-BE49-F238E27FC236}">
              <a16:creationId xmlns:a16="http://schemas.microsoft.com/office/drawing/2014/main" id="{E361DFB6-D46A-44C4-9CEE-F5CDE21E93FD}"/>
            </a:ext>
          </a:extLst>
        </xdr:cNvPr>
        <xdr:cNvSpPr/>
      </xdr:nvSpPr>
      <xdr:spPr>
        <a:xfrm>
          <a:off x="3381375" y="95796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2540</xdr:rowOff>
    </xdr:from>
    <xdr:to>
      <xdr:col>24</xdr:col>
      <xdr:colOff>63500</xdr:colOff>
      <xdr:row>59</xdr:row>
      <xdr:rowOff>67310</xdr:rowOff>
    </xdr:to>
    <xdr:cxnSp macro="">
      <xdr:nvCxnSpPr>
        <xdr:cNvPr id="91" name="直線コネクタ 90">
          <a:extLst>
            <a:ext uri="{FF2B5EF4-FFF2-40B4-BE49-F238E27FC236}">
              <a16:creationId xmlns:a16="http://schemas.microsoft.com/office/drawing/2014/main" id="{99307FED-5A6D-41F2-8B87-B8F5712AEC21}"/>
            </a:ext>
          </a:extLst>
        </xdr:cNvPr>
        <xdr:cNvCxnSpPr/>
      </xdr:nvCxnSpPr>
      <xdr:spPr>
        <a:xfrm flipV="1">
          <a:off x="3429000" y="9565640"/>
          <a:ext cx="752475"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101600</xdr:rowOff>
    </xdr:from>
    <xdr:to>
      <xdr:col>15</xdr:col>
      <xdr:colOff>101600</xdr:colOff>
      <xdr:row>60</xdr:row>
      <xdr:rowOff>31750</xdr:rowOff>
    </xdr:to>
    <xdr:sp macro="" textlink="">
      <xdr:nvSpPr>
        <xdr:cNvPr id="92" name="楕円 91">
          <a:extLst>
            <a:ext uri="{FF2B5EF4-FFF2-40B4-BE49-F238E27FC236}">
              <a16:creationId xmlns:a16="http://schemas.microsoft.com/office/drawing/2014/main" id="{D6C29E14-94F1-4B7D-9DA7-D774DE92D0AF}"/>
            </a:ext>
          </a:extLst>
        </xdr:cNvPr>
        <xdr:cNvSpPr/>
      </xdr:nvSpPr>
      <xdr:spPr>
        <a:xfrm>
          <a:off x="2571750" y="96678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67310</xdr:rowOff>
    </xdr:from>
    <xdr:to>
      <xdr:col>19</xdr:col>
      <xdr:colOff>177800</xdr:colOff>
      <xdr:row>59</xdr:row>
      <xdr:rowOff>152400</xdr:rowOff>
    </xdr:to>
    <xdr:cxnSp macro="">
      <xdr:nvCxnSpPr>
        <xdr:cNvPr id="93" name="直線コネクタ 92">
          <a:extLst>
            <a:ext uri="{FF2B5EF4-FFF2-40B4-BE49-F238E27FC236}">
              <a16:creationId xmlns:a16="http://schemas.microsoft.com/office/drawing/2014/main" id="{21D7A03D-356D-489C-BAA9-A5D68B042F4A}"/>
            </a:ext>
          </a:extLst>
        </xdr:cNvPr>
        <xdr:cNvCxnSpPr/>
      </xdr:nvCxnSpPr>
      <xdr:spPr>
        <a:xfrm flipV="1">
          <a:off x="2619375" y="9627235"/>
          <a:ext cx="809625" cy="8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76200</xdr:rowOff>
    </xdr:from>
    <xdr:to>
      <xdr:col>10</xdr:col>
      <xdr:colOff>165100</xdr:colOff>
      <xdr:row>60</xdr:row>
      <xdr:rowOff>6350</xdr:rowOff>
    </xdr:to>
    <xdr:sp macro="" textlink="">
      <xdr:nvSpPr>
        <xdr:cNvPr id="94" name="楕円 93">
          <a:extLst>
            <a:ext uri="{FF2B5EF4-FFF2-40B4-BE49-F238E27FC236}">
              <a16:creationId xmlns:a16="http://schemas.microsoft.com/office/drawing/2014/main" id="{7948C695-E0FC-436E-8888-8817F94247FA}"/>
            </a:ext>
          </a:extLst>
        </xdr:cNvPr>
        <xdr:cNvSpPr/>
      </xdr:nvSpPr>
      <xdr:spPr>
        <a:xfrm>
          <a:off x="1781175" y="9639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127000</xdr:rowOff>
    </xdr:from>
    <xdr:to>
      <xdr:col>15</xdr:col>
      <xdr:colOff>50800</xdr:colOff>
      <xdr:row>59</xdr:row>
      <xdr:rowOff>152400</xdr:rowOff>
    </xdr:to>
    <xdr:cxnSp macro="">
      <xdr:nvCxnSpPr>
        <xdr:cNvPr id="95" name="直線コネクタ 94">
          <a:extLst>
            <a:ext uri="{FF2B5EF4-FFF2-40B4-BE49-F238E27FC236}">
              <a16:creationId xmlns:a16="http://schemas.microsoft.com/office/drawing/2014/main" id="{8F171171-A45C-49A8-8318-88C2FB9E63A5}"/>
            </a:ext>
          </a:extLst>
        </xdr:cNvPr>
        <xdr:cNvCxnSpPr/>
      </xdr:nvCxnSpPr>
      <xdr:spPr>
        <a:xfrm>
          <a:off x="1828800" y="9686925"/>
          <a:ext cx="7905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36830</xdr:rowOff>
    </xdr:from>
    <xdr:to>
      <xdr:col>6</xdr:col>
      <xdr:colOff>38100</xdr:colOff>
      <xdr:row>59</xdr:row>
      <xdr:rowOff>138430</xdr:rowOff>
    </xdr:to>
    <xdr:sp macro="" textlink="">
      <xdr:nvSpPr>
        <xdr:cNvPr id="96" name="楕円 95">
          <a:extLst>
            <a:ext uri="{FF2B5EF4-FFF2-40B4-BE49-F238E27FC236}">
              <a16:creationId xmlns:a16="http://schemas.microsoft.com/office/drawing/2014/main" id="{631C0929-EAA1-4C25-AA69-5592E4BEFAEE}"/>
            </a:ext>
          </a:extLst>
        </xdr:cNvPr>
        <xdr:cNvSpPr/>
      </xdr:nvSpPr>
      <xdr:spPr>
        <a:xfrm>
          <a:off x="981075" y="9599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87630</xdr:rowOff>
    </xdr:from>
    <xdr:to>
      <xdr:col>10</xdr:col>
      <xdr:colOff>114300</xdr:colOff>
      <xdr:row>59</xdr:row>
      <xdr:rowOff>127000</xdr:rowOff>
    </xdr:to>
    <xdr:cxnSp macro="">
      <xdr:nvCxnSpPr>
        <xdr:cNvPr id="97" name="直線コネクタ 96">
          <a:extLst>
            <a:ext uri="{FF2B5EF4-FFF2-40B4-BE49-F238E27FC236}">
              <a16:creationId xmlns:a16="http://schemas.microsoft.com/office/drawing/2014/main" id="{CAFBC2D7-6ED3-4EAE-9AB0-8988B52AB098}"/>
            </a:ext>
          </a:extLst>
        </xdr:cNvPr>
        <xdr:cNvCxnSpPr/>
      </xdr:nvCxnSpPr>
      <xdr:spPr>
        <a:xfrm>
          <a:off x="1028700" y="9647555"/>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a:extLst>
            <a:ext uri="{FF2B5EF4-FFF2-40B4-BE49-F238E27FC236}">
              <a16:creationId xmlns:a16="http://schemas.microsoft.com/office/drawing/2014/main" id="{2A4AC4F1-2FF7-4902-80A9-D8AA951BED28}"/>
            </a:ext>
          </a:extLst>
        </xdr:cNvPr>
        <xdr:cNvSpPr txBox="1"/>
      </xdr:nvSpPr>
      <xdr:spPr>
        <a:xfrm>
          <a:off x="3239144" y="990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a:extLst>
            <a:ext uri="{FF2B5EF4-FFF2-40B4-BE49-F238E27FC236}">
              <a16:creationId xmlns:a16="http://schemas.microsoft.com/office/drawing/2014/main" id="{FC429455-1B32-407A-BD3D-9E474F80F015}"/>
            </a:ext>
          </a:extLst>
        </xdr:cNvPr>
        <xdr:cNvSpPr txBox="1"/>
      </xdr:nvSpPr>
      <xdr:spPr>
        <a:xfrm>
          <a:off x="2439044" y="991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C0D707C5-1FBE-4C21-A0F3-7ADD3B943FDB}"/>
            </a:ext>
          </a:extLst>
        </xdr:cNvPr>
        <xdr:cNvSpPr txBox="1"/>
      </xdr:nvSpPr>
      <xdr:spPr>
        <a:xfrm>
          <a:off x="1648469"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129557</xdr:rowOff>
    </xdr:from>
    <xdr:ext cx="405111" cy="259045"/>
    <xdr:sp macro="" textlink="">
      <xdr:nvSpPr>
        <xdr:cNvPr id="101" name="n_4aveValue【体育館・プール】&#10;有形固定資産減価償却率">
          <a:extLst>
            <a:ext uri="{FF2B5EF4-FFF2-40B4-BE49-F238E27FC236}">
              <a16:creationId xmlns:a16="http://schemas.microsoft.com/office/drawing/2014/main" id="{D607B1D7-94D7-43F5-852A-C9BACC4104A4}"/>
            </a:ext>
          </a:extLst>
        </xdr:cNvPr>
        <xdr:cNvSpPr txBox="1"/>
      </xdr:nvSpPr>
      <xdr:spPr>
        <a:xfrm>
          <a:off x="848369"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134637</xdr:rowOff>
    </xdr:from>
    <xdr:ext cx="405111" cy="259045"/>
    <xdr:sp macro="" textlink="">
      <xdr:nvSpPr>
        <xdr:cNvPr id="102" name="n_1mainValue【体育館・プール】&#10;有形固定資産減価償却率">
          <a:extLst>
            <a:ext uri="{FF2B5EF4-FFF2-40B4-BE49-F238E27FC236}">
              <a16:creationId xmlns:a16="http://schemas.microsoft.com/office/drawing/2014/main" id="{874ADF7B-4E10-45D3-AF27-1C89E2544876}"/>
            </a:ext>
          </a:extLst>
        </xdr:cNvPr>
        <xdr:cNvSpPr txBox="1"/>
      </xdr:nvSpPr>
      <xdr:spPr>
        <a:xfrm>
          <a:off x="3239144" y="9373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48277</xdr:rowOff>
    </xdr:from>
    <xdr:ext cx="405111" cy="259045"/>
    <xdr:sp macro="" textlink="">
      <xdr:nvSpPr>
        <xdr:cNvPr id="103" name="n_2mainValue【体育館・プール】&#10;有形固定資産減価償却率">
          <a:extLst>
            <a:ext uri="{FF2B5EF4-FFF2-40B4-BE49-F238E27FC236}">
              <a16:creationId xmlns:a16="http://schemas.microsoft.com/office/drawing/2014/main" id="{F90181F3-A1E5-44E9-A60C-EBF7CD0D6ACD}"/>
            </a:ext>
          </a:extLst>
        </xdr:cNvPr>
        <xdr:cNvSpPr txBox="1"/>
      </xdr:nvSpPr>
      <xdr:spPr>
        <a:xfrm>
          <a:off x="2439044" y="9446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22877</xdr:rowOff>
    </xdr:from>
    <xdr:ext cx="405111" cy="259045"/>
    <xdr:sp macro="" textlink="">
      <xdr:nvSpPr>
        <xdr:cNvPr id="104" name="n_3mainValue【体育館・プール】&#10;有形固定資産減価償却率">
          <a:extLst>
            <a:ext uri="{FF2B5EF4-FFF2-40B4-BE49-F238E27FC236}">
              <a16:creationId xmlns:a16="http://schemas.microsoft.com/office/drawing/2014/main" id="{82EFFEAB-A0AC-4EFB-AE38-E535A7D2EDDF}"/>
            </a:ext>
          </a:extLst>
        </xdr:cNvPr>
        <xdr:cNvSpPr txBox="1"/>
      </xdr:nvSpPr>
      <xdr:spPr>
        <a:xfrm>
          <a:off x="1648469" y="942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105" name="n_4mainValue【体育館・プール】&#10;有形固定資産減価償却率">
          <a:extLst>
            <a:ext uri="{FF2B5EF4-FFF2-40B4-BE49-F238E27FC236}">
              <a16:creationId xmlns:a16="http://schemas.microsoft.com/office/drawing/2014/main" id="{1DAEC132-2777-4D5D-84CD-C93428AA1716}"/>
            </a:ext>
          </a:extLst>
        </xdr:cNvPr>
        <xdr:cNvSpPr txBox="1"/>
      </xdr:nvSpPr>
      <xdr:spPr>
        <a:xfrm>
          <a:off x="848369"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F60EFB04-D9A3-4AC5-B475-10E93BED2F5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01016C5D-5C8B-45D2-9A39-F68128E7E31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261DAF3E-C238-48AC-9540-306721172CD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94374B1E-72C3-437B-B689-23F9045B164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A532FA9F-64E7-4321-8A97-467E5050F4F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B24AB616-A8CC-46D4-82DA-250D7CCED59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61EBEA0A-892E-4775-99AD-E783FABFA62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2B395391-D045-4A09-A344-CC202274F58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3CAAF92A-D062-40EE-B4D1-1970CAEB642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819CB0DE-78A4-4E72-9AE3-4C372C02259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BB42EB99-052D-4865-B548-FABEF5EEBD19}"/>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04B6E00E-6DD6-4EBC-A4CC-749FFA7738A6}"/>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86F9EE80-E064-49C4-A150-B25FEEF05E4B}"/>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E4482DB4-9FCC-41F2-BBC9-D4080216AC61}"/>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36805B3B-73C5-4487-BA91-AFF690E21E9D}"/>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0EC499CE-0343-416F-8056-1761F3893698}"/>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EFDAA0BD-354C-43A5-AD50-81018BF74ADF}"/>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0671EBD3-C4F6-446F-84D7-0BEF2B850197}"/>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3807CC07-A49D-422C-A31A-761F3383EB6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77D52FC1-CC59-4FB1-A30C-AEE87CFB60C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6B44F309-6E0F-4AE8-9539-A9E8201EC1D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5443F8AE-7BED-4EA3-89BE-0D2AED0815A7}"/>
            </a:ext>
          </a:extLst>
        </xdr:cNvPr>
        <xdr:cNvCxnSpPr/>
      </xdr:nvCxnSpPr>
      <xdr:spPr>
        <a:xfrm flipV="1">
          <a:off x="9429115" y="8946515"/>
          <a:ext cx="0" cy="13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8C6DC8AF-CE47-4163-91BA-A9FEA958D682}"/>
            </a:ext>
          </a:extLst>
        </xdr:cNvPr>
        <xdr:cNvSpPr txBox="1"/>
      </xdr:nvSpPr>
      <xdr:spPr>
        <a:xfrm>
          <a:off x="9467850" y="1027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966B154E-5ACF-4351-80E2-B94ACCFA6179}"/>
            </a:ext>
          </a:extLst>
        </xdr:cNvPr>
        <xdr:cNvCxnSpPr/>
      </xdr:nvCxnSpPr>
      <xdr:spPr>
        <a:xfrm>
          <a:off x="9363075" y="102706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35C1FB01-AE31-4963-97C1-76071BE15089}"/>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97C98857-FF1C-49FB-8D9E-F1692BBB76F9}"/>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4EFC2312-182A-482B-8003-12EEECDE6BB0}"/>
            </a:ext>
          </a:extLst>
        </xdr:cNvPr>
        <xdr:cNvSpPr txBox="1"/>
      </xdr:nvSpPr>
      <xdr:spPr>
        <a:xfrm>
          <a:off x="9467850" y="97440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8853273A-0261-4982-9263-E35593BD1BDC}"/>
            </a:ext>
          </a:extLst>
        </xdr:cNvPr>
        <xdr:cNvSpPr/>
      </xdr:nvSpPr>
      <xdr:spPr>
        <a:xfrm>
          <a:off x="9401175" y="97656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DAF391C9-D37B-4743-B5D0-30D10E4A562E}"/>
            </a:ext>
          </a:extLst>
        </xdr:cNvPr>
        <xdr:cNvSpPr/>
      </xdr:nvSpPr>
      <xdr:spPr>
        <a:xfrm>
          <a:off x="8639175" y="97889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27D22FF8-02AF-40A1-BFC1-A1633EAC43A4}"/>
            </a:ext>
          </a:extLst>
        </xdr:cNvPr>
        <xdr:cNvSpPr/>
      </xdr:nvSpPr>
      <xdr:spPr>
        <a:xfrm>
          <a:off x="7839075" y="9790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20E8D51B-7A78-438D-99B0-190BF9AD2947}"/>
            </a:ext>
          </a:extLst>
        </xdr:cNvPr>
        <xdr:cNvSpPr/>
      </xdr:nvSpPr>
      <xdr:spPr>
        <a:xfrm>
          <a:off x="7029450" y="9817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133452</xdr:rowOff>
    </xdr:from>
    <xdr:to>
      <xdr:col>36</xdr:col>
      <xdr:colOff>165100</xdr:colOff>
      <xdr:row>60</xdr:row>
      <xdr:rowOff>63602</xdr:rowOff>
    </xdr:to>
    <xdr:sp macro="" textlink="">
      <xdr:nvSpPr>
        <xdr:cNvPr id="137" name="フローチャート: 判断 136">
          <a:extLst>
            <a:ext uri="{FF2B5EF4-FFF2-40B4-BE49-F238E27FC236}">
              <a16:creationId xmlns:a16="http://schemas.microsoft.com/office/drawing/2014/main" id="{1E6D730D-2152-41C1-9C05-5C04B4C25FBD}"/>
            </a:ext>
          </a:extLst>
        </xdr:cNvPr>
        <xdr:cNvSpPr/>
      </xdr:nvSpPr>
      <xdr:spPr>
        <a:xfrm>
          <a:off x="6238875" y="96965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8328C135-DEC1-4141-A6F7-9E16D6E8181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A21F1DA3-9CBE-42C3-8155-DC5AEFE197A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63FB941-2219-4A35-95A6-16596CA3E8C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9053BDD-3CFA-4FA4-B6A4-6B90F50C3B5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46BA81F2-E74D-4568-B9AB-F9B0B404BA3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145338</xdr:rowOff>
    </xdr:from>
    <xdr:to>
      <xdr:col>55</xdr:col>
      <xdr:colOff>50800</xdr:colOff>
      <xdr:row>60</xdr:row>
      <xdr:rowOff>75488</xdr:rowOff>
    </xdr:to>
    <xdr:sp macro="" textlink="">
      <xdr:nvSpPr>
        <xdr:cNvPr id="143" name="楕円 142">
          <a:extLst>
            <a:ext uri="{FF2B5EF4-FFF2-40B4-BE49-F238E27FC236}">
              <a16:creationId xmlns:a16="http://schemas.microsoft.com/office/drawing/2014/main" id="{77DB5E8C-B798-44E8-8D3E-385D337D0331}"/>
            </a:ext>
          </a:extLst>
        </xdr:cNvPr>
        <xdr:cNvSpPr/>
      </xdr:nvSpPr>
      <xdr:spPr>
        <a:xfrm>
          <a:off x="9401175" y="970526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168215</xdr:rowOff>
    </xdr:from>
    <xdr:ext cx="469744" cy="259045"/>
    <xdr:sp macro="" textlink="">
      <xdr:nvSpPr>
        <xdr:cNvPr id="144" name="【体育館・プール】&#10;一人当たり面積該当値テキスト">
          <a:extLst>
            <a:ext uri="{FF2B5EF4-FFF2-40B4-BE49-F238E27FC236}">
              <a16:creationId xmlns:a16="http://schemas.microsoft.com/office/drawing/2014/main" id="{A6D2A4A4-1681-4E25-8BBE-B4300F3EAF4E}"/>
            </a:ext>
          </a:extLst>
        </xdr:cNvPr>
        <xdr:cNvSpPr txBox="1"/>
      </xdr:nvSpPr>
      <xdr:spPr>
        <a:xfrm>
          <a:off x="9467850" y="9566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151740</xdr:rowOff>
    </xdr:from>
    <xdr:to>
      <xdr:col>50</xdr:col>
      <xdr:colOff>165100</xdr:colOff>
      <xdr:row>60</xdr:row>
      <xdr:rowOff>81890</xdr:rowOff>
    </xdr:to>
    <xdr:sp macro="" textlink="">
      <xdr:nvSpPr>
        <xdr:cNvPr id="145" name="楕円 144">
          <a:extLst>
            <a:ext uri="{FF2B5EF4-FFF2-40B4-BE49-F238E27FC236}">
              <a16:creationId xmlns:a16="http://schemas.microsoft.com/office/drawing/2014/main" id="{30039EA8-9806-4295-A214-DC5FF90AB3B6}"/>
            </a:ext>
          </a:extLst>
        </xdr:cNvPr>
        <xdr:cNvSpPr/>
      </xdr:nvSpPr>
      <xdr:spPr>
        <a:xfrm>
          <a:off x="8639175" y="9714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24688</xdr:rowOff>
    </xdr:from>
    <xdr:to>
      <xdr:col>55</xdr:col>
      <xdr:colOff>0</xdr:colOff>
      <xdr:row>60</xdr:row>
      <xdr:rowOff>31090</xdr:rowOff>
    </xdr:to>
    <xdr:cxnSp macro="">
      <xdr:nvCxnSpPr>
        <xdr:cNvPr id="146" name="直線コネクタ 145">
          <a:extLst>
            <a:ext uri="{FF2B5EF4-FFF2-40B4-BE49-F238E27FC236}">
              <a16:creationId xmlns:a16="http://schemas.microsoft.com/office/drawing/2014/main" id="{DB271276-70FA-4BDE-9BEA-F808276FF473}"/>
            </a:ext>
          </a:extLst>
        </xdr:cNvPr>
        <xdr:cNvCxnSpPr/>
      </xdr:nvCxnSpPr>
      <xdr:spPr>
        <a:xfrm flipV="1">
          <a:off x="8686800" y="9752888"/>
          <a:ext cx="742950" cy="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166370</xdr:rowOff>
    </xdr:from>
    <xdr:to>
      <xdr:col>46</xdr:col>
      <xdr:colOff>38100</xdr:colOff>
      <xdr:row>60</xdr:row>
      <xdr:rowOff>96520</xdr:rowOff>
    </xdr:to>
    <xdr:sp macro="" textlink="">
      <xdr:nvSpPr>
        <xdr:cNvPr id="147" name="楕円 146">
          <a:extLst>
            <a:ext uri="{FF2B5EF4-FFF2-40B4-BE49-F238E27FC236}">
              <a16:creationId xmlns:a16="http://schemas.microsoft.com/office/drawing/2014/main" id="{4EEBF3C1-418A-4BDE-BEE1-AFE19BFB46B2}"/>
            </a:ext>
          </a:extLst>
        </xdr:cNvPr>
        <xdr:cNvSpPr/>
      </xdr:nvSpPr>
      <xdr:spPr>
        <a:xfrm>
          <a:off x="7839075" y="97262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31090</xdr:rowOff>
    </xdr:from>
    <xdr:to>
      <xdr:col>50</xdr:col>
      <xdr:colOff>114300</xdr:colOff>
      <xdr:row>60</xdr:row>
      <xdr:rowOff>45720</xdr:rowOff>
    </xdr:to>
    <xdr:cxnSp macro="">
      <xdr:nvCxnSpPr>
        <xdr:cNvPr id="148" name="直線コネクタ 147">
          <a:extLst>
            <a:ext uri="{FF2B5EF4-FFF2-40B4-BE49-F238E27FC236}">
              <a16:creationId xmlns:a16="http://schemas.microsoft.com/office/drawing/2014/main" id="{DFB8F38E-5DF1-41C4-B6DF-6D0170348637}"/>
            </a:ext>
          </a:extLst>
        </xdr:cNvPr>
        <xdr:cNvCxnSpPr/>
      </xdr:nvCxnSpPr>
      <xdr:spPr>
        <a:xfrm flipV="1">
          <a:off x="7886700" y="9752940"/>
          <a:ext cx="800100" cy="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10464</xdr:rowOff>
    </xdr:from>
    <xdr:to>
      <xdr:col>41</xdr:col>
      <xdr:colOff>101600</xdr:colOff>
      <xdr:row>60</xdr:row>
      <xdr:rowOff>112064</xdr:rowOff>
    </xdr:to>
    <xdr:sp macro="" textlink="">
      <xdr:nvSpPr>
        <xdr:cNvPr id="149" name="楕円 148">
          <a:extLst>
            <a:ext uri="{FF2B5EF4-FFF2-40B4-BE49-F238E27FC236}">
              <a16:creationId xmlns:a16="http://schemas.microsoft.com/office/drawing/2014/main" id="{402D6B58-E3B5-466C-94B1-9CC03338985A}"/>
            </a:ext>
          </a:extLst>
        </xdr:cNvPr>
        <xdr:cNvSpPr/>
      </xdr:nvSpPr>
      <xdr:spPr>
        <a:xfrm>
          <a:off x="7029450" y="97323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45720</xdr:rowOff>
    </xdr:from>
    <xdr:to>
      <xdr:col>45</xdr:col>
      <xdr:colOff>177800</xdr:colOff>
      <xdr:row>60</xdr:row>
      <xdr:rowOff>61264</xdr:rowOff>
    </xdr:to>
    <xdr:cxnSp macro="">
      <xdr:nvCxnSpPr>
        <xdr:cNvPr id="150" name="直線コネクタ 149">
          <a:extLst>
            <a:ext uri="{FF2B5EF4-FFF2-40B4-BE49-F238E27FC236}">
              <a16:creationId xmlns:a16="http://schemas.microsoft.com/office/drawing/2014/main" id="{FF124954-CD6C-4F91-A34C-29AE88EB6A77}"/>
            </a:ext>
          </a:extLst>
        </xdr:cNvPr>
        <xdr:cNvCxnSpPr/>
      </xdr:nvCxnSpPr>
      <xdr:spPr>
        <a:xfrm flipV="1">
          <a:off x="7077075" y="9773920"/>
          <a:ext cx="809625"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86817</xdr:rowOff>
    </xdr:from>
    <xdr:to>
      <xdr:col>36</xdr:col>
      <xdr:colOff>165100</xdr:colOff>
      <xdr:row>60</xdr:row>
      <xdr:rowOff>16967</xdr:rowOff>
    </xdr:to>
    <xdr:sp macro="" textlink="">
      <xdr:nvSpPr>
        <xdr:cNvPr id="151" name="楕円 150">
          <a:extLst>
            <a:ext uri="{FF2B5EF4-FFF2-40B4-BE49-F238E27FC236}">
              <a16:creationId xmlns:a16="http://schemas.microsoft.com/office/drawing/2014/main" id="{8B8FB7B8-D25A-466D-A391-60BD953DEBAC}"/>
            </a:ext>
          </a:extLst>
        </xdr:cNvPr>
        <xdr:cNvSpPr/>
      </xdr:nvSpPr>
      <xdr:spPr>
        <a:xfrm>
          <a:off x="6238875" y="96467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137617</xdr:rowOff>
    </xdr:from>
    <xdr:to>
      <xdr:col>41</xdr:col>
      <xdr:colOff>50800</xdr:colOff>
      <xdr:row>60</xdr:row>
      <xdr:rowOff>61264</xdr:rowOff>
    </xdr:to>
    <xdr:cxnSp macro="">
      <xdr:nvCxnSpPr>
        <xdr:cNvPr id="152" name="直線コネクタ 151">
          <a:extLst>
            <a:ext uri="{FF2B5EF4-FFF2-40B4-BE49-F238E27FC236}">
              <a16:creationId xmlns:a16="http://schemas.microsoft.com/office/drawing/2014/main" id="{FC97262A-299D-4433-8384-70C2578A135E}"/>
            </a:ext>
          </a:extLst>
        </xdr:cNvPr>
        <xdr:cNvCxnSpPr/>
      </xdr:nvCxnSpPr>
      <xdr:spPr>
        <a:xfrm>
          <a:off x="6286500" y="9703892"/>
          <a:ext cx="790575" cy="8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E9E313D5-E6F5-4275-96DC-479B328BCB6D}"/>
            </a:ext>
          </a:extLst>
        </xdr:cNvPr>
        <xdr:cNvSpPr txBox="1"/>
      </xdr:nvSpPr>
      <xdr:spPr>
        <a:xfrm>
          <a:off x="8458277" y="987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23D3B781-4A66-460D-9E64-F2E9A22B1200}"/>
            </a:ext>
          </a:extLst>
        </xdr:cNvPr>
        <xdr:cNvSpPr txBox="1"/>
      </xdr:nvSpPr>
      <xdr:spPr>
        <a:xfrm>
          <a:off x="7677227" y="988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9B8E5176-CB60-4473-AFBA-3394E503B230}"/>
            </a:ext>
          </a:extLst>
        </xdr:cNvPr>
        <xdr:cNvSpPr txBox="1"/>
      </xdr:nvSpPr>
      <xdr:spPr>
        <a:xfrm>
          <a:off x="6867602" y="989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54729</xdr:rowOff>
    </xdr:from>
    <xdr:ext cx="469744" cy="259045"/>
    <xdr:sp macro="" textlink="">
      <xdr:nvSpPr>
        <xdr:cNvPr id="156" name="n_4aveValue【体育館・プール】&#10;一人当たり面積">
          <a:extLst>
            <a:ext uri="{FF2B5EF4-FFF2-40B4-BE49-F238E27FC236}">
              <a16:creationId xmlns:a16="http://schemas.microsoft.com/office/drawing/2014/main" id="{08853FEB-2333-496D-9BE4-BC09320D4975}"/>
            </a:ext>
          </a:extLst>
        </xdr:cNvPr>
        <xdr:cNvSpPr txBox="1"/>
      </xdr:nvSpPr>
      <xdr:spPr>
        <a:xfrm>
          <a:off x="6067502" y="977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98417</xdr:rowOff>
    </xdr:from>
    <xdr:ext cx="469744" cy="259045"/>
    <xdr:sp macro="" textlink="">
      <xdr:nvSpPr>
        <xdr:cNvPr id="157" name="n_1mainValue【体育館・プール】&#10;一人当たり面積">
          <a:extLst>
            <a:ext uri="{FF2B5EF4-FFF2-40B4-BE49-F238E27FC236}">
              <a16:creationId xmlns:a16="http://schemas.microsoft.com/office/drawing/2014/main" id="{0FE2F59B-CD73-41AB-9FC2-E9DE4FC15AE6}"/>
            </a:ext>
          </a:extLst>
        </xdr:cNvPr>
        <xdr:cNvSpPr txBox="1"/>
      </xdr:nvSpPr>
      <xdr:spPr>
        <a:xfrm>
          <a:off x="8458277" y="9499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113047</xdr:rowOff>
    </xdr:from>
    <xdr:ext cx="469744" cy="259045"/>
    <xdr:sp macro="" textlink="">
      <xdr:nvSpPr>
        <xdr:cNvPr id="158" name="n_2mainValue【体育館・プール】&#10;一人当たり面積">
          <a:extLst>
            <a:ext uri="{FF2B5EF4-FFF2-40B4-BE49-F238E27FC236}">
              <a16:creationId xmlns:a16="http://schemas.microsoft.com/office/drawing/2014/main" id="{46B15B79-7052-42B1-8604-760515FF0F90}"/>
            </a:ext>
          </a:extLst>
        </xdr:cNvPr>
        <xdr:cNvSpPr txBox="1"/>
      </xdr:nvSpPr>
      <xdr:spPr>
        <a:xfrm>
          <a:off x="7677227" y="951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128591</xdr:rowOff>
    </xdr:from>
    <xdr:ext cx="469744" cy="259045"/>
    <xdr:sp macro="" textlink="">
      <xdr:nvSpPr>
        <xdr:cNvPr id="159" name="n_3mainValue【体育館・プール】&#10;一人当たり面積">
          <a:extLst>
            <a:ext uri="{FF2B5EF4-FFF2-40B4-BE49-F238E27FC236}">
              <a16:creationId xmlns:a16="http://schemas.microsoft.com/office/drawing/2014/main" id="{E955DCA2-9542-44CA-8D1C-0F25624F66E7}"/>
            </a:ext>
          </a:extLst>
        </xdr:cNvPr>
        <xdr:cNvSpPr txBox="1"/>
      </xdr:nvSpPr>
      <xdr:spPr>
        <a:xfrm>
          <a:off x="6867602" y="952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33494</xdr:rowOff>
    </xdr:from>
    <xdr:ext cx="469744" cy="259045"/>
    <xdr:sp macro="" textlink="">
      <xdr:nvSpPr>
        <xdr:cNvPr id="160" name="n_4mainValue【体育館・プール】&#10;一人当たり面積">
          <a:extLst>
            <a:ext uri="{FF2B5EF4-FFF2-40B4-BE49-F238E27FC236}">
              <a16:creationId xmlns:a16="http://schemas.microsoft.com/office/drawing/2014/main" id="{5CB71E48-ED32-42EC-BA47-07D4CB19B2DC}"/>
            </a:ext>
          </a:extLst>
        </xdr:cNvPr>
        <xdr:cNvSpPr txBox="1"/>
      </xdr:nvSpPr>
      <xdr:spPr>
        <a:xfrm>
          <a:off x="6067502" y="943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E0FCC3BD-DA48-475B-90C7-D8573A0900E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0189CFC6-2E1E-47CD-8166-2B0DB8A0A38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DF203430-9442-4A84-97FA-591DF928B810}"/>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6A675AD3-4625-4896-BA3C-F7E26D1EA19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48CE1496-FD62-4725-9EAF-D0D40A48E34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4EA9EA63-576F-42C8-B585-C693199D937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D5210EAD-7CFB-4998-AB23-D9A009C741F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4EF0C51F-DF9E-4B7F-B05F-E0C8D9BE516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C3047A5F-20CF-480B-AF95-929F9422FA4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3D917E17-2A00-4D20-8BF4-BF7C8F08301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F405ABEA-2438-42B4-98CC-19DB4B7636F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5536C98A-ED72-41B1-ACA2-AD613260D197}"/>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0F6B9379-F2BA-434E-B856-081C8C9A18F5}"/>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4633DBCA-BA0B-49F4-822C-FB87E0EF5E6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D96E458E-A064-4404-ADC0-F90902BD8E34}"/>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8D993EF6-F292-4D25-8114-2B8AEAF200D1}"/>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74E28855-FF37-4957-8F98-12F339D6B393}"/>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3AB5BBEB-BC9A-4834-B44F-70B214EC33FD}"/>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22015856-00CD-4CD2-9D7B-9CDBEF4D416C}"/>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7965F514-5BC9-44F7-9947-ACFE4E58E28A}"/>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38301586-59FB-4449-B4F4-087D92AB4FA2}"/>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C573B7C2-DF3D-4831-9801-3E694DFBCC5B}"/>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0CCCD12E-1676-4561-A94E-A520AD7FCCC5}"/>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3218D83C-0EE6-4DEB-A77F-CCAB48B632B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C3869848-209F-4260-9134-7D718C922674}"/>
            </a:ext>
          </a:extLst>
        </xdr:cNvPr>
        <xdr:cNvCxnSpPr/>
      </xdr:nvCxnSpPr>
      <xdr:spPr>
        <a:xfrm flipV="1">
          <a:off x="4180840" y="1285684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1B86454A-2043-4421-98F2-C93F826F7CF0}"/>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231B7A59-8B48-4ED4-951D-DF7BA19A9054}"/>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21691BC1-8D0A-4A67-8D1A-982BC76E438B}"/>
            </a:ext>
          </a:extLst>
        </xdr:cNvPr>
        <xdr:cNvSpPr txBox="1"/>
      </xdr:nvSpPr>
      <xdr:spPr>
        <a:xfrm>
          <a:off x="4219575" y="1264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ED22ED0C-C33B-43D9-9AD3-C0E0A2F05481}"/>
            </a:ext>
          </a:extLst>
        </xdr:cNvPr>
        <xdr:cNvCxnSpPr/>
      </xdr:nvCxnSpPr>
      <xdr:spPr>
        <a:xfrm>
          <a:off x="4105275" y="12856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56FBB528-6C11-42AA-A769-403D1B270F1E}"/>
            </a:ext>
          </a:extLst>
        </xdr:cNvPr>
        <xdr:cNvSpPr txBox="1"/>
      </xdr:nvSpPr>
      <xdr:spPr>
        <a:xfrm>
          <a:off x="4219575" y="13314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2F0FBEAA-01BA-4710-954B-5F5484C36F70}"/>
            </a:ext>
          </a:extLst>
        </xdr:cNvPr>
        <xdr:cNvSpPr/>
      </xdr:nvSpPr>
      <xdr:spPr>
        <a:xfrm>
          <a:off x="4124325" y="133362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9886F00E-8C17-458E-88CE-338BBF3B41EB}"/>
            </a:ext>
          </a:extLst>
        </xdr:cNvPr>
        <xdr:cNvSpPr/>
      </xdr:nvSpPr>
      <xdr:spPr>
        <a:xfrm>
          <a:off x="33813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BA77DFF9-0023-45F1-8C5C-FB625380F5A6}"/>
            </a:ext>
          </a:extLst>
        </xdr:cNvPr>
        <xdr:cNvSpPr/>
      </xdr:nvSpPr>
      <xdr:spPr>
        <a:xfrm>
          <a:off x="25717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82B67F1D-EDC6-486A-9DF7-90BBE286ED85}"/>
            </a:ext>
          </a:extLst>
        </xdr:cNvPr>
        <xdr:cNvSpPr/>
      </xdr:nvSpPr>
      <xdr:spPr>
        <a:xfrm>
          <a:off x="1781175" y="132213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5" name="フローチャート: 判断 194">
          <a:extLst>
            <a:ext uri="{FF2B5EF4-FFF2-40B4-BE49-F238E27FC236}">
              <a16:creationId xmlns:a16="http://schemas.microsoft.com/office/drawing/2014/main" id="{7EE4A6B0-1AB2-4C73-9ADD-31343CF019FA}"/>
            </a:ext>
          </a:extLst>
        </xdr:cNvPr>
        <xdr:cNvSpPr/>
      </xdr:nvSpPr>
      <xdr:spPr>
        <a:xfrm>
          <a:off x="981075" y="13172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75536056-A4B9-40A7-AF43-BC3D505812C9}"/>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2AD7E0CE-19F8-4ACD-B562-F01D3A71C29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F7A07A33-D13E-4029-9595-DAD0A540F5E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0713FA2-3A8F-4CEB-8A06-7AAFA6831B7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9D5B7D85-8550-4F36-B32A-9A5FBE1040F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113030</xdr:rowOff>
    </xdr:from>
    <xdr:to>
      <xdr:col>24</xdr:col>
      <xdr:colOff>114300</xdr:colOff>
      <xdr:row>82</xdr:row>
      <xdr:rowOff>43180</xdr:rowOff>
    </xdr:to>
    <xdr:sp macro="" textlink="">
      <xdr:nvSpPr>
        <xdr:cNvPr id="201" name="楕円 200">
          <a:extLst>
            <a:ext uri="{FF2B5EF4-FFF2-40B4-BE49-F238E27FC236}">
              <a16:creationId xmlns:a16="http://schemas.microsoft.com/office/drawing/2014/main" id="{47E9F1B0-F3F8-49CB-9174-C37EF5D2AB18}"/>
            </a:ext>
          </a:extLst>
        </xdr:cNvPr>
        <xdr:cNvSpPr/>
      </xdr:nvSpPr>
      <xdr:spPr>
        <a:xfrm>
          <a:off x="4124325" y="132384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135907</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A232FE54-F682-4585-9465-A69DD86EF6BC}"/>
            </a:ext>
          </a:extLst>
        </xdr:cNvPr>
        <xdr:cNvSpPr txBox="1"/>
      </xdr:nvSpPr>
      <xdr:spPr>
        <a:xfrm>
          <a:off x="4219575" y="1309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124461</xdr:rowOff>
    </xdr:from>
    <xdr:to>
      <xdr:col>20</xdr:col>
      <xdr:colOff>38100</xdr:colOff>
      <xdr:row>82</xdr:row>
      <xdr:rowOff>54611</xdr:rowOff>
    </xdr:to>
    <xdr:sp macro="" textlink="">
      <xdr:nvSpPr>
        <xdr:cNvPr id="203" name="楕円 202">
          <a:extLst>
            <a:ext uri="{FF2B5EF4-FFF2-40B4-BE49-F238E27FC236}">
              <a16:creationId xmlns:a16="http://schemas.microsoft.com/office/drawing/2014/main" id="{84870CE3-4D59-4A5E-B495-94AC588BCE42}"/>
            </a:ext>
          </a:extLst>
        </xdr:cNvPr>
        <xdr:cNvSpPr/>
      </xdr:nvSpPr>
      <xdr:spPr>
        <a:xfrm>
          <a:off x="3381375" y="132467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163830</xdr:rowOff>
    </xdr:from>
    <xdr:to>
      <xdr:col>24</xdr:col>
      <xdr:colOff>63500</xdr:colOff>
      <xdr:row>82</xdr:row>
      <xdr:rowOff>3811</xdr:rowOff>
    </xdr:to>
    <xdr:cxnSp macro="">
      <xdr:nvCxnSpPr>
        <xdr:cNvPr id="204" name="直線コネクタ 203">
          <a:extLst>
            <a:ext uri="{FF2B5EF4-FFF2-40B4-BE49-F238E27FC236}">
              <a16:creationId xmlns:a16="http://schemas.microsoft.com/office/drawing/2014/main" id="{5F0B39AC-0B15-42E6-870D-2F373CC39C5B}"/>
            </a:ext>
          </a:extLst>
        </xdr:cNvPr>
        <xdr:cNvCxnSpPr/>
      </xdr:nvCxnSpPr>
      <xdr:spPr>
        <a:xfrm flipV="1">
          <a:off x="3429000" y="13286105"/>
          <a:ext cx="75247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84455</xdr:rowOff>
    </xdr:from>
    <xdr:to>
      <xdr:col>15</xdr:col>
      <xdr:colOff>101600</xdr:colOff>
      <xdr:row>82</xdr:row>
      <xdr:rowOff>14605</xdr:rowOff>
    </xdr:to>
    <xdr:sp macro="" textlink="">
      <xdr:nvSpPr>
        <xdr:cNvPr id="205" name="楕円 204">
          <a:extLst>
            <a:ext uri="{FF2B5EF4-FFF2-40B4-BE49-F238E27FC236}">
              <a16:creationId xmlns:a16="http://schemas.microsoft.com/office/drawing/2014/main" id="{45D80614-310A-455E-A7AF-A1F718FCD98D}"/>
            </a:ext>
          </a:extLst>
        </xdr:cNvPr>
        <xdr:cNvSpPr/>
      </xdr:nvSpPr>
      <xdr:spPr>
        <a:xfrm>
          <a:off x="2571750" y="132130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135255</xdr:rowOff>
    </xdr:from>
    <xdr:to>
      <xdr:col>19</xdr:col>
      <xdr:colOff>177800</xdr:colOff>
      <xdr:row>82</xdr:row>
      <xdr:rowOff>3811</xdr:rowOff>
    </xdr:to>
    <xdr:cxnSp macro="">
      <xdr:nvCxnSpPr>
        <xdr:cNvPr id="206" name="直線コネクタ 205">
          <a:extLst>
            <a:ext uri="{FF2B5EF4-FFF2-40B4-BE49-F238E27FC236}">
              <a16:creationId xmlns:a16="http://schemas.microsoft.com/office/drawing/2014/main" id="{40894349-F173-4D0F-9E65-F2722E6ED395}"/>
            </a:ext>
          </a:extLst>
        </xdr:cNvPr>
        <xdr:cNvCxnSpPr/>
      </xdr:nvCxnSpPr>
      <xdr:spPr>
        <a:xfrm>
          <a:off x="2619375" y="13260705"/>
          <a:ext cx="809625" cy="3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07" name="楕円 206">
          <a:extLst>
            <a:ext uri="{FF2B5EF4-FFF2-40B4-BE49-F238E27FC236}">
              <a16:creationId xmlns:a16="http://schemas.microsoft.com/office/drawing/2014/main" id="{5BABA3B6-53A6-4AF3-BC2A-1F08DE8D7D44}"/>
            </a:ext>
          </a:extLst>
        </xdr:cNvPr>
        <xdr:cNvSpPr/>
      </xdr:nvSpPr>
      <xdr:spPr>
        <a:xfrm>
          <a:off x="1781175" y="13173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95250</xdr:rowOff>
    </xdr:from>
    <xdr:to>
      <xdr:col>15</xdr:col>
      <xdr:colOff>50800</xdr:colOff>
      <xdr:row>81</xdr:row>
      <xdr:rowOff>135255</xdr:rowOff>
    </xdr:to>
    <xdr:cxnSp macro="">
      <xdr:nvCxnSpPr>
        <xdr:cNvPr id="208" name="直線コネクタ 207">
          <a:extLst>
            <a:ext uri="{FF2B5EF4-FFF2-40B4-BE49-F238E27FC236}">
              <a16:creationId xmlns:a16="http://schemas.microsoft.com/office/drawing/2014/main" id="{B16E1CF0-8EC3-4372-8374-AA5427AB7C71}"/>
            </a:ext>
          </a:extLst>
        </xdr:cNvPr>
        <xdr:cNvCxnSpPr/>
      </xdr:nvCxnSpPr>
      <xdr:spPr>
        <a:xfrm>
          <a:off x="1828800" y="13220700"/>
          <a:ext cx="7905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4445</xdr:rowOff>
    </xdr:from>
    <xdr:to>
      <xdr:col>6</xdr:col>
      <xdr:colOff>38100</xdr:colOff>
      <xdr:row>81</xdr:row>
      <xdr:rowOff>106045</xdr:rowOff>
    </xdr:to>
    <xdr:sp macro="" textlink="">
      <xdr:nvSpPr>
        <xdr:cNvPr id="209" name="楕円 208">
          <a:extLst>
            <a:ext uri="{FF2B5EF4-FFF2-40B4-BE49-F238E27FC236}">
              <a16:creationId xmlns:a16="http://schemas.microsoft.com/office/drawing/2014/main" id="{6CA1C16C-8AD1-479C-8FDB-9C332AE68030}"/>
            </a:ext>
          </a:extLst>
        </xdr:cNvPr>
        <xdr:cNvSpPr/>
      </xdr:nvSpPr>
      <xdr:spPr>
        <a:xfrm>
          <a:off x="981075" y="13133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55245</xdr:rowOff>
    </xdr:from>
    <xdr:to>
      <xdr:col>10</xdr:col>
      <xdr:colOff>114300</xdr:colOff>
      <xdr:row>81</xdr:row>
      <xdr:rowOff>95250</xdr:rowOff>
    </xdr:to>
    <xdr:cxnSp macro="">
      <xdr:nvCxnSpPr>
        <xdr:cNvPr id="210" name="直線コネクタ 209">
          <a:extLst>
            <a:ext uri="{FF2B5EF4-FFF2-40B4-BE49-F238E27FC236}">
              <a16:creationId xmlns:a16="http://schemas.microsoft.com/office/drawing/2014/main" id="{9754A89F-8B3F-4B6F-B1DB-E4060C39D0E9}"/>
            </a:ext>
          </a:extLst>
        </xdr:cNvPr>
        <xdr:cNvCxnSpPr/>
      </xdr:nvCxnSpPr>
      <xdr:spPr>
        <a:xfrm>
          <a:off x="1028700" y="1318069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11" name="n_1aveValue【福祉施設】&#10;有形固定資産減価償却率">
          <a:extLst>
            <a:ext uri="{FF2B5EF4-FFF2-40B4-BE49-F238E27FC236}">
              <a16:creationId xmlns:a16="http://schemas.microsoft.com/office/drawing/2014/main" id="{23EB1FEE-F776-439C-AD4C-4B07DDE12F92}"/>
            </a:ext>
          </a:extLst>
        </xdr:cNvPr>
        <xdr:cNvSpPr txBox="1"/>
      </xdr:nvSpPr>
      <xdr:spPr>
        <a:xfrm>
          <a:off x="3239144"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212" name="n_2aveValue【福祉施設】&#10;有形固定資産減価償却率">
          <a:extLst>
            <a:ext uri="{FF2B5EF4-FFF2-40B4-BE49-F238E27FC236}">
              <a16:creationId xmlns:a16="http://schemas.microsoft.com/office/drawing/2014/main" id="{2CD9C58F-E663-4DF5-BEFB-15348532B405}"/>
            </a:ext>
          </a:extLst>
        </xdr:cNvPr>
        <xdr:cNvSpPr txBox="1"/>
      </xdr:nvSpPr>
      <xdr:spPr>
        <a:xfrm>
          <a:off x="2439044" y="1337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213" name="n_3aveValue【福祉施設】&#10;有形固定資産減価償却率">
          <a:extLst>
            <a:ext uri="{FF2B5EF4-FFF2-40B4-BE49-F238E27FC236}">
              <a16:creationId xmlns:a16="http://schemas.microsoft.com/office/drawing/2014/main" id="{94A679F3-896F-44A3-9D11-D44845B8E1FE}"/>
            </a:ext>
          </a:extLst>
        </xdr:cNvPr>
        <xdr:cNvSpPr txBox="1"/>
      </xdr:nvSpPr>
      <xdr:spPr>
        <a:xfrm>
          <a:off x="1648469" y="13304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214" name="n_4aveValue【福祉施設】&#10;有形固定資産減価償却率">
          <a:extLst>
            <a:ext uri="{FF2B5EF4-FFF2-40B4-BE49-F238E27FC236}">
              <a16:creationId xmlns:a16="http://schemas.microsoft.com/office/drawing/2014/main" id="{BD43E252-AB36-4C01-B9C1-111AF392963D}"/>
            </a:ext>
          </a:extLst>
        </xdr:cNvPr>
        <xdr:cNvSpPr txBox="1"/>
      </xdr:nvSpPr>
      <xdr:spPr>
        <a:xfrm>
          <a:off x="848369"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71138</xdr:rowOff>
    </xdr:from>
    <xdr:ext cx="405111" cy="259045"/>
    <xdr:sp macro="" textlink="">
      <xdr:nvSpPr>
        <xdr:cNvPr id="215" name="n_1mainValue【福祉施設】&#10;有形固定資産減価償却率">
          <a:extLst>
            <a:ext uri="{FF2B5EF4-FFF2-40B4-BE49-F238E27FC236}">
              <a16:creationId xmlns:a16="http://schemas.microsoft.com/office/drawing/2014/main" id="{155F5718-1157-45A3-BC34-847D6029CD24}"/>
            </a:ext>
          </a:extLst>
        </xdr:cNvPr>
        <xdr:cNvSpPr txBox="1"/>
      </xdr:nvSpPr>
      <xdr:spPr>
        <a:xfrm>
          <a:off x="3239144"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31132</xdr:rowOff>
    </xdr:from>
    <xdr:ext cx="405111" cy="259045"/>
    <xdr:sp macro="" textlink="">
      <xdr:nvSpPr>
        <xdr:cNvPr id="216" name="n_2mainValue【福祉施設】&#10;有形固定資産減価償却率">
          <a:extLst>
            <a:ext uri="{FF2B5EF4-FFF2-40B4-BE49-F238E27FC236}">
              <a16:creationId xmlns:a16="http://schemas.microsoft.com/office/drawing/2014/main" id="{C2D6D5B7-703A-454C-A4FE-8E5A15DC22B0}"/>
            </a:ext>
          </a:extLst>
        </xdr:cNvPr>
        <xdr:cNvSpPr txBox="1"/>
      </xdr:nvSpPr>
      <xdr:spPr>
        <a:xfrm>
          <a:off x="2439044" y="1299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217" name="n_3mainValue【福祉施設】&#10;有形固定資産減価償却率">
          <a:extLst>
            <a:ext uri="{FF2B5EF4-FFF2-40B4-BE49-F238E27FC236}">
              <a16:creationId xmlns:a16="http://schemas.microsoft.com/office/drawing/2014/main" id="{DF119048-7B18-4497-A25D-1E5B16A594A1}"/>
            </a:ext>
          </a:extLst>
        </xdr:cNvPr>
        <xdr:cNvSpPr txBox="1"/>
      </xdr:nvSpPr>
      <xdr:spPr>
        <a:xfrm>
          <a:off x="1648469" y="1296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122572</xdr:rowOff>
    </xdr:from>
    <xdr:ext cx="405111" cy="259045"/>
    <xdr:sp macro="" textlink="">
      <xdr:nvSpPr>
        <xdr:cNvPr id="218" name="n_4mainValue【福祉施設】&#10;有形固定資産減価償却率">
          <a:extLst>
            <a:ext uri="{FF2B5EF4-FFF2-40B4-BE49-F238E27FC236}">
              <a16:creationId xmlns:a16="http://schemas.microsoft.com/office/drawing/2014/main" id="{F0B28184-CE8F-4498-A508-162AE5E06784}"/>
            </a:ext>
          </a:extLst>
        </xdr:cNvPr>
        <xdr:cNvSpPr txBox="1"/>
      </xdr:nvSpPr>
      <xdr:spPr>
        <a:xfrm>
          <a:off x="848369" y="1292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E0006AAF-18B8-4048-BFEC-587758B08E2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F8536AD3-3620-499D-8C75-86F1E6F5B57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C6524715-5AEA-46FB-969F-375194B62A8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0291AC9A-0857-468E-8926-EFE209AC816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F2307465-CFA3-477A-AA35-66E7B51A776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76C952E9-807D-4D17-960C-42B1A2564B4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1DCD0506-7AD3-4E1B-B69C-3791D528F5D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BD650943-890D-493E-9E23-FC7C9F86219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1098726F-1C52-4667-A1C5-2A8A6526DCE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A75444ED-9221-4B8A-9585-CC241ADCEB8D}"/>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7D5EDDD6-17E6-4FED-9FE1-203E876DA893}"/>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244E989A-E80B-4171-B49E-D78081F20BA3}"/>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27665C93-7F28-403F-8493-2386D9A3DDD5}"/>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981056A0-FA50-4AF9-B659-93D47BA68DA1}"/>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D117D4B8-7E30-4390-9629-8463B37440A7}"/>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5573B086-F84E-43E0-9513-358E056FC7B9}"/>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D1DD59FC-8913-4D01-A05D-8E2B518CE2E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CD048CD4-86B2-49E3-91ED-BF774BF54F0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2C663FC5-1E79-483B-A436-1C3DFAEAB5B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CC8A4421-CD9F-4E09-B030-B5D70AFC9050}"/>
            </a:ext>
          </a:extLst>
        </xdr:cNvPr>
        <xdr:cNvCxnSpPr/>
      </xdr:nvCxnSpPr>
      <xdr:spPr>
        <a:xfrm flipV="1">
          <a:off x="9429115" y="12636627"/>
          <a:ext cx="0" cy="1212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C03EDD3E-FBBE-487C-9FF1-F4CF7C8023E8}"/>
            </a:ext>
          </a:extLst>
        </xdr:cNvPr>
        <xdr:cNvSpPr txBox="1"/>
      </xdr:nvSpPr>
      <xdr:spPr>
        <a:xfrm>
          <a:off x="9467850" y="1385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4A198704-3208-4A1E-B4E3-A82E56E1BB0E}"/>
            </a:ext>
          </a:extLst>
        </xdr:cNvPr>
        <xdr:cNvCxnSpPr/>
      </xdr:nvCxnSpPr>
      <xdr:spPr>
        <a:xfrm>
          <a:off x="9363075" y="138489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0A4A4E3F-52D3-417F-AAB7-2F87769EBEB8}"/>
            </a:ext>
          </a:extLst>
        </xdr:cNvPr>
        <xdr:cNvSpPr txBox="1"/>
      </xdr:nvSpPr>
      <xdr:spPr>
        <a:xfrm>
          <a:off x="9467850" y="1243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581D2C7B-D63D-4C10-AFB5-FC5D14B1796C}"/>
            </a:ext>
          </a:extLst>
        </xdr:cNvPr>
        <xdr:cNvCxnSpPr/>
      </xdr:nvCxnSpPr>
      <xdr:spPr>
        <a:xfrm>
          <a:off x="9363075" y="126366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C26E9457-2474-4B40-B1B8-DAB08A4A362B}"/>
            </a:ext>
          </a:extLst>
        </xdr:cNvPr>
        <xdr:cNvSpPr txBox="1"/>
      </xdr:nvSpPr>
      <xdr:spPr>
        <a:xfrm>
          <a:off x="9467850" y="13475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25456336-170A-4750-BF6B-8A10296A1449}"/>
            </a:ext>
          </a:extLst>
        </xdr:cNvPr>
        <xdr:cNvSpPr/>
      </xdr:nvSpPr>
      <xdr:spPr>
        <a:xfrm>
          <a:off x="9401175" y="1361109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23319EBF-67CC-4C21-80F1-9A46BA303A6B}"/>
            </a:ext>
          </a:extLst>
        </xdr:cNvPr>
        <xdr:cNvSpPr/>
      </xdr:nvSpPr>
      <xdr:spPr>
        <a:xfrm>
          <a:off x="8639175" y="135911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E1A18B5C-4AB4-46E7-8228-C1F075D5A9A3}"/>
            </a:ext>
          </a:extLst>
        </xdr:cNvPr>
        <xdr:cNvSpPr/>
      </xdr:nvSpPr>
      <xdr:spPr>
        <a:xfrm>
          <a:off x="7839075" y="136000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38BF8377-4EAA-4CCD-BE8D-697B00471D64}"/>
            </a:ext>
          </a:extLst>
        </xdr:cNvPr>
        <xdr:cNvSpPr/>
      </xdr:nvSpPr>
      <xdr:spPr>
        <a:xfrm>
          <a:off x="7029450" y="13612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170180</xdr:rowOff>
    </xdr:from>
    <xdr:to>
      <xdr:col>36</xdr:col>
      <xdr:colOff>165100</xdr:colOff>
      <xdr:row>84</xdr:row>
      <xdr:rowOff>100330</xdr:rowOff>
    </xdr:to>
    <xdr:sp macro="" textlink="">
      <xdr:nvSpPr>
        <xdr:cNvPr id="248" name="フローチャート: 判断 247">
          <a:extLst>
            <a:ext uri="{FF2B5EF4-FFF2-40B4-BE49-F238E27FC236}">
              <a16:creationId xmlns:a16="http://schemas.microsoft.com/office/drawing/2014/main" id="{888AD615-AAA7-4D8C-AD53-760A7F53E353}"/>
            </a:ext>
          </a:extLst>
        </xdr:cNvPr>
        <xdr:cNvSpPr/>
      </xdr:nvSpPr>
      <xdr:spPr>
        <a:xfrm>
          <a:off x="6238875" y="136099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104DCD36-5A9F-4CD7-B141-5293EE0E380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F1704B16-D85D-4B42-87D1-AEFED5BE893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339A983A-91F8-4176-B4FC-EF57D0B21B4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00071A1D-DBBB-4359-B589-D192721C2DD4}"/>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624BF457-440E-4787-91AA-34B51109958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136461</xdr:rowOff>
    </xdr:from>
    <xdr:to>
      <xdr:col>55</xdr:col>
      <xdr:colOff>50800</xdr:colOff>
      <xdr:row>85</xdr:row>
      <xdr:rowOff>66611</xdr:rowOff>
    </xdr:to>
    <xdr:sp macro="" textlink="">
      <xdr:nvSpPr>
        <xdr:cNvPr id="254" name="楕円 253">
          <a:extLst>
            <a:ext uri="{FF2B5EF4-FFF2-40B4-BE49-F238E27FC236}">
              <a16:creationId xmlns:a16="http://schemas.microsoft.com/office/drawing/2014/main" id="{B159DC75-D881-49E5-AC52-84DEC134122E}"/>
            </a:ext>
          </a:extLst>
        </xdr:cNvPr>
        <xdr:cNvSpPr/>
      </xdr:nvSpPr>
      <xdr:spPr>
        <a:xfrm>
          <a:off x="9401175" y="1374768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51388</xdr:rowOff>
    </xdr:from>
    <xdr:ext cx="469744" cy="259045"/>
    <xdr:sp macro="" textlink="">
      <xdr:nvSpPr>
        <xdr:cNvPr id="255" name="【福祉施設】&#10;一人当たり面積該当値テキスト">
          <a:extLst>
            <a:ext uri="{FF2B5EF4-FFF2-40B4-BE49-F238E27FC236}">
              <a16:creationId xmlns:a16="http://schemas.microsoft.com/office/drawing/2014/main" id="{40CFAD56-8B06-493B-A6B0-D26E386CFBE8}"/>
            </a:ext>
          </a:extLst>
        </xdr:cNvPr>
        <xdr:cNvSpPr txBox="1"/>
      </xdr:nvSpPr>
      <xdr:spPr>
        <a:xfrm>
          <a:off x="9467850" y="1365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137033</xdr:rowOff>
    </xdr:from>
    <xdr:to>
      <xdr:col>50</xdr:col>
      <xdr:colOff>165100</xdr:colOff>
      <xdr:row>85</xdr:row>
      <xdr:rowOff>67183</xdr:rowOff>
    </xdr:to>
    <xdr:sp macro="" textlink="">
      <xdr:nvSpPr>
        <xdr:cNvPr id="256" name="楕円 255">
          <a:extLst>
            <a:ext uri="{FF2B5EF4-FFF2-40B4-BE49-F238E27FC236}">
              <a16:creationId xmlns:a16="http://schemas.microsoft.com/office/drawing/2014/main" id="{FFE9F7CC-E6E3-4B77-BBBF-ED168FCC556B}"/>
            </a:ext>
          </a:extLst>
        </xdr:cNvPr>
        <xdr:cNvSpPr/>
      </xdr:nvSpPr>
      <xdr:spPr>
        <a:xfrm>
          <a:off x="8639175" y="1375143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15811</xdr:rowOff>
    </xdr:from>
    <xdr:to>
      <xdr:col>55</xdr:col>
      <xdr:colOff>0</xdr:colOff>
      <xdr:row>85</xdr:row>
      <xdr:rowOff>16383</xdr:rowOff>
    </xdr:to>
    <xdr:cxnSp macro="">
      <xdr:nvCxnSpPr>
        <xdr:cNvPr id="257" name="直線コネクタ 256">
          <a:extLst>
            <a:ext uri="{FF2B5EF4-FFF2-40B4-BE49-F238E27FC236}">
              <a16:creationId xmlns:a16="http://schemas.microsoft.com/office/drawing/2014/main" id="{96DDA7F6-0815-4394-B905-BF885AAE5C58}"/>
            </a:ext>
          </a:extLst>
        </xdr:cNvPr>
        <xdr:cNvCxnSpPr/>
      </xdr:nvCxnSpPr>
      <xdr:spPr>
        <a:xfrm flipV="1">
          <a:off x="8686800" y="13785786"/>
          <a:ext cx="742950" cy="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138748</xdr:rowOff>
    </xdr:from>
    <xdr:to>
      <xdr:col>46</xdr:col>
      <xdr:colOff>38100</xdr:colOff>
      <xdr:row>85</xdr:row>
      <xdr:rowOff>68898</xdr:rowOff>
    </xdr:to>
    <xdr:sp macro="" textlink="">
      <xdr:nvSpPr>
        <xdr:cNvPr id="258" name="楕円 257">
          <a:extLst>
            <a:ext uri="{FF2B5EF4-FFF2-40B4-BE49-F238E27FC236}">
              <a16:creationId xmlns:a16="http://schemas.microsoft.com/office/drawing/2014/main" id="{BE698458-4A36-420D-80CC-9C7AF57D2FD2}"/>
            </a:ext>
          </a:extLst>
        </xdr:cNvPr>
        <xdr:cNvSpPr/>
      </xdr:nvSpPr>
      <xdr:spPr>
        <a:xfrm>
          <a:off x="7839075" y="1375314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16383</xdr:rowOff>
    </xdr:from>
    <xdr:to>
      <xdr:col>50</xdr:col>
      <xdr:colOff>114300</xdr:colOff>
      <xdr:row>85</xdr:row>
      <xdr:rowOff>18098</xdr:rowOff>
    </xdr:to>
    <xdr:cxnSp macro="">
      <xdr:nvCxnSpPr>
        <xdr:cNvPr id="259" name="直線コネクタ 258">
          <a:extLst>
            <a:ext uri="{FF2B5EF4-FFF2-40B4-BE49-F238E27FC236}">
              <a16:creationId xmlns:a16="http://schemas.microsoft.com/office/drawing/2014/main" id="{345350C5-E2F9-45A7-9403-341F06185E26}"/>
            </a:ext>
          </a:extLst>
        </xdr:cNvPr>
        <xdr:cNvCxnSpPr/>
      </xdr:nvCxnSpPr>
      <xdr:spPr>
        <a:xfrm flipV="1">
          <a:off x="7886700" y="13789533"/>
          <a:ext cx="8001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141033</xdr:rowOff>
    </xdr:from>
    <xdr:to>
      <xdr:col>41</xdr:col>
      <xdr:colOff>101600</xdr:colOff>
      <xdr:row>85</xdr:row>
      <xdr:rowOff>71183</xdr:rowOff>
    </xdr:to>
    <xdr:sp macro="" textlink="">
      <xdr:nvSpPr>
        <xdr:cNvPr id="260" name="楕円 259">
          <a:extLst>
            <a:ext uri="{FF2B5EF4-FFF2-40B4-BE49-F238E27FC236}">
              <a16:creationId xmlns:a16="http://schemas.microsoft.com/office/drawing/2014/main" id="{0065AFD9-ED02-4FAB-B540-EC7BE74D4457}"/>
            </a:ext>
          </a:extLst>
        </xdr:cNvPr>
        <xdr:cNvSpPr/>
      </xdr:nvSpPr>
      <xdr:spPr>
        <a:xfrm>
          <a:off x="7029450" y="1375543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18098</xdr:rowOff>
    </xdr:from>
    <xdr:to>
      <xdr:col>45</xdr:col>
      <xdr:colOff>177800</xdr:colOff>
      <xdr:row>85</xdr:row>
      <xdr:rowOff>20383</xdr:rowOff>
    </xdr:to>
    <xdr:cxnSp macro="">
      <xdr:nvCxnSpPr>
        <xdr:cNvPr id="261" name="直線コネクタ 260">
          <a:extLst>
            <a:ext uri="{FF2B5EF4-FFF2-40B4-BE49-F238E27FC236}">
              <a16:creationId xmlns:a16="http://schemas.microsoft.com/office/drawing/2014/main" id="{AFB45490-D675-45B8-8696-47773F82430E}"/>
            </a:ext>
          </a:extLst>
        </xdr:cNvPr>
        <xdr:cNvCxnSpPr/>
      </xdr:nvCxnSpPr>
      <xdr:spPr>
        <a:xfrm flipV="1">
          <a:off x="7077075" y="13791248"/>
          <a:ext cx="80962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142176</xdr:rowOff>
    </xdr:from>
    <xdr:to>
      <xdr:col>36</xdr:col>
      <xdr:colOff>165100</xdr:colOff>
      <xdr:row>85</xdr:row>
      <xdr:rowOff>72326</xdr:rowOff>
    </xdr:to>
    <xdr:sp macro="" textlink="">
      <xdr:nvSpPr>
        <xdr:cNvPr id="262" name="楕円 261">
          <a:extLst>
            <a:ext uri="{FF2B5EF4-FFF2-40B4-BE49-F238E27FC236}">
              <a16:creationId xmlns:a16="http://schemas.microsoft.com/office/drawing/2014/main" id="{95015F78-CC19-49A1-9FFA-DB49E8B88147}"/>
            </a:ext>
          </a:extLst>
        </xdr:cNvPr>
        <xdr:cNvSpPr/>
      </xdr:nvSpPr>
      <xdr:spPr>
        <a:xfrm>
          <a:off x="6238875" y="1375657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20383</xdr:rowOff>
    </xdr:from>
    <xdr:to>
      <xdr:col>41</xdr:col>
      <xdr:colOff>50800</xdr:colOff>
      <xdr:row>85</xdr:row>
      <xdr:rowOff>21526</xdr:rowOff>
    </xdr:to>
    <xdr:cxnSp macro="">
      <xdr:nvCxnSpPr>
        <xdr:cNvPr id="263" name="直線コネクタ 262">
          <a:extLst>
            <a:ext uri="{FF2B5EF4-FFF2-40B4-BE49-F238E27FC236}">
              <a16:creationId xmlns:a16="http://schemas.microsoft.com/office/drawing/2014/main" id="{ABF7EAEE-3F55-4963-974B-6F0550116F3C}"/>
            </a:ext>
          </a:extLst>
        </xdr:cNvPr>
        <xdr:cNvCxnSpPr/>
      </xdr:nvCxnSpPr>
      <xdr:spPr>
        <a:xfrm flipV="1">
          <a:off x="6286500" y="13793533"/>
          <a:ext cx="790575"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BA714335-EE45-4304-A742-FB3A9228F83C}"/>
            </a:ext>
          </a:extLst>
        </xdr:cNvPr>
        <xdr:cNvSpPr txBox="1"/>
      </xdr:nvSpPr>
      <xdr:spPr>
        <a:xfrm>
          <a:off x="8458277"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F28A0251-D957-4A49-8B2E-05024CE8CF58}"/>
            </a:ext>
          </a:extLst>
        </xdr:cNvPr>
        <xdr:cNvSpPr txBox="1"/>
      </xdr:nvSpPr>
      <xdr:spPr>
        <a:xfrm>
          <a:off x="7677227" y="133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CA434584-7B40-449C-9818-14EEB20BB4E9}"/>
            </a:ext>
          </a:extLst>
        </xdr:cNvPr>
        <xdr:cNvSpPr txBox="1"/>
      </xdr:nvSpPr>
      <xdr:spPr>
        <a:xfrm>
          <a:off x="6867602"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116857</xdr:rowOff>
    </xdr:from>
    <xdr:ext cx="469744" cy="259045"/>
    <xdr:sp macro="" textlink="">
      <xdr:nvSpPr>
        <xdr:cNvPr id="267" name="n_4aveValue【福祉施設】&#10;一人当たり面積">
          <a:extLst>
            <a:ext uri="{FF2B5EF4-FFF2-40B4-BE49-F238E27FC236}">
              <a16:creationId xmlns:a16="http://schemas.microsoft.com/office/drawing/2014/main" id="{53D9DB49-7B47-4270-95A8-CC9B9830556C}"/>
            </a:ext>
          </a:extLst>
        </xdr:cNvPr>
        <xdr:cNvSpPr txBox="1"/>
      </xdr:nvSpPr>
      <xdr:spPr>
        <a:xfrm>
          <a:off x="6067502" y="1340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58310</xdr:rowOff>
    </xdr:from>
    <xdr:ext cx="469744" cy="259045"/>
    <xdr:sp macro="" textlink="">
      <xdr:nvSpPr>
        <xdr:cNvPr id="268" name="n_1mainValue【福祉施設】&#10;一人当たり面積">
          <a:extLst>
            <a:ext uri="{FF2B5EF4-FFF2-40B4-BE49-F238E27FC236}">
              <a16:creationId xmlns:a16="http://schemas.microsoft.com/office/drawing/2014/main" id="{340FC4F0-5DBB-4BC7-A6FB-2E61B93A9E06}"/>
            </a:ext>
          </a:extLst>
        </xdr:cNvPr>
        <xdr:cNvSpPr txBox="1"/>
      </xdr:nvSpPr>
      <xdr:spPr>
        <a:xfrm>
          <a:off x="8458277" y="13831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60025</xdr:rowOff>
    </xdr:from>
    <xdr:ext cx="469744" cy="259045"/>
    <xdr:sp macro="" textlink="">
      <xdr:nvSpPr>
        <xdr:cNvPr id="269" name="n_2mainValue【福祉施設】&#10;一人当たり面積">
          <a:extLst>
            <a:ext uri="{FF2B5EF4-FFF2-40B4-BE49-F238E27FC236}">
              <a16:creationId xmlns:a16="http://schemas.microsoft.com/office/drawing/2014/main" id="{A92B8103-E99F-4569-ADA7-2C1104378282}"/>
            </a:ext>
          </a:extLst>
        </xdr:cNvPr>
        <xdr:cNvSpPr txBox="1"/>
      </xdr:nvSpPr>
      <xdr:spPr>
        <a:xfrm>
          <a:off x="7677227" y="13833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270" name="n_3mainValue【福祉施設】&#10;一人当たり面積">
          <a:extLst>
            <a:ext uri="{FF2B5EF4-FFF2-40B4-BE49-F238E27FC236}">
              <a16:creationId xmlns:a16="http://schemas.microsoft.com/office/drawing/2014/main" id="{FEAFF635-3516-445E-8DB4-CF15CDFE333E}"/>
            </a:ext>
          </a:extLst>
        </xdr:cNvPr>
        <xdr:cNvSpPr txBox="1"/>
      </xdr:nvSpPr>
      <xdr:spPr>
        <a:xfrm>
          <a:off x="6867602" y="1383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63453</xdr:rowOff>
    </xdr:from>
    <xdr:ext cx="469744" cy="259045"/>
    <xdr:sp macro="" textlink="">
      <xdr:nvSpPr>
        <xdr:cNvPr id="271" name="n_4mainValue【福祉施設】&#10;一人当たり面積">
          <a:extLst>
            <a:ext uri="{FF2B5EF4-FFF2-40B4-BE49-F238E27FC236}">
              <a16:creationId xmlns:a16="http://schemas.microsoft.com/office/drawing/2014/main" id="{6FED196C-F018-415E-A11D-D5F3922C8826}"/>
            </a:ext>
          </a:extLst>
        </xdr:cNvPr>
        <xdr:cNvSpPr txBox="1"/>
      </xdr:nvSpPr>
      <xdr:spPr>
        <a:xfrm>
          <a:off x="6067502" y="1383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3974532F-8CA2-4D7E-996C-EFFBB1535DD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EC05B63C-AD8C-45B3-8C3B-A164240E090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5398C81C-0276-4A88-BB0A-B3395893D6B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6749D0C1-BDD5-41AF-99A0-CE4D4AD322C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8E35F579-43F7-4DE1-A1C2-A4F01CDC351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A016921D-B115-44D9-8793-E10B105F888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B3446231-03AE-4D81-93D1-690E345EFD9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3CD79FCD-B41E-4DD2-A39E-98906ACA6092}"/>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8CE5227A-D292-4274-B3D1-1387C90D96D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47098711-3243-444B-86FB-CA6E24E785D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80D85463-DBF9-4B77-BEBA-97E9E762B75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4D5DE093-1340-40A9-83BE-0D8EBC8B500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9260A097-7936-4E9D-946F-C817F3768F5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37166410-91B2-408E-97B6-EE9B0CCC4FA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6C06C151-F3B7-4D66-B332-DF016EE93C8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54F88E07-C1E3-4FDD-B65C-B2A7D9655FF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1B58D09E-0919-4FD9-A724-3F155440D70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06BE1FC5-2536-46F9-B8F6-820AB09FA8A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94C36FDC-9309-4099-A43C-572D78A4515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82AA3097-1794-416C-839E-D8064FE5546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F3E473D0-61FB-4C74-9B0B-5F91F6B5AD3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9312A164-58FF-4A5F-B4CA-E67E81206AE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9A7B25FC-9BB6-4EF7-8D63-57E7142547E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A2895F06-DF18-409E-8DC5-F89ACDCCBAC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6" name="テキスト ボックス 295">
          <a:extLst>
            <a:ext uri="{FF2B5EF4-FFF2-40B4-BE49-F238E27FC236}">
              <a16:creationId xmlns:a16="http://schemas.microsoft.com/office/drawing/2014/main" id="{489BBFDC-5512-44AB-8967-4DE3359150E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7" name="直線コネクタ 296">
          <a:extLst>
            <a:ext uri="{FF2B5EF4-FFF2-40B4-BE49-F238E27FC236}">
              <a16:creationId xmlns:a16="http://schemas.microsoft.com/office/drawing/2014/main" id="{AE9CDC68-4E55-4398-8E69-012963C7628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8" name="テキスト ボックス 297">
          <a:extLst>
            <a:ext uri="{FF2B5EF4-FFF2-40B4-BE49-F238E27FC236}">
              <a16:creationId xmlns:a16="http://schemas.microsoft.com/office/drawing/2014/main" id="{09481072-092A-4C33-A96E-CC2A4170C1F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9" name="直線コネクタ 298">
          <a:extLst>
            <a:ext uri="{FF2B5EF4-FFF2-40B4-BE49-F238E27FC236}">
              <a16:creationId xmlns:a16="http://schemas.microsoft.com/office/drawing/2014/main" id="{0EA9A723-28D6-4FF6-8B67-7A0C14A9A405}"/>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0" name="テキスト ボックス 299">
          <a:extLst>
            <a:ext uri="{FF2B5EF4-FFF2-40B4-BE49-F238E27FC236}">
              <a16:creationId xmlns:a16="http://schemas.microsoft.com/office/drawing/2014/main" id="{98DAB1ED-95CA-45C7-82AC-0A863178B218}"/>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1" name="直線コネクタ 300">
          <a:extLst>
            <a:ext uri="{FF2B5EF4-FFF2-40B4-BE49-F238E27FC236}">
              <a16:creationId xmlns:a16="http://schemas.microsoft.com/office/drawing/2014/main" id="{F098FBE3-1BF1-4F14-A380-F379E107A4FF}"/>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2" name="テキスト ボックス 301">
          <a:extLst>
            <a:ext uri="{FF2B5EF4-FFF2-40B4-BE49-F238E27FC236}">
              <a16:creationId xmlns:a16="http://schemas.microsoft.com/office/drawing/2014/main" id="{9BA5DBB5-61CF-4F09-96C2-C06E500AE2C8}"/>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3" name="直線コネクタ 302">
          <a:extLst>
            <a:ext uri="{FF2B5EF4-FFF2-40B4-BE49-F238E27FC236}">
              <a16:creationId xmlns:a16="http://schemas.microsoft.com/office/drawing/2014/main" id="{8F5CBF3B-20C5-487E-9A85-84743C6D9E40}"/>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4" name="テキスト ボックス 303">
          <a:extLst>
            <a:ext uri="{FF2B5EF4-FFF2-40B4-BE49-F238E27FC236}">
              <a16:creationId xmlns:a16="http://schemas.microsoft.com/office/drawing/2014/main" id="{38CEDBDC-CF3F-4E26-9FE5-DE84A23716F7}"/>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5" name="直線コネクタ 304">
          <a:extLst>
            <a:ext uri="{FF2B5EF4-FFF2-40B4-BE49-F238E27FC236}">
              <a16:creationId xmlns:a16="http://schemas.microsoft.com/office/drawing/2014/main" id="{F8A68E59-385C-4673-A22D-174CF3A1825D}"/>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6" name="テキスト ボックス 305">
          <a:extLst>
            <a:ext uri="{FF2B5EF4-FFF2-40B4-BE49-F238E27FC236}">
              <a16:creationId xmlns:a16="http://schemas.microsoft.com/office/drawing/2014/main" id="{ADDE268B-8DB9-40EF-8C1B-B6A0CD4D021E}"/>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7" name="直線コネクタ 306">
          <a:extLst>
            <a:ext uri="{FF2B5EF4-FFF2-40B4-BE49-F238E27FC236}">
              <a16:creationId xmlns:a16="http://schemas.microsoft.com/office/drawing/2014/main" id="{0B72C9CF-3FCF-4CBD-AF11-B26096B428E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08" name="テキスト ボックス 307">
          <a:extLst>
            <a:ext uri="{FF2B5EF4-FFF2-40B4-BE49-F238E27FC236}">
              <a16:creationId xmlns:a16="http://schemas.microsoft.com/office/drawing/2014/main" id="{BACC3BB5-A81E-45F4-B180-FF39FA1425CE}"/>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9" name="直線コネクタ 308">
          <a:extLst>
            <a:ext uri="{FF2B5EF4-FFF2-40B4-BE49-F238E27FC236}">
              <a16:creationId xmlns:a16="http://schemas.microsoft.com/office/drawing/2014/main" id="{E56FFAD3-86AA-4BAE-9B4E-B4EF6E4B511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0" name="【一般廃棄物処理施設】&#10;有形固定資産減価償却率グラフ枠">
          <a:extLst>
            <a:ext uri="{FF2B5EF4-FFF2-40B4-BE49-F238E27FC236}">
              <a16:creationId xmlns:a16="http://schemas.microsoft.com/office/drawing/2014/main" id="{72EC231A-AF1F-4A75-8AE3-BC10E9D8D81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1" name="直線コネクタ 310">
          <a:extLst>
            <a:ext uri="{FF2B5EF4-FFF2-40B4-BE49-F238E27FC236}">
              <a16:creationId xmlns:a16="http://schemas.microsoft.com/office/drawing/2014/main" id="{AB97CD1F-EF2C-43E3-8AAB-1BD8FD88746C}"/>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2" name="【一般廃棄物処理施設】&#10;有形固定資産減価償却率最小値テキスト">
          <a:extLst>
            <a:ext uri="{FF2B5EF4-FFF2-40B4-BE49-F238E27FC236}">
              <a16:creationId xmlns:a16="http://schemas.microsoft.com/office/drawing/2014/main" id="{96F640D4-EB7F-48B2-B985-0BEB9F2D266E}"/>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3" name="直線コネクタ 312">
          <a:extLst>
            <a:ext uri="{FF2B5EF4-FFF2-40B4-BE49-F238E27FC236}">
              <a16:creationId xmlns:a16="http://schemas.microsoft.com/office/drawing/2014/main" id="{752BBEC9-8D65-4520-A7FE-F5F9912DF361}"/>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4" name="【一般廃棄物処理施設】&#10;有形固定資産減価償却率最大値テキスト">
          <a:extLst>
            <a:ext uri="{FF2B5EF4-FFF2-40B4-BE49-F238E27FC236}">
              <a16:creationId xmlns:a16="http://schemas.microsoft.com/office/drawing/2014/main" id="{3CAF5EFE-0BD0-4EE0-ADA5-1F88D1BCFACA}"/>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5" name="直線コネクタ 314">
          <a:extLst>
            <a:ext uri="{FF2B5EF4-FFF2-40B4-BE49-F238E27FC236}">
              <a16:creationId xmlns:a16="http://schemas.microsoft.com/office/drawing/2014/main" id="{E1B9F5D8-1843-4C95-8771-73AE31358CF9}"/>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316" name="【一般廃棄物処理施設】&#10;有形固定資産減価償却率平均値テキスト">
          <a:extLst>
            <a:ext uri="{FF2B5EF4-FFF2-40B4-BE49-F238E27FC236}">
              <a16:creationId xmlns:a16="http://schemas.microsoft.com/office/drawing/2014/main" id="{A85826AC-62D7-4D65-AA6D-2B7BA9D86559}"/>
            </a:ext>
          </a:extLst>
        </xdr:cNvPr>
        <xdr:cNvSpPr txBox="1"/>
      </xdr:nvSpPr>
      <xdr:spPr>
        <a:xfrm>
          <a:off x="14735175" y="6141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317" name="フローチャート: 判断 316">
          <a:extLst>
            <a:ext uri="{FF2B5EF4-FFF2-40B4-BE49-F238E27FC236}">
              <a16:creationId xmlns:a16="http://schemas.microsoft.com/office/drawing/2014/main" id="{DC38BB07-6898-4546-99F5-68C201AD064D}"/>
            </a:ext>
          </a:extLst>
        </xdr:cNvPr>
        <xdr:cNvSpPr/>
      </xdr:nvSpPr>
      <xdr:spPr>
        <a:xfrm>
          <a:off x="14649450" y="6162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318" name="フローチャート: 判断 317">
          <a:extLst>
            <a:ext uri="{FF2B5EF4-FFF2-40B4-BE49-F238E27FC236}">
              <a16:creationId xmlns:a16="http://schemas.microsoft.com/office/drawing/2014/main" id="{B863339A-6EDF-4F56-AA89-88CEE4D3D116}"/>
            </a:ext>
          </a:extLst>
        </xdr:cNvPr>
        <xdr:cNvSpPr/>
      </xdr:nvSpPr>
      <xdr:spPr>
        <a:xfrm>
          <a:off x="13887450" y="61448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319" name="フローチャート: 判断 318">
          <a:extLst>
            <a:ext uri="{FF2B5EF4-FFF2-40B4-BE49-F238E27FC236}">
              <a16:creationId xmlns:a16="http://schemas.microsoft.com/office/drawing/2014/main" id="{37EA4788-29E8-4848-9124-B737A2256E1D}"/>
            </a:ext>
          </a:extLst>
        </xdr:cNvPr>
        <xdr:cNvSpPr/>
      </xdr:nvSpPr>
      <xdr:spPr>
        <a:xfrm>
          <a:off x="13096875" y="61639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320" name="フローチャート: 判断 319">
          <a:extLst>
            <a:ext uri="{FF2B5EF4-FFF2-40B4-BE49-F238E27FC236}">
              <a16:creationId xmlns:a16="http://schemas.microsoft.com/office/drawing/2014/main" id="{13EB292D-1CDF-4032-8AC8-32134275482E}"/>
            </a:ext>
          </a:extLst>
        </xdr:cNvPr>
        <xdr:cNvSpPr/>
      </xdr:nvSpPr>
      <xdr:spPr>
        <a:xfrm>
          <a:off x="12296775" y="61150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90170</xdr:rowOff>
    </xdr:from>
    <xdr:to>
      <xdr:col>67</xdr:col>
      <xdr:colOff>101600</xdr:colOff>
      <xdr:row>38</xdr:row>
      <xdr:rowOff>20320</xdr:rowOff>
    </xdr:to>
    <xdr:sp macro="" textlink="">
      <xdr:nvSpPr>
        <xdr:cNvPr id="321" name="フローチャート: 判断 320">
          <a:extLst>
            <a:ext uri="{FF2B5EF4-FFF2-40B4-BE49-F238E27FC236}">
              <a16:creationId xmlns:a16="http://schemas.microsoft.com/office/drawing/2014/main" id="{FB39599F-7B2E-42EC-8C84-AA864DEB48D2}"/>
            </a:ext>
          </a:extLst>
        </xdr:cNvPr>
        <xdr:cNvSpPr/>
      </xdr:nvSpPr>
      <xdr:spPr>
        <a:xfrm>
          <a:off x="11487150" y="60877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5BDD506D-A06A-471C-BC1C-E30C71976A5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161CFDCB-E1C1-4814-895D-C0D56D77AF3E}"/>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3415518E-C4C5-4866-AFF5-F7AEAFEA040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2A259E87-C45E-468D-9A0A-8BDAC481DAF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0C53F588-94CD-4F25-9495-AAB14997EBB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102870</xdr:rowOff>
    </xdr:from>
    <xdr:to>
      <xdr:col>85</xdr:col>
      <xdr:colOff>177800</xdr:colOff>
      <xdr:row>37</xdr:row>
      <xdr:rowOff>33020</xdr:rowOff>
    </xdr:to>
    <xdr:sp macro="" textlink="">
      <xdr:nvSpPr>
        <xdr:cNvPr id="327" name="楕円 326">
          <a:extLst>
            <a:ext uri="{FF2B5EF4-FFF2-40B4-BE49-F238E27FC236}">
              <a16:creationId xmlns:a16="http://schemas.microsoft.com/office/drawing/2014/main" id="{50E713EE-4C8D-4C07-AC97-EFF076027F34}"/>
            </a:ext>
          </a:extLst>
        </xdr:cNvPr>
        <xdr:cNvSpPr/>
      </xdr:nvSpPr>
      <xdr:spPr>
        <a:xfrm>
          <a:off x="14649450" y="59448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125747</xdr:rowOff>
    </xdr:from>
    <xdr:ext cx="405111" cy="259045"/>
    <xdr:sp macro="" textlink="">
      <xdr:nvSpPr>
        <xdr:cNvPr id="328" name="【一般廃棄物処理施設】&#10;有形固定資産減価償却率該当値テキスト">
          <a:extLst>
            <a:ext uri="{FF2B5EF4-FFF2-40B4-BE49-F238E27FC236}">
              <a16:creationId xmlns:a16="http://schemas.microsoft.com/office/drawing/2014/main" id="{77534C45-5546-431E-B984-68FEC55D760E}"/>
            </a:ext>
          </a:extLst>
        </xdr:cNvPr>
        <xdr:cNvSpPr txBox="1"/>
      </xdr:nvSpPr>
      <xdr:spPr>
        <a:xfrm>
          <a:off x="14735175"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60960</xdr:rowOff>
    </xdr:from>
    <xdr:to>
      <xdr:col>81</xdr:col>
      <xdr:colOff>101600</xdr:colOff>
      <xdr:row>36</xdr:row>
      <xdr:rowOff>162560</xdr:rowOff>
    </xdr:to>
    <xdr:sp macro="" textlink="">
      <xdr:nvSpPr>
        <xdr:cNvPr id="329" name="楕円 328">
          <a:extLst>
            <a:ext uri="{FF2B5EF4-FFF2-40B4-BE49-F238E27FC236}">
              <a16:creationId xmlns:a16="http://schemas.microsoft.com/office/drawing/2014/main" id="{9290373A-51FB-4D77-88AF-AC2D0B5F62B1}"/>
            </a:ext>
          </a:extLst>
        </xdr:cNvPr>
        <xdr:cNvSpPr/>
      </xdr:nvSpPr>
      <xdr:spPr>
        <a:xfrm>
          <a:off x="13887450" y="59029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111760</xdr:rowOff>
    </xdr:from>
    <xdr:to>
      <xdr:col>85</xdr:col>
      <xdr:colOff>127000</xdr:colOff>
      <xdr:row>36</xdr:row>
      <xdr:rowOff>153670</xdr:rowOff>
    </xdr:to>
    <xdr:cxnSp macro="">
      <xdr:nvCxnSpPr>
        <xdr:cNvPr id="330" name="直線コネクタ 329">
          <a:extLst>
            <a:ext uri="{FF2B5EF4-FFF2-40B4-BE49-F238E27FC236}">
              <a16:creationId xmlns:a16="http://schemas.microsoft.com/office/drawing/2014/main" id="{3C28CFC0-7441-4EC9-8D17-5AB928957ACA}"/>
            </a:ext>
          </a:extLst>
        </xdr:cNvPr>
        <xdr:cNvCxnSpPr/>
      </xdr:nvCxnSpPr>
      <xdr:spPr>
        <a:xfrm>
          <a:off x="13935075" y="5950585"/>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8890</xdr:rowOff>
    </xdr:from>
    <xdr:to>
      <xdr:col>76</xdr:col>
      <xdr:colOff>165100</xdr:colOff>
      <xdr:row>36</xdr:row>
      <xdr:rowOff>110490</xdr:rowOff>
    </xdr:to>
    <xdr:sp macro="" textlink="">
      <xdr:nvSpPr>
        <xdr:cNvPr id="331" name="楕円 330">
          <a:extLst>
            <a:ext uri="{FF2B5EF4-FFF2-40B4-BE49-F238E27FC236}">
              <a16:creationId xmlns:a16="http://schemas.microsoft.com/office/drawing/2014/main" id="{84C5C238-CC53-4A7F-B0BB-78BE797E4EEA}"/>
            </a:ext>
          </a:extLst>
        </xdr:cNvPr>
        <xdr:cNvSpPr/>
      </xdr:nvSpPr>
      <xdr:spPr>
        <a:xfrm>
          <a:off x="13096875" y="58508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59690</xdr:rowOff>
    </xdr:from>
    <xdr:to>
      <xdr:col>81</xdr:col>
      <xdr:colOff>50800</xdr:colOff>
      <xdr:row>36</xdr:row>
      <xdr:rowOff>111760</xdr:rowOff>
    </xdr:to>
    <xdr:cxnSp macro="">
      <xdr:nvCxnSpPr>
        <xdr:cNvPr id="332" name="直線コネクタ 331">
          <a:extLst>
            <a:ext uri="{FF2B5EF4-FFF2-40B4-BE49-F238E27FC236}">
              <a16:creationId xmlns:a16="http://schemas.microsoft.com/office/drawing/2014/main" id="{71087517-6E1E-4627-BF9B-CD44E1BD178C}"/>
            </a:ext>
          </a:extLst>
        </xdr:cNvPr>
        <xdr:cNvCxnSpPr/>
      </xdr:nvCxnSpPr>
      <xdr:spPr>
        <a:xfrm>
          <a:off x="13144500" y="5898515"/>
          <a:ext cx="790575"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128270</xdr:rowOff>
    </xdr:from>
    <xdr:to>
      <xdr:col>72</xdr:col>
      <xdr:colOff>38100</xdr:colOff>
      <xdr:row>36</xdr:row>
      <xdr:rowOff>58420</xdr:rowOff>
    </xdr:to>
    <xdr:sp macro="" textlink="">
      <xdr:nvSpPr>
        <xdr:cNvPr id="333" name="楕円 332">
          <a:extLst>
            <a:ext uri="{FF2B5EF4-FFF2-40B4-BE49-F238E27FC236}">
              <a16:creationId xmlns:a16="http://schemas.microsoft.com/office/drawing/2014/main" id="{CF85088C-50A6-4D9D-8488-ADB7A7C80608}"/>
            </a:ext>
          </a:extLst>
        </xdr:cNvPr>
        <xdr:cNvSpPr/>
      </xdr:nvSpPr>
      <xdr:spPr>
        <a:xfrm>
          <a:off x="12296775" y="58019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xdr:rowOff>
    </xdr:from>
    <xdr:to>
      <xdr:col>76</xdr:col>
      <xdr:colOff>114300</xdr:colOff>
      <xdr:row>36</xdr:row>
      <xdr:rowOff>59690</xdr:rowOff>
    </xdr:to>
    <xdr:cxnSp macro="">
      <xdr:nvCxnSpPr>
        <xdr:cNvPr id="334" name="直線コネクタ 333">
          <a:extLst>
            <a:ext uri="{FF2B5EF4-FFF2-40B4-BE49-F238E27FC236}">
              <a16:creationId xmlns:a16="http://schemas.microsoft.com/office/drawing/2014/main" id="{027A93EA-E157-48BE-955B-BD45FC4537E6}"/>
            </a:ext>
          </a:extLst>
        </xdr:cNvPr>
        <xdr:cNvCxnSpPr/>
      </xdr:nvCxnSpPr>
      <xdr:spPr>
        <a:xfrm>
          <a:off x="12344400" y="5849620"/>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76200</xdr:rowOff>
    </xdr:from>
    <xdr:to>
      <xdr:col>67</xdr:col>
      <xdr:colOff>101600</xdr:colOff>
      <xdr:row>36</xdr:row>
      <xdr:rowOff>6350</xdr:rowOff>
    </xdr:to>
    <xdr:sp macro="" textlink="">
      <xdr:nvSpPr>
        <xdr:cNvPr id="335" name="楕円 334">
          <a:extLst>
            <a:ext uri="{FF2B5EF4-FFF2-40B4-BE49-F238E27FC236}">
              <a16:creationId xmlns:a16="http://schemas.microsoft.com/office/drawing/2014/main" id="{D2E45295-CAA6-4A04-A3A8-FBBCEA3C91A3}"/>
            </a:ext>
          </a:extLst>
        </xdr:cNvPr>
        <xdr:cNvSpPr/>
      </xdr:nvSpPr>
      <xdr:spPr>
        <a:xfrm>
          <a:off x="11487150" y="5753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127000</xdr:rowOff>
    </xdr:from>
    <xdr:to>
      <xdr:col>71</xdr:col>
      <xdr:colOff>177800</xdr:colOff>
      <xdr:row>36</xdr:row>
      <xdr:rowOff>7620</xdr:rowOff>
    </xdr:to>
    <xdr:cxnSp macro="">
      <xdr:nvCxnSpPr>
        <xdr:cNvPr id="336" name="直線コネクタ 335">
          <a:extLst>
            <a:ext uri="{FF2B5EF4-FFF2-40B4-BE49-F238E27FC236}">
              <a16:creationId xmlns:a16="http://schemas.microsoft.com/office/drawing/2014/main" id="{6DC47626-A2BF-484B-8F30-B1E1A84CEB14}"/>
            </a:ext>
          </a:extLst>
        </xdr:cNvPr>
        <xdr:cNvCxnSpPr/>
      </xdr:nvCxnSpPr>
      <xdr:spPr>
        <a:xfrm>
          <a:off x="11534775" y="5800725"/>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337" name="n_1aveValue【一般廃棄物処理施設】&#10;有形固定資産減価償却率">
          <a:extLst>
            <a:ext uri="{FF2B5EF4-FFF2-40B4-BE49-F238E27FC236}">
              <a16:creationId xmlns:a16="http://schemas.microsoft.com/office/drawing/2014/main" id="{EF48D742-2CD4-452E-8758-6AC657C1089C}"/>
            </a:ext>
          </a:extLst>
        </xdr:cNvPr>
        <xdr:cNvSpPr txBox="1"/>
      </xdr:nvSpPr>
      <xdr:spPr>
        <a:xfrm>
          <a:off x="13745219"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338" name="n_2aveValue【一般廃棄物処理施設】&#10;有形固定資産減価償却率">
          <a:extLst>
            <a:ext uri="{FF2B5EF4-FFF2-40B4-BE49-F238E27FC236}">
              <a16:creationId xmlns:a16="http://schemas.microsoft.com/office/drawing/2014/main" id="{5C521379-FE93-48D8-8A04-754C8D6D0DAD}"/>
            </a:ext>
          </a:extLst>
        </xdr:cNvPr>
        <xdr:cNvSpPr txBox="1"/>
      </xdr:nvSpPr>
      <xdr:spPr>
        <a:xfrm>
          <a:off x="129641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339" name="n_3aveValue【一般廃棄物処理施設】&#10;有形固定資産減価償却率">
          <a:extLst>
            <a:ext uri="{FF2B5EF4-FFF2-40B4-BE49-F238E27FC236}">
              <a16:creationId xmlns:a16="http://schemas.microsoft.com/office/drawing/2014/main" id="{27349DC4-E14C-40EC-9FF7-4F764A76A5C0}"/>
            </a:ext>
          </a:extLst>
        </xdr:cNvPr>
        <xdr:cNvSpPr txBox="1"/>
      </xdr:nvSpPr>
      <xdr:spPr>
        <a:xfrm>
          <a:off x="12164069" y="619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11447</xdr:rowOff>
    </xdr:from>
    <xdr:ext cx="405111" cy="259045"/>
    <xdr:sp macro="" textlink="">
      <xdr:nvSpPr>
        <xdr:cNvPr id="340" name="n_4aveValue【一般廃棄物処理施設】&#10;有形固定資産減価償却率">
          <a:extLst>
            <a:ext uri="{FF2B5EF4-FFF2-40B4-BE49-F238E27FC236}">
              <a16:creationId xmlns:a16="http://schemas.microsoft.com/office/drawing/2014/main" id="{6A50392B-4584-44E3-91D9-B8F8D18A1CC2}"/>
            </a:ext>
          </a:extLst>
        </xdr:cNvPr>
        <xdr:cNvSpPr txBox="1"/>
      </xdr:nvSpPr>
      <xdr:spPr>
        <a:xfrm>
          <a:off x="113544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7637</xdr:rowOff>
    </xdr:from>
    <xdr:ext cx="405111" cy="259045"/>
    <xdr:sp macro="" textlink="">
      <xdr:nvSpPr>
        <xdr:cNvPr id="341" name="n_1mainValue【一般廃棄物処理施設】&#10;有形固定資産減価償却率">
          <a:extLst>
            <a:ext uri="{FF2B5EF4-FFF2-40B4-BE49-F238E27FC236}">
              <a16:creationId xmlns:a16="http://schemas.microsoft.com/office/drawing/2014/main" id="{F321124E-90FD-4283-8529-DEFD47A69DC5}"/>
            </a:ext>
          </a:extLst>
        </xdr:cNvPr>
        <xdr:cNvSpPr txBox="1"/>
      </xdr:nvSpPr>
      <xdr:spPr>
        <a:xfrm>
          <a:off x="1374521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127017</xdr:rowOff>
    </xdr:from>
    <xdr:ext cx="405111" cy="259045"/>
    <xdr:sp macro="" textlink="">
      <xdr:nvSpPr>
        <xdr:cNvPr id="342" name="n_2mainValue【一般廃棄物処理施設】&#10;有形固定資産減価償却率">
          <a:extLst>
            <a:ext uri="{FF2B5EF4-FFF2-40B4-BE49-F238E27FC236}">
              <a16:creationId xmlns:a16="http://schemas.microsoft.com/office/drawing/2014/main" id="{1A5294C0-380E-48BA-9707-9DBA43FCA738}"/>
            </a:ext>
          </a:extLst>
        </xdr:cNvPr>
        <xdr:cNvSpPr txBox="1"/>
      </xdr:nvSpPr>
      <xdr:spPr>
        <a:xfrm>
          <a:off x="12964169"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74947</xdr:rowOff>
    </xdr:from>
    <xdr:ext cx="405111" cy="259045"/>
    <xdr:sp macro="" textlink="">
      <xdr:nvSpPr>
        <xdr:cNvPr id="343" name="n_3mainValue【一般廃棄物処理施設】&#10;有形固定資産減価償却率">
          <a:extLst>
            <a:ext uri="{FF2B5EF4-FFF2-40B4-BE49-F238E27FC236}">
              <a16:creationId xmlns:a16="http://schemas.microsoft.com/office/drawing/2014/main" id="{D74E7CFC-E90E-4BFB-BA02-A74053AFFD24}"/>
            </a:ext>
          </a:extLst>
        </xdr:cNvPr>
        <xdr:cNvSpPr txBox="1"/>
      </xdr:nvSpPr>
      <xdr:spPr>
        <a:xfrm>
          <a:off x="12164069" y="55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22877</xdr:rowOff>
    </xdr:from>
    <xdr:ext cx="405111" cy="259045"/>
    <xdr:sp macro="" textlink="">
      <xdr:nvSpPr>
        <xdr:cNvPr id="344" name="n_4mainValue【一般廃棄物処理施設】&#10;有形固定資産減価償却率">
          <a:extLst>
            <a:ext uri="{FF2B5EF4-FFF2-40B4-BE49-F238E27FC236}">
              <a16:creationId xmlns:a16="http://schemas.microsoft.com/office/drawing/2014/main" id="{64A8401B-4106-4C3E-92DA-4C9BB8C5F5CC}"/>
            </a:ext>
          </a:extLst>
        </xdr:cNvPr>
        <xdr:cNvSpPr txBox="1"/>
      </xdr:nvSpPr>
      <xdr:spPr>
        <a:xfrm>
          <a:off x="113544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5" name="正方形/長方形 344">
          <a:extLst>
            <a:ext uri="{FF2B5EF4-FFF2-40B4-BE49-F238E27FC236}">
              <a16:creationId xmlns:a16="http://schemas.microsoft.com/office/drawing/2014/main" id="{68A35D78-05EC-4BE8-B4DD-FC0800DE917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6" name="正方形/長方形 345">
          <a:extLst>
            <a:ext uri="{FF2B5EF4-FFF2-40B4-BE49-F238E27FC236}">
              <a16:creationId xmlns:a16="http://schemas.microsoft.com/office/drawing/2014/main" id="{FBBB0AFD-6B70-4A0E-92C7-6B59347E8BB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7" name="正方形/長方形 346">
          <a:extLst>
            <a:ext uri="{FF2B5EF4-FFF2-40B4-BE49-F238E27FC236}">
              <a16:creationId xmlns:a16="http://schemas.microsoft.com/office/drawing/2014/main" id="{DA3B5A47-2B74-43A2-80FE-2E2659E30D0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8" name="正方形/長方形 347">
          <a:extLst>
            <a:ext uri="{FF2B5EF4-FFF2-40B4-BE49-F238E27FC236}">
              <a16:creationId xmlns:a16="http://schemas.microsoft.com/office/drawing/2014/main" id="{C2F90645-64B4-4DC9-BF69-24F04B37D62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9" name="正方形/長方形 348">
          <a:extLst>
            <a:ext uri="{FF2B5EF4-FFF2-40B4-BE49-F238E27FC236}">
              <a16:creationId xmlns:a16="http://schemas.microsoft.com/office/drawing/2014/main" id="{4F41755B-4089-4166-9672-D3473EAFFCA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0" name="正方形/長方形 349">
          <a:extLst>
            <a:ext uri="{FF2B5EF4-FFF2-40B4-BE49-F238E27FC236}">
              <a16:creationId xmlns:a16="http://schemas.microsoft.com/office/drawing/2014/main" id="{DA303D35-D825-48DD-AD40-0DEC82B7542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1" name="正方形/長方形 350">
          <a:extLst>
            <a:ext uri="{FF2B5EF4-FFF2-40B4-BE49-F238E27FC236}">
              <a16:creationId xmlns:a16="http://schemas.microsoft.com/office/drawing/2014/main" id="{608EDA72-23C9-4186-B376-564FD01CD18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2" name="正方形/長方形 351">
          <a:extLst>
            <a:ext uri="{FF2B5EF4-FFF2-40B4-BE49-F238E27FC236}">
              <a16:creationId xmlns:a16="http://schemas.microsoft.com/office/drawing/2014/main" id="{7233E81F-884D-4D50-B43D-83DF6694544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3" name="テキスト ボックス 352">
          <a:extLst>
            <a:ext uri="{FF2B5EF4-FFF2-40B4-BE49-F238E27FC236}">
              <a16:creationId xmlns:a16="http://schemas.microsoft.com/office/drawing/2014/main" id="{4903EAE9-AD7F-49A1-B467-DB2505249FF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4" name="直線コネクタ 353">
          <a:extLst>
            <a:ext uri="{FF2B5EF4-FFF2-40B4-BE49-F238E27FC236}">
              <a16:creationId xmlns:a16="http://schemas.microsoft.com/office/drawing/2014/main" id="{7BA5D82D-368C-43E2-9E0E-DA1FD6BB0E8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55" name="直線コネクタ 354">
          <a:extLst>
            <a:ext uri="{FF2B5EF4-FFF2-40B4-BE49-F238E27FC236}">
              <a16:creationId xmlns:a16="http://schemas.microsoft.com/office/drawing/2014/main" id="{78F54F1B-46A9-4E7E-97E8-C014CA260728}"/>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56" name="テキスト ボックス 355">
          <a:extLst>
            <a:ext uri="{FF2B5EF4-FFF2-40B4-BE49-F238E27FC236}">
              <a16:creationId xmlns:a16="http://schemas.microsoft.com/office/drawing/2014/main" id="{C4BC755F-896D-4F95-ACAB-57D59BE53295}"/>
            </a:ext>
          </a:extLst>
        </xdr:cNvPr>
        <xdr:cNvSpPr txBox="1"/>
      </xdr:nvSpPr>
      <xdr:spPr>
        <a:xfrm>
          <a:off x="16248514" y="6773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7" name="直線コネクタ 356">
          <a:extLst>
            <a:ext uri="{FF2B5EF4-FFF2-40B4-BE49-F238E27FC236}">
              <a16:creationId xmlns:a16="http://schemas.microsoft.com/office/drawing/2014/main" id="{92308A81-376D-433E-967A-104D51FA3CB5}"/>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58" name="テキスト ボックス 357">
          <a:extLst>
            <a:ext uri="{FF2B5EF4-FFF2-40B4-BE49-F238E27FC236}">
              <a16:creationId xmlns:a16="http://schemas.microsoft.com/office/drawing/2014/main" id="{6CD912ED-8E91-43C3-A81B-1955432EEEFE}"/>
            </a:ext>
          </a:extLst>
        </xdr:cNvPr>
        <xdr:cNvSpPr txBox="1"/>
      </xdr:nvSpPr>
      <xdr:spPr>
        <a:xfrm>
          <a:off x="15936806" y="6465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59" name="直線コネクタ 358">
          <a:extLst>
            <a:ext uri="{FF2B5EF4-FFF2-40B4-BE49-F238E27FC236}">
              <a16:creationId xmlns:a16="http://schemas.microsoft.com/office/drawing/2014/main" id="{676D3A2D-2202-4F11-93D9-02729CEDE4D6}"/>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60" name="テキスト ボックス 359">
          <a:extLst>
            <a:ext uri="{FF2B5EF4-FFF2-40B4-BE49-F238E27FC236}">
              <a16:creationId xmlns:a16="http://schemas.microsoft.com/office/drawing/2014/main" id="{743510BD-6462-4443-9E69-822C58479226}"/>
            </a:ext>
          </a:extLst>
        </xdr:cNvPr>
        <xdr:cNvSpPr txBox="1"/>
      </xdr:nvSpPr>
      <xdr:spPr>
        <a:xfrm>
          <a:off x="15936806" y="61551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61" name="直線コネクタ 360">
          <a:extLst>
            <a:ext uri="{FF2B5EF4-FFF2-40B4-BE49-F238E27FC236}">
              <a16:creationId xmlns:a16="http://schemas.microsoft.com/office/drawing/2014/main" id="{37425139-9A5C-483E-B8E5-4948E8FFDC91}"/>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62" name="テキスト ボックス 361">
          <a:extLst>
            <a:ext uri="{FF2B5EF4-FFF2-40B4-BE49-F238E27FC236}">
              <a16:creationId xmlns:a16="http://schemas.microsoft.com/office/drawing/2014/main" id="{3A390C55-27DB-4D23-80EE-1927B23701DC}"/>
            </a:ext>
          </a:extLst>
        </xdr:cNvPr>
        <xdr:cNvSpPr txBox="1"/>
      </xdr:nvSpPr>
      <xdr:spPr>
        <a:xfrm>
          <a:off x="15936806" y="58381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63" name="直線コネクタ 362">
          <a:extLst>
            <a:ext uri="{FF2B5EF4-FFF2-40B4-BE49-F238E27FC236}">
              <a16:creationId xmlns:a16="http://schemas.microsoft.com/office/drawing/2014/main" id="{FCDE469D-B7A2-4DAD-83DA-E421307242B1}"/>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64" name="テキスト ボックス 363">
          <a:extLst>
            <a:ext uri="{FF2B5EF4-FFF2-40B4-BE49-F238E27FC236}">
              <a16:creationId xmlns:a16="http://schemas.microsoft.com/office/drawing/2014/main" id="{D0661802-253B-4AA4-A4EA-6C1D931554FC}"/>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65" name="直線コネクタ 364">
          <a:extLst>
            <a:ext uri="{FF2B5EF4-FFF2-40B4-BE49-F238E27FC236}">
              <a16:creationId xmlns:a16="http://schemas.microsoft.com/office/drawing/2014/main" id="{3B7C8843-FC66-4B50-B187-A0C5BA0A4C8E}"/>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66" name="テキスト ボックス 365">
          <a:extLst>
            <a:ext uri="{FF2B5EF4-FFF2-40B4-BE49-F238E27FC236}">
              <a16:creationId xmlns:a16="http://schemas.microsoft.com/office/drawing/2014/main" id="{DBF81EC8-7734-40CE-ABE9-C0438236483A}"/>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C7FB37B6-19EA-41F9-A5F8-53852A95562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8" name="テキスト ボックス 367">
          <a:extLst>
            <a:ext uri="{FF2B5EF4-FFF2-40B4-BE49-F238E27FC236}">
              <a16:creationId xmlns:a16="http://schemas.microsoft.com/office/drawing/2014/main" id="{D42478B1-59C6-4D2A-8EAE-9B9D2E4F2F86}"/>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一般廃棄物処理施設】&#10;一人当たり有形固定資産（償却資産）額グラフ枠">
          <a:extLst>
            <a:ext uri="{FF2B5EF4-FFF2-40B4-BE49-F238E27FC236}">
              <a16:creationId xmlns:a16="http://schemas.microsoft.com/office/drawing/2014/main" id="{B985CA58-1FC1-4521-8AD7-4DAF97F86A7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370" name="直線コネクタ 369">
          <a:extLst>
            <a:ext uri="{FF2B5EF4-FFF2-40B4-BE49-F238E27FC236}">
              <a16:creationId xmlns:a16="http://schemas.microsoft.com/office/drawing/2014/main" id="{977A8157-FDF7-44F0-8ADA-D9E839AA95C1}"/>
            </a:ext>
          </a:extLst>
        </xdr:cNvPr>
        <xdr:cNvCxnSpPr/>
      </xdr:nvCxnSpPr>
      <xdr:spPr>
        <a:xfrm flipV="1">
          <a:off x="19954239" y="5427784"/>
          <a:ext cx="0" cy="1469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371" name="【一般廃棄物処理施設】&#10;一人当たり有形固定資産（償却資産）額最小値テキスト">
          <a:extLst>
            <a:ext uri="{FF2B5EF4-FFF2-40B4-BE49-F238E27FC236}">
              <a16:creationId xmlns:a16="http://schemas.microsoft.com/office/drawing/2014/main" id="{14B7AE11-AE9D-436C-880A-FA0801907CAA}"/>
            </a:ext>
          </a:extLst>
        </xdr:cNvPr>
        <xdr:cNvSpPr txBox="1"/>
      </xdr:nvSpPr>
      <xdr:spPr>
        <a:xfrm>
          <a:off x="19992975" y="689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372" name="直線コネクタ 371">
          <a:extLst>
            <a:ext uri="{FF2B5EF4-FFF2-40B4-BE49-F238E27FC236}">
              <a16:creationId xmlns:a16="http://schemas.microsoft.com/office/drawing/2014/main" id="{3ABE1764-55E9-4781-AA96-66095D24F7D9}"/>
            </a:ext>
          </a:extLst>
        </xdr:cNvPr>
        <xdr:cNvCxnSpPr/>
      </xdr:nvCxnSpPr>
      <xdr:spPr>
        <a:xfrm>
          <a:off x="19878675" y="6897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373" name="【一般廃棄物処理施設】&#10;一人当たり有形固定資産（償却資産）額最大値テキスト">
          <a:extLst>
            <a:ext uri="{FF2B5EF4-FFF2-40B4-BE49-F238E27FC236}">
              <a16:creationId xmlns:a16="http://schemas.microsoft.com/office/drawing/2014/main" id="{167F2DFC-1364-43DF-AF03-0CBF44C380AE}"/>
            </a:ext>
          </a:extLst>
        </xdr:cNvPr>
        <xdr:cNvSpPr txBox="1"/>
      </xdr:nvSpPr>
      <xdr:spPr>
        <a:xfrm>
          <a:off x="19992975" y="5212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374" name="直線コネクタ 373">
          <a:extLst>
            <a:ext uri="{FF2B5EF4-FFF2-40B4-BE49-F238E27FC236}">
              <a16:creationId xmlns:a16="http://schemas.microsoft.com/office/drawing/2014/main" id="{43AE3ED3-E0DF-487A-A718-C7421FF6FC8E}"/>
            </a:ext>
          </a:extLst>
        </xdr:cNvPr>
        <xdr:cNvCxnSpPr/>
      </xdr:nvCxnSpPr>
      <xdr:spPr>
        <a:xfrm>
          <a:off x="19878675" y="54277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375" name="【一般廃棄物処理施設】&#10;一人当たり有形固定資産（償却資産）額平均値テキスト">
          <a:extLst>
            <a:ext uri="{FF2B5EF4-FFF2-40B4-BE49-F238E27FC236}">
              <a16:creationId xmlns:a16="http://schemas.microsoft.com/office/drawing/2014/main" id="{30BEBA83-3475-4F6B-95ED-169666D9D3E3}"/>
            </a:ext>
          </a:extLst>
        </xdr:cNvPr>
        <xdr:cNvSpPr txBox="1"/>
      </xdr:nvSpPr>
      <xdr:spPr>
        <a:xfrm>
          <a:off x="19992975" y="61987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376" name="フローチャート: 判断 375">
          <a:extLst>
            <a:ext uri="{FF2B5EF4-FFF2-40B4-BE49-F238E27FC236}">
              <a16:creationId xmlns:a16="http://schemas.microsoft.com/office/drawing/2014/main" id="{398CE4CE-E1B6-4397-9430-457B29E46EA7}"/>
            </a:ext>
          </a:extLst>
        </xdr:cNvPr>
        <xdr:cNvSpPr/>
      </xdr:nvSpPr>
      <xdr:spPr>
        <a:xfrm>
          <a:off x="19897725" y="633464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377" name="フローチャート: 判断 376">
          <a:extLst>
            <a:ext uri="{FF2B5EF4-FFF2-40B4-BE49-F238E27FC236}">
              <a16:creationId xmlns:a16="http://schemas.microsoft.com/office/drawing/2014/main" id="{464108EC-2969-4E43-90F1-E8E9CA024179}"/>
            </a:ext>
          </a:extLst>
        </xdr:cNvPr>
        <xdr:cNvSpPr/>
      </xdr:nvSpPr>
      <xdr:spPr>
        <a:xfrm>
          <a:off x="19154775" y="63247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378" name="フローチャート: 判断 377">
          <a:extLst>
            <a:ext uri="{FF2B5EF4-FFF2-40B4-BE49-F238E27FC236}">
              <a16:creationId xmlns:a16="http://schemas.microsoft.com/office/drawing/2014/main" id="{30F0C632-E52A-4F18-BE6D-B9773D663E29}"/>
            </a:ext>
          </a:extLst>
        </xdr:cNvPr>
        <xdr:cNvSpPr/>
      </xdr:nvSpPr>
      <xdr:spPr>
        <a:xfrm>
          <a:off x="18345150" y="6383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379" name="フローチャート: 判断 378">
          <a:extLst>
            <a:ext uri="{FF2B5EF4-FFF2-40B4-BE49-F238E27FC236}">
              <a16:creationId xmlns:a16="http://schemas.microsoft.com/office/drawing/2014/main" id="{197193DF-C85A-4E5D-86E1-86C3DFF6BCB4}"/>
            </a:ext>
          </a:extLst>
        </xdr:cNvPr>
        <xdr:cNvSpPr/>
      </xdr:nvSpPr>
      <xdr:spPr>
        <a:xfrm>
          <a:off x="17554575" y="6380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132248</xdr:rowOff>
    </xdr:from>
    <xdr:to>
      <xdr:col>98</xdr:col>
      <xdr:colOff>38100</xdr:colOff>
      <xdr:row>39</xdr:row>
      <xdr:rowOff>62398</xdr:rowOff>
    </xdr:to>
    <xdr:sp macro="" textlink="">
      <xdr:nvSpPr>
        <xdr:cNvPr id="380" name="フローチャート: 判断 379">
          <a:extLst>
            <a:ext uri="{FF2B5EF4-FFF2-40B4-BE49-F238E27FC236}">
              <a16:creationId xmlns:a16="http://schemas.microsoft.com/office/drawing/2014/main" id="{1A5E865C-8926-43F9-BFA7-F6BF3B7B66CB}"/>
            </a:ext>
          </a:extLst>
        </xdr:cNvPr>
        <xdr:cNvSpPr/>
      </xdr:nvSpPr>
      <xdr:spPr>
        <a:xfrm>
          <a:off x="16754475" y="629492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1E5CFDFE-468C-4D41-8BC6-5E489511960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E41FF80F-971F-43F9-8C1D-2D6B8414761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0F7F58DE-A517-4FF0-B2CC-CBFE1A545B85}"/>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65637149-4BAF-4F3A-9F80-12B2AFD434B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1BD2C53-C608-4151-9E27-D7B10C29A01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45425</xdr:rowOff>
    </xdr:from>
    <xdr:to>
      <xdr:col>116</xdr:col>
      <xdr:colOff>114300</xdr:colOff>
      <xdr:row>40</xdr:row>
      <xdr:rowOff>147025</xdr:rowOff>
    </xdr:to>
    <xdr:sp macro="" textlink="">
      <xdr:nvSpPr>
        <xdr:cNvPr id="386" name="楕円 385">
          <a:extLst>
            <a:ext uri="{FF2B5EF4-FFF2-40B4-BE49-F238E27FC236}">
              <a16:creationId xmlns:a16="http://schemas.microsoft.com/office/drawing/2014/main" id="{99380AA8-BD4B-4CCB-BE94-492DC9A3F85D}"/>
            </a:ext>
          </a:extLst>
        </xdr:cNvPr>
        <xdr:cNvSpPr/>
      </xdr:nvSpPr>
      <xdr:spPr>
        <a:xfrm>
          <a:off x="19897725" y="6535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23852</xdr:rowOff>
    </xdr:from>
    <xdr:ext cx="599010" cy="259045"/>
    <xdr:sp macro="" textlink="">
      <xdr:nvSpPr>
        <xdr:cNvPr id="387" name="【一般廃棄物処理施設】&#10;一人当たり有形固定資産（償却資産）額該当値テキスト">
          <a:extLst>
            <a:ext uri="{FF2B5EF4-FFF2-40B4-BE49-F238E27FC236}">
              <a16:creationId xmlns:a16="http://schemas.microsoft.com/office/drawing/2014/main" id="{F30D1ADD-D128-4DAA-82B0-60E07AD06C69}"/>
            </a:ext>
          </a:extLst>
        </xdr:cNvPr>
        <xdr:cNvSpPr txBox="1"/>
      </xdr:nvSpPr>
      <xdr:spPr>
        <a:xfrm>
          <a:off x="19992975" y="6513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8359</xdr:rowOff>
    </xdr:from>
    <xdr:to>
      <xdr:col>112</xdr:col>
      <xdr:colOff>38100</xdr:colOff>
      <xdr:row>40</xdr:row>
      <xdr:rowOff>109959</xdr:rowOff>
    </xdr:to>
    <xdr:sp macro="" textlink="">
      <xdr:nvSpPr>
        <xdr:cNvPr id="388" name="楕円 387">
          <a:extLst>
            <a:ext uri="{FF2B5EF4-FFF2-40B4-BE49-F238E27FC236}">
              <a16:creationId xmlns:a16="http://schemas.microsoft.com/office/drawing/2014/main" id="{51A2DA8D-C1F2-4551-A979-D5A9CB5562ED}"/>
            </a:ext>
          </a:extLst>
        </xdr:cNvPr>
        <xdr:cNvSpPr/>
      </xdr:nvSpPr>
      <xdr:spPr>
        <a:xfrm>
          <a:off x="19154775" y="64980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59159</xdr:rowOff>
    </xdr:from>
    <xdr:to>
      <xdr:col>116</xdr:col>
      <xdr:colOff>63500</xdr:colOff>
      <xdr:row>40</xdr:row>
      <xdr:rowOff>96225</xdr:rowOff>
    </xdr:to>
    <xdr:cxnSp macro="">
      <xdr:nvCxnSpPr>
        <xdr:cNvPr id="389" name="直線コネクタ 388">
          <a:extLst>
            <a:ext uri="{FF2B5EF4-FFF2-40B4-BE49-F238E27FC236}">
              <a16:creationId xmlns:a16="http://schemas.microsoft.com/office/drawing/2014/main" id="{3A0A3AF6-917F-4E82-8ECC-6CEAE46FC75F}"/>
            </a:ext>
          </a:extLst>
        </xdr:cNvPr>
        <xdr:cNvCxnSpPr/>
      </xdr:nvCxnSpPr>
      <xdr:spPr>
        <a:xfrm>
          <a:off x="19202400" y="6545684"/>
          <a:ext cx="752475" cy="3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11583</xdr:rowOff>
    </xdr:from>
    <xdr:to>
      <xdr:col>107</xdr:col>
      <xdr:colOff>101600</xdr:colOff>
      <xdr:row>40</xdr:row>
      <xdr:rowOff>113183</xdr:rowOff>
    </xdr:to>
    <xdr:sp macro="" textlink="">
      <xdr:nvSpPr>
        <xdr:cNvPr id="390" name="楕円 389">
          <a:extLst>
            <a:ext uri="{FF2B5EF4-FFF2-40B4-BE49-F238E27FC236}">
              <a16:creationId xmlns:a16="http://schemas.microsoft.com/office/drawing/2014/main" id="{53431CA9-ACAE-4992-8ECA-B40C4D7924D2}"/>
            </a:ext>
          </a:extLst>
        </xdr:cNvPr>
        <xdr:cNvSpPr/>
      </xdr:nvSpPr>
      <xdr:spPr>
        <a:xfrm>
          <a:off x="18345150" y="64949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59159</xdr:rowOff>
    </xdr:from>
    <xdr:to>
      <xdr:col>111</xdr:col>
      <xdr:colOff>177800</xdr:colOff>
      <xdr:row>40</xdr:row>
      <xdr:rowOff>62383</xdr:rowOff>
    </xdr:to>
    <xdr:cxnSp macro="">
      <xdr:nvCxnSpPr>
        <xdr:cNvPr id="391" name="直線コネクタ 390">
          <a:extLst>
            <a:ext uri="{FF2B5EF4-FFF2-40B4-BE49-F238E27FC236}">
              <a16:creationId xmlns:a16="http://schemas.microsoft.com/office/drawing/2014/main" id="{E51D5608-9D9F-4E71-84A7-236D3E2A194B}"/>
            </a:ext>
          </a:extLst>
        </xdr:cNvPr>
        <xdr:cNvCxnSpPr/>
      </xdr:nvCxnSpPr>
      <xdr:spPr>
        <a:xfrm flipV="1">
          <a:off x="18392775" y="6545684"/>
          <a:ext cx="809625" cy="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26635</xdr:rowOff>
    </xdr:from>
    <xdr:to>
      <xdr:col>102</xdr:col>
      <xdr:colOff>165100</xdr:colOff>
      <xdr:row>40</xdr:row>
      <xdr:rowOff>128235</xdr:rowOff>
    </xdr:to>
    <xdr:sp macro="" textlink="">
      <xdr:nvSpPr>
        <xdr:cNvPr id="392" name="楕円 391">
          <a:extLst>
            <a:ext uri="{FF2B5EF4-FFF2-40B4-BE49-F238E27FC236}">
              <a16:creationId xmlns:a16="http://schemas.microsoft.com/office/drawing/2014/main" id="{4805DAB7-4A8D-48CE-882B-ACBC280670DD}"/>
            </a:ext>
          </a:extLst>
        </xdr:cNvPr>
        <xdr:cNvSpPr/>
      </xdr:nvSpPr>
      <xdr:spPr>
        <a:xfrm>
          <a:off x="17554575" y="65163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62383</xdr:rowOff>
    </xdr:from>
    <xdr:to>
      <xdr:col>107</xdr:col>
      <xdr:colOff>50800</xdr:colOff>
      <xdr:row>40</xdr:row>
      <xdr:rowOff>77435</xdr:rowOff>
    </xdr:to>
    <xdr:cxnSp macro="">
      <xdr:nvCxnSpPr>
        <xdr:cNvPr id="393" name="直線コネクタ 392">
          <a:extLst>
            <a:ext uri="{FF2B5EF4-FFF2-40B4-BE49-F238E27FC236}">
              <a16:creationId xmlns:a16="http://schemas.microsoft.com/office/drawing/2014/main" id="{6E61B8C1-BC67-40EE-B588-F177872571D1}"/>
            </a:ext>
          </a:extLst>
        </xdr:cNvPr>
        <xdr:cNvCxnSpPr/>
      </xdr:nvCxnSpPr>
      <xdr:spPr>
        <a:xfrm flipV="1">
          <a:off x="17602200" y="6552083"/>
          <a:ext cx="790575" cy="1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22177</xdr:rowOff>
    </xdr:from>
    <xdr:to>
      <xdr:col>98</xdr:col>
      <xdr:colOff>38100</xdr:colOff>
      <xdr:row>40</xdr:row>
      <xdr:rowOff>123777</xdr:rowOff>
    </xdr:to>
    <xdr:sp macro="" textlink="">
      <xdr:nvSpPr>
        <xdr:cNvPr id="394" name="楕円 393">
          <a:extLst>
            <a:ext uri="{FF2B5EF4-FFF2-40B4-BE49-F238E27FC236}">
              <a16:creationId xmlns:a16="http://schemas.microsoft.com/office/drawing/2014/main" id="{B810CC66-0D17-4C51-B4F7-88C014F58892}"/>
            </a:ext>
          </a:extLst>
        </xdr:cNvPr>
        <xdr:cNvSpPr/>
      </xdr:nvSpPr>
      <xdr:spPr>
        <a:xfrm>
          <a:off x="16754475" y="650870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72977</xdr:rowOff>
    </xdr:from>
    <xdr:to>
      <xdr:col>102</xdr:col>
      <xdr:colOff>114300</xdr:colOff>
      <xdr:row>40</xdr:row>
      <xdr:rowOff>77435</xdr:rowOff>
    </xdr:to>
    <xdr:cxnSp macro="">
      <xdr:nvCxnSpPr>
        <xdr:cNvPr id="395" name="直線コネクタ 394">
          <a:extLst>
            <a:ext uri="{FF2B5EF4-FFF2-40B4-BE49-F238E27FC236}">
              <a16:creationId xmlns:a16="http://schemas.microsoft.com/office/drawing/2014/main" id="{98F960F7-2E45-462A-9F43-E3F6C5DEBE19}"/>
            </a:ext>
          </a:extLst>
        </xdr:cNvPr>
        <xdr:cNvCxnSpPr/>
      </xdr:nvCxnSpPr>
      <xdr:spPr>
        <a:xfrm>
          <a:off x="16802100" y="6556327"/>
          <a:ext cx="800100" cy="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396" name="n_1aveValue【一般廃棄物処理施設】&#10;一人当たり有形固定資産（償却資産）額">
          <a:extLst>
            <a:ext uri="{FF2B5EF4-FFF2-40B4-BE49-F238E27FC236}">
              <a16:creationId xmlns:a16="http://schemas.microsoft.com/office/drawing/2014/main" id="{1D9729D9-FADC-463E-84EC-F47FF5090233}"/>
            </a:ext>
          </a:extLst>
        </xdr:cNvPr>
        <xdr:cNvSpPr txBox="1"/>
      </xdr:nvSpPr>
      <xdr:spPr>
        <a:xfrm>
          <a:off x="18915595" y="612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397" name="n_2aveValue【一般廃棄物処理施設】&#10;一人当たり有形固定資産（償却資産）額">
          <a:extLst>
            <a:ext uri="{FF2B5EF4-FFF2-40B4-BE49-F238E27FC236}">
              <a16:creationId xmlns:a16="http://schemas.microsoft.com/office/drawing/2014/main" id="{A91D14D4-A650-402B-B66D-0C0A522CCBA6}"/>
            </a:ext>
          </a:extLst>
        </xdr:cNvPr>
        <xdr:cNvSpPr txBox="1"/>
      </xdr:nvSpPr>
      <xdr:spPr>
        <a:xfrm>
          <a:off x="18134545" y="617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398" name="n_3aveValue【一般廃棄物処理施設】&#10;一人当たり有形固定資産（償却資産）額">
          <a:extLst>
            <a:ext uri="{FF2B5EF4-FFF2-40B4-BE49-F238E27FC236}">
              <a16:creationId xmlns:a16="http://schemas.microsoft.com/office/drawing/2014/main" id="{2DF8E759-40BA-4464-8D9D-94FF4D6DEA61}"/>
            </a:ext>
          </a:extLst>
        </xdr:cNvPr>
        <xdr:cNvSpPr txBox="1"/>
      </xdr:nvSpPr>
      <xdr:spPr>
        <a:xfrm>
          <a:off x="17324920" y="6165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78925</xdr:rowOff>
    </xdr:from>
    <xdr:ext cx="599010" cy="259045"/>
    <xdr:sp macro="" textlink="">
      <xdr:nvSpPr>
        <xdr:cNvPr id="399" name="n_4aveValue【一般廃棄物処理施設】&#10;一人当たり有形固定資産（償却資産）額">
          <a:extLst>
            <a:ext uri="{FF2B5EF4-FFF2-40B4-BE49-F238E27FC236}">
              <a16:creationId xmlns:a16="http://schemas.microsoft.com/office/drawing/2014/main" id="{8454B683-8CFA-407E-A508-1BF9752138BF}"/>
            </a:ext>
          </a:extLst>
        </xdr:cNvPr>
        <xdr:cNvSpPr txBox="1"/>
      </xdr:nvSpPr>
      <xdr:spPr>
        <a:xfrm>
          <a:off x="16524820" y="607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101086</xdr:rowOff>
    </xdr:from>
    <xdr:ext cx="599010" cy="259045"/>
    <xdr:sp macro="" textlink="">
      <xdr:nvSpPr>
        <xdr:cNvPr id="400" name="n_1mainValue【一般廃棄物処理施設】&#10;一人当たり有形固定資産（償却資産）額">
          <a:extLst>
            <a:ext uri="{FF2B5EF4-FFF2-40B4-BE49-F238E27FC236}">
              <a16:creationId xmlns:a16="http://schemas.microsoft.com/office/drawing/2014/main" id="{153187E6-D5CC-45EC-86BD-CC993F96B53E}"/>
            </a:ext>
          </a:extLst>
        </xdr:cNvPr>
        <xdr:cNvSpPr txBox="1"/>
      </xdr:nvSpPr>
      <xdr:spPr>
        <a:xfrm>
          <a:off x="18915595" y="659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104310</xdr:rowOff>
    </xdr:from>
    <xdr:ext cx="599010" cy="259045"/>
    <xdr:sp macro="" textlink="">
      <xdr:nvSpPr>
        <xdr:cNvPr id="401" name="n_2mainValue【一般廃棄物処理施設】&#10;一人当たり有形固定資産（償却資産）額">
          <a:extLst>
            <a:ext uri="{FF2B5EF4-FFF2-40B4-BE49-F238E27FC236}">
              <a16:creationId xmlns:a16="http://schemas.microsoft.com/office/drawing/2014/main" id="{C9CFEBEB-8D55-41B4-BC7F-541D7546C32A}"/>
            </a:ext>
          </a:extLst>
        </xdr:cNvPr>
        <xdr:cNvSpPr txBox="1"/>
      </xdr:nvSpPr>
      <xdr:spPr>
        <a:xfrm>
          <a:off x="18134545" y="6594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119362</xdr:rowOff>
    </xdr:from>
    <xdr:ext cx="599010" cy="259045"/>
    <xdr:sp macro="" textlink="">
      <xdr:nvSpPr>
        <xdr:cNvPr id="402" name="n_3mainValue【一般廃棄物処理施設】&#10;一人当たり有形固定資産（償却資産）額">
          <a:extLst>
            <a:ext uri="{FF2B5EF4-FFF2-40B4-BE49-F238E27FC236}">
              <a16:creationId xmlns:a16="http://schemas.microsoft.com/office/drawing/2014/main" id="{C361F8A8-11A7-4B91-AC53-9B19FB41E777}"/>
            </a:ext>
          </a:extLst>
        </xdr:cNvPr>
        <xdr:cNvSpPr txBox="1"/>
      </xdr:nvSpPr>
      <xdr:spPr>
        <a:xfrm>
          <a:off x="17324920" y="6609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114904</xdr:rowOff>
    </xdr:from>
    <xdr:ext cx="599010" cy="259045"/>
    <xdr:sp macro="" textlink="">
      <xdr:nvSpPr>
        <xdr:cNvPr id="403" name="n_4mainValue【一般廃棄物処理施設】&#10;一人当たり有形固定資産（償却資産）額">
          <a:extLst>
            <a:ext uri="{FF2B5EF4-FFF2-40B4-BE49-F238E27FC236}">
              <a16:creationId xmlns:a16="http://schemas.microsoft.com/office/drawing/2014/main" id="{475D8F09-E535-40C7-BB46-E4319197B9CF}"/>
            </a:ext>
          </a:extLst>
        </xdr:cNvPr>
        <xdr:cNvSpPr txBox="1"/>
      </xdr:nvSpPr>
      <xdr:spPr>
        <a:xfrm>
          <a:off x="16524820" y="660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F8A55BD1-8C93-41E7-9B79-F76921BA27A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B2BBE78F-51EE-42B7-BB4B-FA29AFF282E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5672C42A-3A2D-4FBF-AB2F-A05136D50F6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CA0FFB43-0581-4F80-86FE-49748C9E784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D2951501-84AC-47D4-A3FE-CD802DB85A6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1A2580A0-12D8-4893-B104-76CDA1C8BC8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544D2709-3056-4EC1-95E5-9A9E347060D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B1ABAB55-2C1D-4364-8E9F-B5B08264912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F313305C-463C-4F59-A846-218B7A6E79E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D2314494-24D8-43CD-89DE-0F26ED4A3BC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3DFE5D62-BD8E-4D56-B94A-F730C66882F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5" name="直線コネクタ 414">
          <a:extLst>
            <a:ext uri="{FF2B5EF4-FFF2-40B4-BE49-F238E27FC236}">
              <a16:creationId xmlns:a16="http://schemas.microsoft.com/office/drawing/2014/main" id="{3AAE9B1E-9A6B-49A4-A2E4-C23E7BD4B9E5}"/>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6" name="テキスト ボックス 415">
          <a:extLst>
            <a:ext uri="{FF2B5EF4-FFF2-40B4-BE49-F238E27FC236}">
              <a16:creationId xmlns:a16="http://schemas.microsoft.com/office/drawing/2014/main" id="{B927C893-A981-4922-9BA2-A01C01995CE3}"/>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7" name="直線コネクタ 416">
          <a:extLst>
            <a:ext uri="{FF2B5EF4-FFF2-40B4-BE49-F238E27FC236}">
              <a16:creationId xmlns:a16="http://schemas.microsoft.com/office/drawing/2014/main" id="{FFEF5F11-C673-4D69-8FB8-3F1A5747DABC}"/>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8" name="テキスト ボックス 417">
          <a:extLst>
            <a:ext uri="{FF2B5EF4-FFF2-40B4-BE49-F238E27FC236}">
              <a16:creationId xmlns:a16="http://schemas.microsoft.com/office/drawing/2014/main" id="{651B5393-1FD0-4797-9B92-12A897735F2F}"/>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9" name="直線コネクタ 418">
          <a:extLst>
            <a:ext uri="{FF2B5EF4-FFF2-40B4-BE49-F238E27FC236}">
              <a16:creationId xmlns:a16="http://schemas.microsoft.com/office/drawing/2014/main" id="{DDD984E2-9C50-4ED3-9CD3-1FF720B2A37B}"/>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0" name="テキスト ボックス 419">
          <a:extLst>
            <a:ext uri="{FF2B5EF4-FFF2-40B4-BE49-F238E27FC236}">
              <a16:creationId xmlns:a16="http://schemas.microsoft.com/office/drawing/2014/main" id="{10D79639-F26F-4E5D-927C-7A563BA0A180}"/>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1" name="直線コネクタ 420">
          <a:extLst>
            <a:ext uri="{FF2B5EF4-FFF2-40B4-BE49-F238E27FC236}">
              <a16:creationId xmlns:a16="http://schemas.microsoft.com/office/drawing/2014/main" id="{2B758BAA-20C6-4F43-BEDB-56D5F4F7B6FA}"/>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2" name="テキスト ボックス 421">
          <a:extLst>
            <a:ext uri="{FF2B5EF4-FFF2-40B4-BE49-F238E27FC236}">
              <a16:creationId xmlns:a16="http://schemas.microsoft.com/office/drawing/2014/main" id="{94D08340-E3D3-48BE-80FF-2BE50064D34C}"/>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3" name="直線コネクタ 422">
          <a:extLst>
            <a:ext uri="{FF2B5EF4-FFF2-40B4-BE49-F238E27FC236}">
              <a16:creationId xmlns:a16="http://schemas.microsoft.com/office/drawing/2014/main" id="{F75718E2-C9FF-4B04-84AC-02DE7DF92DA2}"/>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4" name="テキスト ボックス 423">
          <a:extLst>
            <a:ext uri="{FF2B5EF4-FFF2-40B4-BE49-F238E27FC236}">
              <a16:creationId xmlns:a16="http://schemas.microsoft.com/office/drawing/2014/main" id="{5DB80D84-E617-43A1-B6A3-1BA14175CFD3}"/>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5" name="直線コネクタ 424">
          <a:extLst>
            <a:ext uri="{FF2B5EF4-FFF2-40B4-BE49-F238E27FC236}">
              <a16:creationId xmlns:a16="http://schemas.microsoft.com/office/drawing/2014/main" id="{B1727BCB-CB2D-416D-A1FF-4FCEF7653CC8}"/>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6" name="テキスト ボックス 425">
          <a:extLst>
            <a:ext uri="{FF2B5EF4-FFF2-40B4-BE49-F238E27FC236}">
              <a16:creationId xmlns:a16="http://schemas.microsoft.com/office/drawing/2014/main" id="{E6FF118B-9A0E-4DDC-8D41-AD323FF992DF}"/>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E78773D9-7B38-40C2-9C58-22352ACF210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9AA5BD0D-2C79-447A-B62E-2CE619397FD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9" name="直線コネクタ 428">
          <a:extLst>
            <a:ext uri="{FF2B5EF4-FFF2-40B4-BE49-F238E27FC236}">
              <a16:creationId xmlns:a16="http://schemas.microsoft.com/office/drawing/2014/main" id="{E37B982A-41A1-4802-92C5-B5245FC87E7B}"/>
            </a:ext>
          </a:extLst>
        </xdr:cNvPr>
        <xdr:cNvCxnSpPr/>
      </xdr:nvCxnSpPr>
      <xdr:spPr>
        <a:xfrm flipV="1">
          <a:off x="14696439" y="9018360"/>
          <a:ext cx="0" cy="148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0" name="【保健センター・保健所】&#10;有形固定資産減価償却率最小値テキスト">
          <a:extLst>
            <a:ext uri="{FF2B5EF4-FFF2-40B4-BE49-F238E27FC236}">
              <a16:creationId xmlns:a16="http://schemas.microsoft.com/office/drawing/2014/main" id="{B2F10C54-B444-4B10-AC78-8A90A9D4D9D4}"/>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1" name="直線コネクタ 430">
          <a:extLst>
            <a:ext uri="{FF2B5EF4-FFF2-40B4-BE49-F238E27FC236}">
              <a16:creationId xmlns:a16="http://schemas.microsoft.com/office/drawing/2014/main" id="{13E69093-9405-4F21-BBF2-B5FEC78BF9C6}"/>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32" name="【保健センター・保健所】&#10;有形固定資産減価償却率最大値テキスト">
          <a:extLst>
            <a:ext uri="{FF2B5EF4-FFF2-40B4-BE49-F238E27FC236}">
              <a16:creationId xmlns:a16="http://schemas.microsoft.com/office/drawing/2014/main" id="{1D6C66FE-9125-41A7-A796-EE89272CD3E4}"/>
            </a:ext>
          </a:extLst>
        </xdr:cNvPr>
        <xdr:cNvSpPr txBox="1"/>
      </xdr:nvSpPr>
      <xdr:spPr>
        <a:xfrm>
          <a:off x="14735175" y="8803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3" name="直線コネクタ 432">
          <a:extLst>
            <a:ext uri="{FF2B5EF4-FFF2-40B4-BE49-F238E27FC236}">
              <a16:creationId xmlns:a16="http://schemas.microsoft.com/office/drawing/2014/main" id="{7A348F20-3E23-4DC3-8540-6C8829215C24}"/>
            </a:ext>
          </a:extLst>
        </xdr:cNvPr>
        <xdr:cNvCxnSpPr/>
      </xdr:nvCxnSpPr>
      <xdr:spPr>
        <a:xfrm>
          <a:off x="14611350" y="9018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8EC211AB-2811-4807-A677-435624E7A0C8}"/>
            </a:ext>
          </a:extLst>
        </xdr:cNvPr>
        <xdr:cNvSpPr txBox="1"/>
      </xdr:nvSpPr>
      <xdr:spPr>
        <a:xfrm>
          <a:off x="14735175" y="964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35" name="フローチャート: 判断 434">
          <a:extLst>
            <a:ext uri="{FF2B5EF4-FFF2-40B4-BE49-F238E27FC236}">
              <a16:creationId xmlns:a16="http://schemas.microsoft.com/office/drawing/2014/main" id="{4D2E8F60-A6D1-42F5-8553-A4EA6F8C8179}"/>
            </a:ext>
          </a:extLst>
        </xdr:cNvPr>
        <xdr:cNvSpPr/>
      </xdr:nvSpPr>
      <xdr:spPr>
        <a:xfrm>
          <a:off x="14649450" y="97803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36" name="フローチャート: 判断 435">
          <a:extLst>
            <a:ext uri="{FF2B5EF4-FFF2-40B4-BE49-F238E27FC236}">
              <a16:creationId xmlns:a16="http://schemas.microsoft.com/office/drawing/2014/main" id="{5A5E8B2A-0E45-473D-981E-DEE90140360C}"/>
            </a:ext>
          </a:extLst>
        </xdr:cNvPr>
        <xdr:cNvSpPr/>
      </xdr:nvSpPr>
      <xdr:spPr>
        <a:xfrm>
          <a:off x="138874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37" name="フローチャート: 判断 436">
          <a:extLst>
            <a:ext uri="{FF2B5EF4-FFF2-40B4-BE49-F238E27FC236}">
              <a16:creationId xmlns:a16="http://schemas.microsoft.com/office/drawing/2014/main" id="{816F3133-F787-4E07-958D-1CFF81006439}"/>
            </a:ext>
          </a:extLst>
        </xdr:cNvPr>
        <xdr:cNvSpPr/>
      </xdr:nvSpPr>
      <xdr:spPr>
        <a:xfrm>
          <a:off x="13096875" y="973309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38" name="フローチャート: 判断 437">
          <a:extLst>
            <a:ext uri="{FF2B5EF4-FFF2-40B4-BE49-F238E27FC236}">
              <a16:creationId xmlns:a16="http://schemas.microsoft.com/office/drawing/2014/main" id="{CAE3097A-EAA9-4E36-9493-DB986F82085F}"/>
            </a:ext>
          </a:extLst>
        </xdr:cNvPr>
        <xdr:cNvSpPr/>
      </xdr:nvSpPr>
      <xdr:spPr>
        <a:xfrm>
          <a:off x="12296775" y="970651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138612</xdr:rowOff>
    </xdr:from>
    <xdr:to>
      <xdr:col>67</xdr:col>
      <xdr:colOff>101600</xdr:colOff>
      <xdr:row>60</xdr:row>
      <xdr:rowOff>68762</xdr:rowOff>
    </xdr:to>
    <xdr:sp macro="" textlink="">
      <xdr:nvSpPr>
        <xdr:cNvPr id="439" name="フローチャート: 判断 438">
          <a:extLst>
            <a:ext uri="{FF2B5EF4-FFF2-40B4-BE49-F238E27FC236}">
              <a16:creationId xmlns:a16="http://schemas.microsoft.com/office/drawing/2014/main" id="{21F95AC2-719E-4BA2-B4CB-1907791204D6}"/>
            </a:ext>
          </a:extLst>
        </xdr:cNvPr>
        <xdr:cNvSpPr/>
      </xdr:nvSpPr>
      <xdr:spPr>
        <a:xfrm>
          <a:off x="11487150" y="97048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F0F6FAFD-7189-4980-941A-BF4363C6F5C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9D3F3E50-448A-4992-8200-A73C3CDED44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17A3324F-9FA1-4806-B172-7ACCB478E3A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15F70621-2475-48A2-80B5-266D42D0197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3E7DFDE1-CA20-4B26-B770-B4821ADC905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45538</xdr:rowOff>
    </xdr:from>
    <xdr:to>
      <xdr:col>85</xdr:col>
      <xdr:colOff>177800</xdr:colOff>
      <xdr:row>61</xdr:row>
      <xdr:rowOff>147138</xdr:rowOff>
    </xdr:to>
    <xdr:sp macro="" textlink="">
      <xdr:nvSpPr>
        <xdr:cNvPr id="445" name="楕円 444">
          <a:extLst>
            <a:ext uri="{FF2B5EF4-FFF2-40B4-BE49-F238E27FC236}">
              <a16:creationId xmlns:a16="http://schemas.microsoft.com/office/drawing/2014/main" id="{385E27B7-C121-499F-A750-19F52FE45906}"/>
            </a:ext>
          </a:extLst>
        </xdr:cNvPr>
        <xdr:cNvSpPr/>
      </xdr:nvSpPr>
      <xdr:spPr>
        <a:xfrm>
          <a:off x="14649450" y="99356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23965</xdr:rowOff>
    </xdr:from>
    <xdr:ext cx="405111" cy="259045"/>
    <xdr:sp macro="" textlink="">
      <xdr:nvSpPr>
        <xdr:cNvPr id="446" name="【保健センター・保健所】&#10;有形固定資産減価償却率該当値テキスト">
          <a:extLst>
            <a:ext uri="{FF2B5EF4-FFF2-40B4-BE49-F238E27FC236}">
              <a16:creationId xmlns:a16="http://schemas.microsoft.com/office/drawing/2014/main" id="{BA1E17AD-3726-4638-A044-D85A544E3BE7}"/>
            </a:ext>
          </a:extLst>
        </xdr:cNvPr>
        <xdr:cNvSpPr txBox="1"/>
      </xdr:nvSpPr>
      <xdr:spPr>
        <a:xfrm>
          <a:off x="14735175" y="991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55335</xdr:rowOff>
    </xdr:from>
    <xdr:to>
      <xdr:col>81</xdr:col>
      <xdr:colOff>101600</xdr:colOff>
      <xdr:row>61</xdr:row>
      <xdr:rowOff>156935</xdr:rowOff>
    </xdr:to>
    <xdr:sp macro="" textlink="">
      <xdr:nvSpPr>
        <xdr:cNvPr id="447" name="楕円 446">
          <a:extLst>
            <a:ext uri="{FF2B5EF4-FFF2-40B4-BE49-F238E27FC236}">
              <a16:creationId xmlns:a16="http://schemas.microsoft.com/office/drawing/2014/main" id="{35923587-7572-4A45-9678-F6535AE4CFB9}"/>
            </a:ext>
          </a:extLst>
        </xdr:cNvPr>
        <xdr:cNvSpPr/>
      </xdr:nvSpPr>
      <xdr:spPr>
        <a:xfrm>
          <a:off x="13887450" y="99422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96338</xdr:rowOff>
    </xdr:from>
    <xdr:to>
      <xdr:col>85</xdr:col>
      <xdr:colOff>127000</xdr:colOff>
      <xdr:row>61</xdr:row>
      <xdr:rowOff>106135</xdr:rowOff>
    </xdr:to>
    <xdr:cxnSp macro="">
      <xdr:nvCxnSpPr>
        <xdr:cNvPr id="448" name="直線コネクタ 447">
          <a:extLst>
            <a:ext uri="{FF2B5EF4-FFF2-40B4-BE49-F238E27FC236}">
              <a16:creationId xmlns:a16="http://schemas.microsoft.com/office/drawing/2014/main" id="{00BCB93A-5C94-49DC-ACE2-3ED6C251B508}"/>
            </a:ext>
          </a:extLst>
        </xdr:cNvPr>
        <xdr:cNvCxnSpPr/>
      </xdr:nvCxnSpPr>
      <xdr:spPr>
        <a:xfrm flipV="1">
          <a:off x="13935075" y="9983288"/>
          <a:ext cx="7620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21046</xdr:rowOff>
    </xdr:from>
    <xdr:to>
      <xdr:col>76</xdr:col>
      <xdr:colOff>165100</xdr:colOff>
      <xdr:row>61</xdr:row>
      <xdr:rowOff>122646</xdr:rowOff>
    </xdr:to>
    <xdr:sp macro="" textlink="">
      <xdr:nvSpPr>
        <xdr:cNvPr id="449" name="楕円 448">
          <a:extLst>
            <a:ext uri="{FF2B5EF4-FFF2-40B4-BE49-F238E27FC236}">
              <a16:creationId xmlns:a16="http://schemas.microsoft.com/office/drawing/2014/main" id="{6E35F41E-D53F-47FE-821D-DACA560EAA79}"/>
            </a:ext>
          </a:extLst>
        </xdr:cNvPr>
        <xdr:cNvSpPr/>
      </xdr:nvSpPr>
      <xdr:spPr>
        <a:xfrm>
          <a:off x="13096875" y="99079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71846</xdr:rowOff>
    </xdr:from>
    <xdr:to>
      <xdr:col>81</xdr:col>
      <xdr:colOff>50800</xdr:colOff>
      <xdr:row>61</xdr:row>
      <xdr:rowOff>106135</xdr:rowOff>
    </xdr:to>
    <xdr:cxnSp macro="">
      <xdr:nvCxnSpPr>
        <xdr:cNvPr id="450" name="直線コネクタ 449">
          <a:extLst>
            <a:ext uri="{FF2B5EF4-FFF2-40B4-BE49-F238E27FC236}">
              <a16:creationId xmlns:a16="http://schemas.microsoft.com/office/drawing/2014/main" id="{642D0063-F2F3-4740-8CA7-0E3BD6F2B732}"/>
            </a:ext>
          </a:extLst>
        </xdr:cNvPr>
        <xdr:cNvCxnSpPr/>
      </xdr:nvCxnSpPr>
      <xdr:spPr>
        <a:xfrm>
          <a:off x="13144500" y="9955621"/>
          <a:ext cx="790575"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169635</xdr:rowOff>
    </xdr:from>
    <xdr:to>
      <xdr:col>72</xdr:col>
      <xdr:colOff>38100</xdr:colOff>
      <xdr:row>61</xdr:row>
      <xdr:rowOff>99785</xdr:rowOff>
    </xdr:to>
    <xdr:sp macro="" textlink="">
      <xdr:nvSpPr>
        <xdr:cNvPr id="451" name="楕円 450">
          <a:extLst>
            <a:ext uri="{FF2B5EF4-FFF2-40B4-BE49-F238E27FC236}">
              <a16:creationId xmlns:a16="http://schemas.microsoft.com/office/drawing/2014/main" id="{7FE574A3-1F59-458C-92AE-28EDB202C7FC}"/>
            </a:ext>
          </a:extLst>
        </xdr:cNvPr>
        <xdr:cNvSpPr/>
      </xdr:nvSpPr>
      <xdr:spPr>
        <a:xfrm>
          <a:off x="12296775" y="98851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48985</xdr:rowOff>
    </xdr:from>
    <xdr:to>
      <xdr:col>76</xdr:col>
      <xdr:colOff>114300</xdr:colOff>
      <xdr:row>61</xdr:row>
      <xdr:rowOff>71846</xdr:rowOff>
    </xdr:to>
    <xdr:cxnSp macro="">
      <xdr:nvCxnSpPr>
        <xdr:cNvPr id="452" name="直線コネクタ 451">
          <a:extLst>
            <a:ext uri="{FF2B5EF4-FFF2-40B4-BE49-F238E27FC236}">
              <a16:creationId xmlns:a16="http://schemas.microsoft.com/office/drawing/2014/main" id="{B6BC4951-DE5A-41C5-BB8A-AEA4C6B0B25D}"/>
            </a:ext>
          </a:extLst>
        </xdr:cNvPr>
        <xdr:cNvCxnSpPr/>
      </xdr:nvCxnSpPr>
      <xdr:spPr>
        <a:xfrm>
          <a:off x="12344400" y="9932760"/>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136978</xdr:rowOff>
    </xdr:from>
    <xdr:to>
      <xdr:col>67</xdr:col>
      <xdr:colOff>101600</xdr:colOff>
      <xdr:row>61</xdr:row>
      <xdr:rowOff>67128</xdr:rowOff>
    </xdr:to>
    <xdr:sp macro="" textlink="">
      <xdr:nvSpPr>
        <xdr:cNvPr id="453" name="楕円 452">
          <a:extLst>
            <a:ext uri="{FF2B5EF4-FFF2-40B4-BE49-F238E27FC236}">
              <a16:creationId xmlns:a16="http://schemas.microsoft.com/office/drawing/2014/main" id="{AAF6EA50-6D1E-43E7-B28B-D7E71A49782A}"/>
            </a:ext>
          </a:extLst>
        </xdr:cNvPr>
        <xdr:cNvSpPr/>
      </xdr:nvSpPr>
      <xdr:spPr>
        <a:xfrm>
          <a:off x="11487150" y="986517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16328</xdr:rowOff>
    </xdr:from>
    <xdr:to>
      <xdr:col>71</xdr:col>
      <xdr:colOff>177800</xdr:colOff>
      <xdr:row>61</xdr:row>
      <xdr:rowOff>48985</xdr:rowOff>
    </xdr:to>
    <xdr:cxnSp macro="">
      <xdr:nvCxnSpPr>
        <xdr:cNvPr id="454" name="直線コネクタ 453">
          <a:extLst>
            <a:ext uri="{FF2B5EF4-FFF2-40B4-BE49-F238E27FC236}">
              <a16:creationId xmlns:a16="http://schemas.microsoft.com/office/drawing/2014/main" id="{D9648C59-FACE-4EEC-83AB-0C5299FFE398}"/>
            </a:ext>
          </a:extLst>
        </xdr:cNvPr>
        <xdr:cNvCxnSpPr/>
      </xdr:nvCxnSpPr>
      <xdr:spPr>
        <a:xfrm>
          <a:off x="11534775" y="9903278"/>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2A1C76D3-D94C-4EA7-8AE6-B95109C1D1FE}"/>
            </a:ext>
          </a:extLst>
        </xdr:cNvPr>
        <xdr:cNvSpPr txBox="1"/>
      </xdr:nvSpPr>
      <xdr:spPr>
        <a:xfrm>
          <a:off x="1374521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6398CBBA-BA76-4055-AE8A-0257BC66E676}"/>
            </a:ext>
          </a:extLst>
        </xdr:cNvPr>
        <xdr:cNvSpPr txBox="1"/>
      </xdr:nvSpPr>
      <xdr:spPr>
        <a:xfrm>
          <a:off x="12964169" y="9527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87848093-42D5-40E6-988D-4D252421F0C4}"/>
            </a:ext>
          </a:extLst>
        </xdr:cNvPr>
        <xdr:cNvSpPr txBox="1"/>
      </xdr:nvSpPr>
      <xdr:spPr>
        <a:xfrm>
          <a:off x="12164069" y="948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85289</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B4F49B14-6DE2-423B-A22D-F5FEF57B1F13}"/>
            </a:ext>
          </a:extLst>
        </xdr:cNvPr>
        <xdr:cNvSpPr txBox="1"/>
      </xdr:nvSpPr>
      <xdr:spPr>
        <a:xfrm>
          <a:off x="11354444" y="9489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148062</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384BECE1-E45E-46EB-938E-CA72CE6115C7}"/>
            </a:ext>
          </a:extLst>
        </xdr:cNvPr>
        <xdr:cNvSpPr txBox="1"/>
      </xdr:nvSpPr>
      <xdr:spPr>
        <a:xfrm>
          <a:off x="13745219" y="1003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113773</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F9808719-D52F-4322-9BDD-951CD4AA383D}"/>
            </a:ext>
          </a:extLst>
        </xdr:cNvPr>
        <xdr:cNvSpPr txBox="1"/>
      </xdr:nvSpPr>
      <xdr:spPr>
        <a:xfrm>
          <a:off x="12964169" y="10000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90912</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2C5F160E-50AE-4E20-B0CB-EA73B215CE0A}"/>
            </a:ext>
          </a:extLst>
        </xdr:cNvPr>
        <xdr:cNvSpPr txBox="1"/>
      </xdr:nvSpPr>
      <xdr:spPr>
        <a:xfrm>
          <a:off x="12164069" y="997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58255</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4CFDB8CF-B878-4544-B3E1-405BE9B8780D}"/>
            </a:ext>
          </a:extLst>
        </xdr:cNvPr>
        <xdr:cNvSpPr txBox="1"/>
      </xdr:nvSpPr>
      <xdr:spPr>
        <a:xfrm>
          <a:off x="11354444" y="994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CB2C9656-9142-409B-9FFB-17B7EABF4DB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2C390D44-ED2D-47B8-A5A7-BAE223E110B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F4F3EC0A-2BF7-41E7-A3AF-5E01BCBA908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8EAB3D01-9F7D-4CE0-82D5-EE49BDE133DD}"/>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11F73417-0887-48DF-A601-F6054DBAD6B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A67EABEC-4D86-48B1-86A2-EAF5C5554294}"/>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86E2F860-DF7C-4279-B44B-A403C829697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209DE03D-812C-4452-8861-11BF121CE17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99442A5B-1647-429A-81A6-77B6E2212DD4}"/>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17EA103E-4E68-4A84-A9C1-40F0128069B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436164DE-2ED2-461E-B85A-FEE83BB258C7}"/>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6693CE29-6F80-443F-A6F8-E0EA09C5D3B9}"/>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4B5A85F3-4825-495D-B61A-F67594E91177}"/>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4A4897D3-E6C3-4C79-B5CD-C6A8466675D3}"/>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5E77BC59-DE37-446D-BBDF-3CB0113CF637}"/>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11F4554F-CFCE-4BB1-8258-9941538D7CC8}"/>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85500AC0-7229-4241-B3EE-A1DDAAB83996}"/>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49CF40EF-CCCD-4F39-8D54-7C2B4387D313}"/>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676D8CFD-8BF2-4AED-B9D6-F484B8BA0C91}"/>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A26506F9-EE67-46CB-AA2B-887BA7A93A8D}"/>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966D1C22-03DD-4183-AF36-3F13205260E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7A5F60A8-B723-44B3-8034-DB41F840E99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E21F9A43-68F9-4131-940B-C716DB4BCEC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6" name="直線コネクタ 485">
          <a:extLst>
            <a:ext uri="{FF2B5EF4-FFF2-40B4-BE49-F238E27FC236}">
              <a16:creationId xmlns:a16="http://schemas.microsoft.com/office/drawing/2014/main" id="{15024924-0936-4A22-8E71-79D86028A081}"/>
            </a:ext>
          </a:extLst>
        </xdr:cNvPr>
        <xdr:cNvCxnSpPr/>
      </xdr:nvCxnSpPr>
      <xdr:spPr>
        <a:xfrm flipV="1">
          <a:off x="19954239" y="9241790"/>
          <a:ext cx="0" cy="1123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118CA5EA-A429-47B6-BAF1-7D7751F7A17B}"/>
            </a:ext>
          </a:extLst>
        </xdr:cNvPr>
        <xdr:cNvSpPr txBox="1"/>
      </xdr:nvSpPr>
      <xdr:spPr>
        <a:xfrm>
          <a:off x="19992975" y="1037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8" name="直線コネクタ 487">
          <a:extLst>
            <a:ext uri="{FF2B5EF4-FFF2-40B4-BE49-F238E27FC236}">
              <a16:creationId xmlns:a16="http://schemas.microsoft.com/office/drawing/2014/main" id="{24C5EF99-E54C-42EA-89E4-41E2A1B2F254}"/>
            </a:ext>
          </a:extLst>
        </xdr:cNvPr>
        <xdr:cNvCxnSpPr/>
      </xdr:nvCxnSpPr>
      <xdr:spPr>
        <a:xfrm>
          <a:off x="19878675" y="10365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BCCFBA2B-430B-4C52-8F08-CA5C5AC4C9BC}"/>
            </a:ext>
          </a:extLst>
        </xdr:cNvPr>
        <xdr:cNvSpPr txBox="1"/>
      </xdr:nvSpPr>
      <xdr:spPr>
        <a:xfrm>
          <a:off x="19992975" y="902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90" name="直線コネクタ 489">
          <a:extLst>
            <a:ext uri="{FF2B5EF4-FFF2-40B4-BE49-F238E27FC236}">
              <a16:creationId xmlns:a16="http://schemas.microsoft.com/office/drawing/2014/main" id="{62AD50D6-D279-4615-A205-8A584F61D136}"/>
            </a:ext>
          </a:extLst>
        </xdr:cNvPr>
        <xdr:cNvCxnSpPr/>
      </xdr:nvCxnSpPr>
      <xdr:spPr>
        <a:xfrm>
          <a:off x="198786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338790BD-74B9-45D9-98C7-E2FD35D48A6E}"/>
            </a:ext>
          </a:extLst>
        </xdr:cNvPr>
        <xdr:cNvSpPr txBox="1"/>
      </xdr:nvSpPr>
      <xdr:spPr>
        <a:xfrm>
          <a:off x="19992975" y="9944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92" name="フローチャート: 判断 491">
          <a:extLst>
            <a:ext uri="{FF2B5EF4-FFF2-40B4-BE49-F238E27FC236}">
              <a16:creationId xmlns:a16="http://schemas.microsoft.com/office/drawing/2014/main" id="{58BB7D64-FD12-4F58-AD40-637648166B5C}"/>
            </a:ext>
          </a:extLst>
        </xdr:cNvPr>
        <xdr:cNvSpPr/>
      </xdr:nvSpPr>
      <xdr:spPr>
        <a:xfrm>
          <a:off x="19897725" y="100838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93" name="フローチャート: 判断 492">
          <a:extLst>
            <a:ext uri="{FF2B5EF4-FFF2-40B4-BE49-F238E27FC236}">
              <a16:creationId xmlns:a16="http://schemas.microsoft.com/office/drawing/2014/main" id="{8D374D6D-059F-44C8-9E75-4BC93D11612B}"/>
            </a:ext>
          </a:extLst>
        </xdr:cNvPr>
        <xdr:cNvSpPr/>
      </xdr:nvSpPr>
      <xdr:spPr>
        <a:xfrm>
          <a:off x="19154775" y="100857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4" name="フローチャート: 判断 493">
          <a:extLst>
            <a:ext uri="{FF2B5EF4-FFF2-40B4-BE49-F238E27FC236}">
              <a16:creationId xmlns:a16="http://schemas.microsoft.com/office/drawing/2014/main" id="{8DAADBA7-4167-4708-A615-314223E08CF4}"/>
            </a:ext>
          </a:extLst>
        </xdr:cNvPr>
        <xdr:cNvSpPr/>
      </xdr:nvSpPr>
      <xdr:spPr>
        <a:xfrm>
          <a:off x="18345150" y="10074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95" name="フローチャート: 判断 494">
          <a:extLst>
            <a:ext uri="{FF2B5EF4-FFF2-40B4-BE49-F238E27FC236}">
              <a16:creationId xmlns:a16="http://schemas.microsoft.com/office/drawing/2014/main" id="{7A3D6D2C-B565-4D38-A542-360AEC4C2755}"/>
            </a:ext>
          </a:extLst>
        </xdr:cNvPr>
        <xdr:cNvSpPr/>
      </xdr:nvSpPr>
      <xdr:spPr>
        <a:xfrm>
          <a:off x="17554575" y="100895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55880</xdr:rowOff>
    </xdr:from>
    <xdr:to>
      <xdr:col>98</xdr:col>
      <xdr:colOff>38100</xdr:colOff>
      <xdr:row>62</xdr:row>
      <xdr:rowOff>157480</xdr:rowOff>
    </xdr:to>
    <xdr:sp macro="" textlink="">
      <xdr:nvSpPr>
        <xdr:cNvPr id="496" name="フローチャート: 判断 495">
          <a:extLst>
            <a:ext uri="{FF2B5EF4-FFF2-40B4-BE49-F238E27FC236}">
              <a16:creationId xmlns:a16="http://schemas.microsoft.com/office/drawing/2014/main" id="{1ED83D71-E8B7-47DE-B388-7ECFC24FF69F}"/>
            </a:ext>
          </a:extLst>
        </xdr:cNvPr>
        <xdr:cNvSpPr/>
      </xdr:nvSpPr>
      <xdr:spPr>
        <a:xfrm>
          <a:off x="16754475" y="101047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BF7BCD20-F607-408C-B437-61FBD0E0365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9707FF47-E7D1-4002-87C7-7A6BFC3D12D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6DE4F3AF-A3A0-40C2-8822-5B2FACE272F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2E2445E4-9891-4138-928F-5F3F241F893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7287948A-DB4F-49B8-9038-F454B40C941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93980</xdr:rowOff>
    </xdr:from>
    <xdr:to>
      <xdr:col>116</xdr:col>
      <xdr:colOff>114300</xdr:colOff>
      <xdr:row>64</xdr:row>
      <xdr:rowOff>24130</xdr:rowOff>
    </xdr:to>
    <xdr:sp macro="" textlink="">
      <xdr:nvSpPr>
        <xdr:cNvPr id="502" name="楕円 501">
          <a:extLst>
            <a:ext uri="{FF2B5EF4-FFF2-40B4-BE49-F238E27FC236}">
              <a16:creationId xmlns:a16="http://schemas.microsoft.com/office/drawing/2014/main" id="{4A18B1AE-F758-4E41-88B6-8117DFC60DC4}"/>
            </a:ext>
          </a:extLst>
        </xdr:cNvPr>
        <xdr:cNvSpPr/>
      </xdr:nvSpPr>
      <xdr:spPr>
        <a:xfrm>
          <a:off x="19897725" y="103047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8907</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DEEB5990-C86A-4849-9CE5-4C0D4530364F}"/>
            </a:ext>
          </a:extLst>
        </xdr:cNvPr>
        <xdr:cNvSpPr txBox="1"/>
      </xdr:nvSpPr>
      <xdr:spPr>
        <a:xfrm>
          <a:off x="19992975" y="1022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95885</xdr:rowOff>
    </xdr:from>
    <xdr:to>
      <xdr:col>112</xdr:col>
      <xdr:colOff>38100</xdr:colOff>
      <xdr:row>64</xdr:row>
      <xdr:rowOff>26035</xdr:rowOff>
    </xdr:to>
    <xdr:sp macro="" textlink="">
      <xdr:nvSpPr>
        <xdr:cNvPr id="504" name="楕円 503">
          <a:extLst>
            <a:ext uri="{FF2B5EF4-FFF2-40B4-BE49-F238E27FC236}">
              <a16:creationId xmlns:a16="http://schemas.microsoft.com/office/drawing/2014/main" id="{81737027-06A8-4F20-B458-60EB9DA309C4}"/>
            </a:ext>
          </a:extLst>
        </xdr:cNvPr>
        <xdr:cNvSpPr/>
      </xdr:nvSpPr>
      <xdr:spPr>
        <a:xfrm>
          <a:off x="19154775" y="103066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144780</xdr:rowOff>
    </xdr:from>
    <xdr:to>
      <xdr:col>116</xdr:col>
      <xdr:colOff>63500</xdr:colOff>
      <xdr:row>63</xdr:row>
      <xdr:rowOff>146685</xdr:rowOff>
    </xdr:to>
    <xdr:cxnSp macro="">
      <xdr:nvCxnSpPr>
        <xdr:cNvPr id="505" name="直線コネクタ 504">
          <a:extLst>
            <a:ext uri="{FF2B5EF4-FFF2-40B4-BE49-F238E27FC236}">
              <a16:creationId xmlns:a16="http://schemas.microsoft.com/office/drawing/2014/main" id="{D850D424-600E-4590-BF54-43C44D27A849}"/>
            </a:ext>
          </a:extLst>
        </xdr:cNvPr>
        <xdr:cNvCxnSpPr/>
      </xdr:nvCxnSpPr>
      <xdr:spPr>
        <a:xfrm flipV="1">
          <a:off x="19202400" y="10352405"/>
          <a:ext cx="7524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97790</xdr:rowOff>
    </xdr:from>
    <xdr:to>
      <xdr:col>107</xdr:col>
      <xdr:colOff>101600</xdr:colOff>
      <xdr:row>64</xdr:row>
      <xdr:rowOff>27940</xdr:rowOff>
    </xdr:to>
    <xdr:sp macro="" textlink="">
      <xdr:nvSpPr>
        <xdr:cNvPr id="506" name="楕円 505">
          <a:extLst>
            <a:ext uri="{FF2B5EF4-FFF2-40B4-BE49-F238E27FC236}">
              <a16:creationId xmlns:a16="http://schemas.microsoft.com/office/drawing/2014/main" id="{78ED9040-DD7B-45F4-9D1E-E9858DC93391}"/>
            </a:ext>
          </a:extLst>
        </xdr:cNvPr>
        <xdr:cNvSpPr/>
      </xdr:nvSpPr>
      <xdr:spPr>
        <a:xfrm>
          <a:off x="18345150" y="103085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146685</xdr:rowOff>
    </xdr:from>
    <xdr:to>
      <xdr:col>111</xdr:col>
      <xdr:colOff>177800</xdr:colOff>
      <xdr:row>63</xdr:row>
      <xdr:rowOff>148590</xdr:rowOff>
    </xdr:to>
    <xdr:cxnSp macro="">
      <xdr:nvCxnSpPr>
        <xdr:cNvPr id="507" name="直線コネクタ 506">
          <a:extLst>
            <a:ext uri="{FF2B5EF4-FFF2-40B4-BE49-F238E27FC236}">
              <a16:creationId xmlns:a16="http://schemas.microsoft.com/office/drawing/2014/main" id="{375453F9-D995-48A0-B03E-1439B4CB30EF}"/>
            </a:ext>
          </a:extLst>
        </xdr:cNvPr>
        <xdr:cNvCxnSpPr/>
      </xdr:nvCxnSpPr>
      <xdr:spPr>
        <a:xfrm flipV="1">
          <a:off x="18392775" y="10354310"/>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99695</xdr:rowOff>
    </xdr:from>
    <xdr:to>
      <xdr:col>102</xdr:col>
      <xdr:colOff>165100</xdr:colOff>
      <xdr:row>64</xdr:row>
      <xdr:rowOff>29845</xdr:rowOff>
    </xdr:to>
    <xdr:sp macro="" textlink="">
      <xdr:nvSpPr>
        <xdr:cNvPr id="508" name="楕円 507">
          <a:extLst>
            <a:ext uri="{FF2B5EF4-FFF2-40B4-BE49-F238E27FC236}">
              <a16:creationId xmlns:a16="http://schemas.microsoft.com/office/drawing/2014/main" id="{D4761CD3-928D-4982-BEE1-08B9DA111AFF}"/>
            </a:ext>
          </a:extLst>
        </xdr:cNvPr>
        <xdr:cNvSpPr/>
      </xdr:nvSpPr>
      <xdr:spPr>
        <a:xfrm>
          <a:off x="17554575" y="103136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148590</xdr:rowOff>
    </xdr:from>
    <xdr:to>
      <xdr:col>107</xdr:col>
      <xdr:colOff>50800</xdr:colOff>
      <xdr:row>63</xdr:row>
      <xdr:rowOff>150495</xdr:rowOff>
    </xdr:to>
    <xdr:cxnSp macro="">
      <xdr:nvCxnSpPr>
        <xdr:cNvPr id="509" name="直線コネクタ 508">
          <a:extLst>
            <a:ext uri="{FF2B5EF4-FFF2-40B4-BE49-F238E27FC236}">
              <a16:creationId xmlns:a16="http://schemas.microsoft.com/office/drawing/2014/main" id="{8E45E303-DF62-4B45-9957-4B517ED92B18}"/>
            </a:ext>
          </a:extLst>
        </xdr:cNvPr>
        <xdr:cNvCxnSpPr/>
      </xdr:nvCxnSpPr>
      <xdr:spPr>
        <a:xfrm flipV="1">
          <a:off x="17602200" y="10356215"/>
          <a:ext cx="7905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101600</xdr:rowOff>
    </xdr:from>
    <xdr:to>
      <xdr:col>98</xdr:col>
      <xdr:colOff>38100</xdr:colOff>
      <xdr:row>64</xdr:row>
      <xdr:rowOff>31750</xdr:rowOff>
    </xdr:to>
    <xdr:sp macro="" textlink="">
      <xdr:nvSpPr>
        <xdr:cNvPr id="510" name="楕円 509">
          <a:extLst>
            <a:ext uri="{FF2B5EF4-FFF2-40B4-BE49-F238E27FC236}">
              <a16:creationId xmlns:a16="http://schemas.microsoft.com/office/drawing/2014/main" id="{7AD36BD4-113C-4FB3-9868-6F49AD6CC18D}"/>
            </a:ext>
          </a:extLst>
        </xdr:cNvPr>
        <xdr:cNvSpPr/>
      </xdr:nvSpPr>
      <xdr:spPr>
        <a:xfrm>
          <a:off x="16754475" y="103155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150495</xdr:rowOff>
    </xdr:from>
    <xdr:to>
      <xdr:col>102</xdr:col>
      <xdr:colOff>114300</xdr:colOff>
      <xdr:row>63</xdr:row>
      <xdr:rowOff>152400</xdr:rowOff>
    </xdr:to>
    <xdr:cxnSp macro="">
      <xdr:nvCxnSpPr>
        <xdr:cNvPr id="511" name="直線コネクタ 510">
          <a:extLst>
            <a:ext uri="{FF2B5EF4-FFF2-40B4-BE49-F238E27FC236}">
              <a16:creationId xmlns:a16="http://schemas.microsoft.com/office/drawing/2014/main" id="{3B1601FE-1EEC-4B33-9CBD-F363A8F64325}"/>
            </a:ext>
          </a:extLst>
        </xdr:cNvPr>
        <xdr:cNvCxnSpPr/>
      </xdr:nvCxnSpPr>
      <xdr:spPr>
        <a:xfrm flipV="1">
          <a:off x="16802100" y="1036129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512" name="n_1aveValue【保健センター・保健所】&#10;一人当たり面積">
          <a:extLst>
            <a:ext uri="{FF2B5EF4-FFF2-40B4-BE49-F238E27FC236}">
              <a16:creationId xmlns:a16="http://schemas.microsoft.com/office/drawing/2014/main" id="{665824D5-262A-401C-9BD2-C82B2CF64564}"/>
            </a:ext>
          </a:extLst>
        </xdr:cNvPr>
        <xdr:cNvSpPr txBox="1"/>
      </xdr:nvSpPr>
      <xdr:spPr>
        <a:xfrm>
          <a:off x="18983402" y="987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513" name="n_2aveValue【保健センター・保健所】&#10;一人当たり面積">
          <a:extLst>
            <a:ext uri="{FF2B5EF4-FFF2-40B4-BE49-F238E27FC236}">
              <a16:creationId xmlns:a16="http://schemas.microsoft.com/office/drawing/2014/main" id="{BD0882AB-60EA-49D0-B718-DC0952C797F0}"/>
            </a:ext>
          </a:extLst>
        </xdr:cNvPr>
        <xdr:cNvSpPr txBox="1"/>
      </xdr:nvSpPr>
      <xdr:spPr>
        <a:xfrm>
          <a:off x="18183302" y="986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514" name="n_3aveValue【保健センター・保健所】&#10;一人当たり面積">
          <a:extLst>
            <a:ext uri="{FF2B5EF4-FFF2-40B4-BE49-F238E27FC236}">
              <a16:creationId xmlns:a16="http://schemas.microsoft.com/office/drawing/2014/main" id="{984BC938-8681-4CE4-AFB0-BB2A82EAF3A0}"/>
            </a:ext>
          </a:extLst>
        </xdr:cNvPr>
        <xdr:cNvSpPr txBox="1"/>
      </xdr:nvSpPr>
      <xdr:spPr>
        <a:xfrm>
          <a:off x="17383202" y="988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2557</xdr:rowOff>
    </xdr:from>
    <xdr:ext cx="469744" cy="259045"/>
    <xdr:sp macro="" textlink="">
      <xdr:nvSpPr>
        <xdr:cNvPr id="515" name="n_4aveValue【保健センター・保健所】&#10;一人当たり面積">
          <a:extLst>
            <a:ext uri="{FF2B5EF4-FFF2-40B4-BE49-F238E27FC236}">
              <a16:creationId xmlns:a16="http://schemas.microsoft.com/office/drawing/2014/main" id="{6692EF90-7435-459F-A637-32FE62C0AF6A}"/>
            </a:ext>
          </a:extLst>
        </xdr:cNvPr>
        <xdr:cNvSpPr txBox="1"/>
      </xdr:nvSpPr>
      <xdr:spPr>
        <a:xfrm>
          <a:off x="16592627" y="988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17162</xdr:rowOff>
    </xdr:from>
    <xdr:ext cx="469744" cy="259045"/>
    <xdr:sp macro="" textlink="">
      <xdr:nvSpPr>
        <xdr:cNvPr id="516" name="n_1mainValue【保健センター・保健所】&#10;一人当たり面積">
          <a:extLst>
            <a:ext uri="{FF2B5EF4-FFF2-40B4-BE49-F238E27FC236}">
              <a16:creationId xmlns:a16="http://schemas.microsoft.com/office/drawing/2014/main" id="{2487985C-A6CE-401F-8482-6ADD347BC13C}"/>
            </a:ext>
          </a:extLst>
        </xdr:cNvPr>
        <xdr:cNvSpPr txBox="1"/>
      </xdr:nvSpPr>
      <xdr:spPr>
        <a:xfrm>
          <a:off x="18983402" y="10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19067</xdr:rowOff>
    </xdr:from>
    <xdr:ext cx="469744" cy="259045"/>
    <xdr:sp macro="" textlink="">
      <xdr:nvSpPr>
        <xdr:cNvPr id="517" name="n_2mainValue【保健センター・保健所】&#10;一人当たり面積">
          <a:extLst>
            <a:ext uri="{FF2B5EF4-FFF2-40B4-BE49-F238E27FC236}">
              <a16:creationId xmlns:a16="http://schemas.microsoft.com/office/drawing/2014/main" id="{89EF3FFC-3AF2-4843-9890-E245F7B54716}"/>
            </a:ext>
          </a:extLst>
        </xdr:cNvPr>
        <xdr:cNvSpPr txBox="1"/>
      </xdr:nvSpPr>
      <xdr:spPr>
        <a:xfrm>
          <a:off x="18183302" y="1039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20972</xdr:rowOff>
    </xdr:from>
    <xdr:ext cx="469744" cy="259045"/>
    <xdr:sp macro="" textlink="">
      <xdr:nvSpPr>
        <xdr:cNvPr id="518" name="n_3mainValue【保健センター・保健所】&#10;一人当たり面積">
          <a:extLst>
            <a:ext uri="{FF2B5EF4-FFF2-40B4-BE49-F238E27FC236}">
              <a16:creationId xmlns:a16="http://schemas.microsoft.com/office/drawing/2014/main" id="{23FDE038-0750-424E-94D5-496007A145EA}"/>
            </a:ext>
          </a:extLst>
        </xdr:cNvPr>
        <xdr:cNvSpPr txBox="1"/>
      </xdr:nvSpPr>
      <xdr:spPr>
        <a:xfrm>
          <a:off x="17383202"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22877</xdr:rowOff>
    </xdr:from>
    <xdr:ext cx="469744" cy="259045"/>
    <xdr:sp macro="" textlink="">
      <xdr:nvSpPr>
        <xdr:cNvPr id="519" name="n_4mainValue【保健センター・保健所】&#10;一人当たり面積">
          <a:extLst>
            <a:ext uri="{FF2B5EF4-FFF2-40B4-BE49-F238E27FC236}">
              <a16:creationId xmlns:a16="http://schemas.microsoft.com/office/drawing/2014/main" id="{42309089-4455-40A1-BE8B-DA9B1F48E04A}"/>
            </a:ext>
          </a:extLst>
        </xdr:cNvPr>
        <xdr:cNvSpPr txBox="1"/>
      </xdr:nvSpPr>
      <xdr:spPr>
        <a:xfrm>
          <a:off x="16592627" y="1039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9D96C272-A16E-4821-8918-A28140D6474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8D058889-B881-4E75-9C4F-EFD07872345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81DE967C-B547-4A80-860E-A950A451E02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47AF122D-D37B-4224-97CD-22556611DF6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2447C84A-F5AE-43FA-A85C-A15E237C308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4BE77C6E-4902-46F8-AF52-C31B53EC797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982CB572-A448-49B2-9494-6011A5A050E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11326350-1A63-4339-9A3F-A3C5DE274313}"/>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E6B78A43-523E-4C4D-A6B0-827CE9AF638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A89AE61B-46DE-4C9E-A51E-DFC59B0A4DD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73FBF297-5C3F-4420-9907-43F30A3AE24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19CA6347-B01A-4B38-8BCC-952DA05FB620}"/>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3F5DCA11-5328-4C79-A237-6219996635A5}"/>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005D94EE-A20B-4D4C-B706-6B816D07C15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F046E31B-B874-4666-9DAA-E0A63F12AFD5}"/>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8838DFB4-C29B-4344-9A8C-967C731D2893}"/>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4A68A944-31F4-4294-86B8-0DF4D27CE54D}"/>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9A59CC4D-C3ED-4266-82C6-29A6C6BD6EE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6468A05A-0074-4CC8-9EBC-0D9F7D145D5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EBA36694-1C78-4E30-8B55-23C3A09104B6}"/>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95181D03-D8B7-4289-A4C7-D252419F197F}"/>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C8F40518-606D-4205-9CE4-9180A6C0BF3A}"/>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84738207-3EA2-47C7-8F2D-5C55C062A70C}"/>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31BC2542-D82E-4177-B331-066DE7C3609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59DEE325-1B56-4C90-B954-AD712FB68E04}"/>
            </a:ext>
          </a:extLst>
        </xdr:cNvPr>
        <xdr:cNvCxnSpPr/>
      </xdr:nvCxnSpPr>
      <xdr:spPr>
        <a:xfrm flipV="1">
          <a:off x="14696439" y="12498705"/>
          <a:ext cx="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4A1E027F-5C00-490C-A7EB-C03E3208B052}"/>
            </a:ext>
          </a:extLst>
        </xdr:cNvPr>
        <xdr:cNvSpPr txBox="1"/>
      </xdr:nvSpPr>
      <xdr:spPr>
        <a:xfrm>
          <a:off x="14735175"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38D4199E-45B2-481D-ACBD-3C780AC996F2}"/>
            </a:ext>
          </a:extLst>
        </xdr:cNvPr>
        <xdr:cNvCxnSpPr/>
      </xdr:nvCxnSpPr>
      <xdr:spPr>
        <a:xfrm>
          <a:off x="14611350" y="14003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DFC01505-28F3-44D2-BF3A-F3311B45B742}"/>
            </a:ext>
          </a:extLst>
        </xdr:cNvPr>
        <xdr:cNvSpPr txBox="1"/>
      </xdr:nvSpPr>
      <xdr:spPr>
        <a:xfrm>
          <a:off x="14735175" y="1229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DF88D6E0-8B38-4DAB-81DE-63B78617B3A7}"/>
            </a:ext>
          </a:extLst>
        </xdr:cNvPr>
        <xdr:cNvCxnSpPr/>
      </xdr:nvCxnSpPr>
      <xdr:spPr>
        <a:xfrm>
          <a:off x="14611350" y="12498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F65AC799-10A8-4566-B470-D3A7FA227B29}"/>
            </a:ext>
          </a:extLst>
        </xdr:cNvPr>
        <xdr:cNvSpPr txBox="1"/>
      </xdr:nvSpPr>
      <xdr:spPr>
        <a:xfrm>
          <a:off x="14735175" y="1329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0" name="フローチャート: 判断 549">
          <a:extLst>
            <a:ext uri="{FF2B5EF4-FFF2-40B4-BE49-F238E27FC236}">
              <a16:creationId xmlns:a16="http://schemas.microsoft.com/office/drawing/2014/main" id="{9B34AEB5-7DF2-425F-A23D-49E7BBC28ED2}"/>
            </a:ext>
          </a:extLst>
        </xdr:cNvPr>
        <xdr:cNvSpPr/>
      </xdr:nvSpPr>
      <xdr:spPr>
        <a:xfrm>
          <a:off x="14649450" y="133153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1" name="フローチャート: 判断 550">
          <a:extLst>
            <a:ext uri="{FF2B5EF4-FFF2-40B4-BE49-F238E27FC236}">
              <a16:creationId xmlns:a16="http://schemas.microsoft.com/office/drawing/2014/main" id="{0625FA54-C016-477A-AA29-F6A3A5E61F4A}"/>
            </a:ext>
          </a:extLst>
        </xdr:cNvPr>
        <xdr:cNvSpPr/>
      </xdr:nvSpPr>
      <xdr:spPr>
        <a:xfrm>
          <a:off x="13887450" y="133832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2" name="フローチャート: 判断 551">
          <a:extLst>
            <a:ext uri="{FF2B5EF4-FFF2-40B4-BE49-F238E27FC236}">
              <a16:creationId xmlns:a16="http://schemas.microsoft.com/office/drawing/2014/main" id="{4F538F6B-D531-4FF6-A265-E25B2261E633}"/>
            </a:ext>
          </a:extLst>
        </xdr:cNvPr>
        <xdr:cNvSpPr/>
      </xdr:nvSpPr>
      <xdr:spPr>
        <a:xfrm>
          <a:off x="13096875" y="13366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3" name="フローチャート: 判断 552">
          <a:extLst>
            <a:ext uri="{FF2B5EF4-FFF2-40B4-BE49-F238E27FC236}">
              <a16:creationId xmlns:a16="http://schemas.microsoft.com/office/drawing/2014/main" id="{EE8C89E7-E037-4C76-9445-BBC37AA3E2C4}"/>
            </a:ext>
          </a:extLst>
        </xdr:cNvPr>
        <xdr:cNvSpPr/>
      </xdr:nvSpPr>
      <xdr:spPr>
        <a:xfrm>
          <a:off x="12296775" y="13343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132080</xdr:rowOff>
    </xdr:from>
    <xdr:to>
      <xdr:col>67</xdr:col>
      <xdr:colOff>101600</xdr:colOff>
      <xdr:row>82</xdr:row>
      <xdr:rowOff>62230</xdr:rowOff>
    </xdr:to>
    <xdr:sp macro="" textlink="">
      <xdr:nvSpPr>
        <xdr:cNvPr id="554" name="フローチャート: 判断 553">
          <a:extLst>
            <a:ext uri="{FF2B5EF4-FFF2-40B4-BE49-F238E27FC236}">
              <a16:creationId xmlns:a16="http://schemas.microsoft.com/office/drawing/2014/main" id="{68A88020-0B42-4BD0-A04A-2D88076C08AB}"/>
            </a:ext>
          </a:extLst>
        </xdr:cNvPr>
        <xdr:cNvSpPr/>
      </xdr:nvSpPr>
      <xdr:spPr>
        <a:xfrm>
          <a:off x="11487150" y="132575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8479F582-EAC1-442C-B1C4-933B7A6C24A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6F8D6AD8-3B2A-49D3-984B-B72DF48E5A6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14FECA5B-2A41-4B49-9CF2-F5383EB93012}"/>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7D4B5EB0-14B5-407D-958E-0BDA57FD64B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1F22BA65-8BC0-4BFF-90F2-57E5C227720A}"/>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122555</xdr:rowOff>
    </xdr:from>
    <xdr:to>
      <xdr:col>85</xdr:col>
      <xdr:colOff>177800</xdr:colOff>
      <xdr:row>79</xdr:row>
      <xdr:rowOff>52705</xdr:rowOff>
    </xdr:to>
    <xdr:sp macro="" textlink="">
      <xdr:nvSpPr>
        <xdr:cNvPr id="560" name="楕円 559">
          <a:extLst>
            <a:ext uri="{FF2B5EF4-FFF2-40B4-BE49-F238E27FC236}">
              <a16:creationId xmlns:a16="http://schemas.microsoft.com/office/drawing/2014/main" id="{ED743F36-F7AE-4BFA-8BF1-77040D644500}"/>
            </a:ext>
          </a:extLst>
        </xdr:cNvPr>
        <xdr:cNvSpPr/>
      </xdr:nvSpPr>
      <xdr:spPr>
        <a:xfrm>
          <a:off x="14649450" y="127654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145432</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E7F61A49-7824-458F-AEB9-927286DC8A57}"/>
            </a:ext>
          </a:extLst>
        </xdr:cNvPr>
        <xdr:cNvSpPr txBox="1"/>
      </xdr:nvSpPr>
      <xdr:spPr>
        <a:xfrm>
          <a:off x="14735175" y="1262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151130</xdr:rowOff>
    </xdr:from>
    <xdr:to>
      <xdr:col>81</xdr:col>
      <xdr:colOff>101600</xdr:colOff>
      <xdr:row>80</xdr:row>
      <xdr:rowOff>81280</xdr:rowOff>
    </xdr:to>
    <xdr:sp macro="" textlink="">
      <xdr:nvSpPr>
        <xdr:cNvPr id="562" name="楕円 561">
          <a:extLst>
            <a:ext uri="{FF2B5EF4-FFF2-40B4-BE49-F238E27FC236}">
              <a16:creationId xmlns:a16="http://schemas.microsoft.com/office/drawing/2014/main" id="{EC12E54F-26E4-46E7-9394-79F612FD4899}"/>
            </a:ext>
          </a:extLst>
        </xdr:cNvPr>
        <xdr:cNvSpPr/>
      </xdr:nvSpPr>
      <xdr:spPr>
        <a:xfrm>
          <a:off x="13887450" y="129527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1905</xdr:rowOff>
    </xdr:from>
    <xdr:to>
      <xdr:col>85</xdr:col>
      <xdr:colOff>127000</xdr:colOff>
      <xdr:row>80</xdr:row>
      <xdr:rowOff>30480</xdr:rowOff>
    </xdr:to>
    <xdr:cxnSp macro="">
      <xdr:nvCxnSpPr>
        <xdr:cNvPr id="563" name="直線コネクタ 562">
          <a:extLst>
            <a:ext uri="{FF2B5EF4-FFF2-40B4-BE49-F238E27FC236}">
              <a16:creationId xmlns:a16="http://schemas.microsoft.com/office/drawing/2014/main" id="{AD744433-F025-484B-BB72-0C82BC7330C7}"/>
            </a:ext>
          </a:extLst>
        </xdr:cNvPr>
        <xdr:cNvCxnSpPr/>
      </xdr:nvCxnSpPr>
      <xdr:spPr>
        <a:xfrm flipV="1">
          <a:off x="13935075" y="12803505"/>
          <a:ext cx="762000" cy="1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109220</xdr:rowOff>
    </xdr:from>
    <xdr:to>
      <xdr:col>76</xdr:col>
      <xdr:colOff>165100</xdr:colOff>
      <xdr:row>80</xdr:row>
      <xdr:rowOff>39370</xdr:rowOff>
    </xdr:to>
    <xdr:sp macro="" textlink="">
      <xdr:nvSpPr>
        <xdr:cNvPr id="564" name="楕円 563">
          <a:extLst>
            <a:ext uri="{FF2B5EF4-FFF2-40B4-BE49-F238E27FC236}">
              <a16:creationId xmlns:a16="http://schemas.microsoft.com/office/drawing/2014/main" id="{D63AECC6-1081-473C-8EA7-4864BB5BB5D9}"/>
            </a:ext>
          </a:extLst>
        </xdr:cNvPr>
        <xdr:cNvSpPr/>
      </xdr:nvSpPr>
      <xdr:spPr>
        <a:xfrm>
          <a:off x="13096875" y="129076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160020</xdr:rowOff>
    </xdr:from>
    <xdr:to>
      <xdr:col>81</xdr:col>
      <xdr:colOff>50800</xdr:colOff>
      <xdr:row>80</xdr:row>
      <xdr:rowOff>30480</xdr:rowOff>
    </xdr:to>
    <xdr:cxnSp macro="">
      <xdr:nvCxnSpPr>
        <xdr:cNvPr id="565" name="直線コネクタ 564">
          <a:extLst>
            <a:ext uri="{FF2B5EF4-FFF2-40B4-BE49-F238E27FC236}">
              <a16:creationId xmlns:a16="http://schemas.microsoft.com/office/drawing/2014/main" id="{20C65C39-0B88-4778-B703-145E24C6AF9E}"/>
            </a:ext>
          </a:extLst>
        </xdr:cNvPr>
        <xdr:cNvCxnSpPr/>
      </xdr:nvCxnSpPr>
      <xdr:spPr>
        <a:xfrm>
          <a:off x="13144500" y="12964795"/>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90170</xdr:rowOff>
    </xdr:from>
    <xdr:to>
      <xdr:col>72</xdr:col>
      <xdr:colOff>38100</xdr:colOff>
      <xdr:row>80</xdr:row>
      <xdr:rowOff>20320</xdr:rowOff>
    </xdr:to>
    <xdr:sp macro="" textlink="">
      <xdr:nvSpPr>
        <xdr:cNvPr id="566" name="楕円 565">
          <a:extLst>
            <a:ext uri="{FF2B5EF4-FFF2-40B4-BE49-F238E27FC236}">
              <a16:creationId xmlns:a16="http://schemas.microsoft.com/office/drawing/2014/main" id="{2E7CAED3-9F3E-48A6-AD57-41E0BE5F9A28}"/>
            </a:ext>
          </a:extLst>
        </xdr:cNvPr>
        <xdr:cNvSpPr/>
      </xdr:nvSpPr>
      <xdr:spPr>
        <a:xfrm>
          <a:off x="12296775" y="12888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140970</xdr:rowOff>
    </xdr:from>
    <xdr:to>
      <xdr:col>76</xdr:col>
      <xdr:colOff>114300</xdr:colOff>
      <xdr:row>79</xdr:row>
      <xdr:rowOff>160020</xdr:rowOff>
    </xdr:to>
    <xdr:cxnSp macro="">
      <xdr:nvCxnSpPr>
        <xdr:cNvPr id="567" name="直線コネクタ 566">
          <a:extLst>
            <a:ext uri="{FF2B5EF4-FFF2-40B4-BE49-F238E27FC236}">
              <a16:creationId xmlns:a16="http://schemas.microsoft.com/office/drawing/2014/main" id="{99C5B633-1824-487B-A26F-BFDD9A619084}"/>
            </a:ext>
          </a:extLst>
        </xdr:cNvPr>
        <xdr:cNvCxnSpPr/>
      </xdr:nvCxnSpPr>
      <xdr:spPr>
        <a:xfrm>
          <a:off x="12344400" y="1294574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118745</xdr:rowOff>
    </xdr:from>
    <xdr:to>
      <xdr:col>67</xdr:col>
      <xdr:colOff>101600</xdr:colOff>
      <xdr:row>80</xdr:row>
      <xdr:rowOff>48895</xdr:rowOff>
    </xdr:to>
    <xdr:sp macro="" textlink="">
      <xdr:nvSpPr>
        <xdr:cNvPr id="568" name="楕円 567">
          <a:extLst>
            <a:ext uri="{FF2B5EF4-FFF2-40B4-BE49-F238E27FC236}">
              <a16:creationId xmlns:a16="http://schemas.microsoft.com/office/drawing/2014/main" id="{7F8E0201-7BEE-45C3-9341-3851F681CBA5}"/>
            </a:ext>
          </a:extLst>
        </xdr:cNvPr>
        <xdr:cNvSpPr/>
      </xdr:nvSpPr>
      <xdr:spPr>
        <a:xfrm>
          <a:off x="11487150" y="129235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140970</xdr:rowOff>
    </xdr:from>
    <xdr:to>
      <xdr:col>71</xdr:col>
      <xdr:colOff>177800</xdr:colOff>
      <xdr:row>79</xdr:row>
      <xdr:rowOff>169545</xdr:rowOff>
    </xdr:to>
    <xdr:cxnSp macro="">
      <xdr:nvCxnSpPr>
        <xdr:cNvPr id="569" name="直線コネクタ 568">
          <a:extLst>
            <a:ext uri="{FF2B5EF4-FFF2-40B4-BE49-F238E27FC236}">
              <a16:creationId xmlns:a16="http://schemas.microsoft.com/office/drawing/2014/main" id="{36ABE94F-63F0-43B1-ADA3-D19C44D407C7}"/>
            </a:ext>
          </a:extLst>
        </xdr:cNvPr>
        <xdr:cNvCxnSpPr/>
      </xdr:nvCxnSpPr>
      <xdr:spPr>
        <a:xfrm flipV="1">
          <a:off x="11534775" y="12945745"/>
          <a:ext cx="809625"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70" name="n_1aveValue【消防施設】&#10;有形固定資産減価償却率">
          <a:extLst>
            <a:ext uri="{FF2B5EF4-FFF2-40B4-BE49-F238E27FC236}">
              <a16:creationId xmlns:a16="http://schemas.microsoft.com/office/drawing/2014/main" id="{4C48E1BB-A254-4B03-9140-85CDDFEF4C81}"/>
            </a:ext>
          </a:extLst>
        </xdr:cNvPr>
        <xdr:cNvSpPr txBox="1"/>
      </xdr:nvSpPr>
      <xdr:spPr>
        <a:xfrm>
          <a:off x="13745219" y="1346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71" name="n_2aveValue【消防施設】&#10;有形固定資産減価償却率">
          <a:extLst>
            <a:ext uri="{FF2B5EF4-FFF2-40B4-BE49-F238E27FC236}">
              <a16:creationId xmlns:a16="http://schemas.microsoft.com/office/drawing/2014/main" id="{A20027C1-64EF-4ADD-8AE3-BB27EE2143A9}"/>
            </a:ext>
          </a:extLst>
        </xdr:cNvPr>
        <xdr:cNvSpPr txBox="1"/>
      </xdr:nvSpPr>
      <xdr:spPr>
        <a:xfrm>
          <a:off x="12964169"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2" name="n_3aveValue【消防施設】&#10;有形固定資産減価償却率">
          <a:extLst>
            <a:ext uri="{FF2B5EF4-FFF2-40B4-BE49-F238E27FC236}">
              <a16:creationId xmlns:a16="http://schemas.microsoft.com/office/drawing/2014/main" id="{61F2C056-60A9-4A90-B57A-909A96A002E3}"/>
            </a:ext>
          </a:extLst>
        </xdr:cNvPr>
        <xdr:cNvSpPr txBox="1"/>
      </xdr:nvSpPr>
      <xdr:spPr>
        <a:xfrm>
          <a:off x="121640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53357</xdr:rowOff>
    </xdr:from>
    <xdr:ext cx="405111" cy="259045"/>
    <xdr:sp macro="" textlink="">
      <xdr:nvSpPr>
        <xdr:cNvPr id="573" name="n_4aveValue【消防施設】&#10;有形固定資産減価償却率">
          <a:extLst>
            <a:ext uri="{FF2B5EF4-FFF2-40B4-BE49-F238E27FC236}">
              <a16:creationId xmlns:a16="http://schemas.microsoft.com/office/drawing/2014/main" id="{B5D54303-F2FF-41E3-BAB9-3C067A113823}"/>
            </a:ext>
          </a:extLst>
        </xdr:cNvPr>
        <xdr:cNvSpPr txBox="1"/>
      </xdr:nvSpPr>
      <xdr:spPr>
        <a:xfrm>
          <a:off x="11354444"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97807</xdr:rowOff>
    </xdr:from>
    <xdr:ext cx="405111" cy="259045"/>
    <xdr:sp macro="" textlink="">
      <xdr:nvSpPr>
        <xdr:cNvPr id="574" name="n_1mainValue【消防施設】&#10;有形固定資産減価償却率">
          <a:extLst>
            <a:ext uri="{FF2B5EF4-FFF2-40B4-BE49-F238E27FC236}">
              <a16:creationId xmlns:a16="http://schemas.microsoft.com/office/drawing/2014/main" id="{CD8A9A8F-D429-42F6-B468-F1C2B1C378BC}"/>
            </a:ext>
          </a:extLst>
        </xdr:cNvPr>
        <xdr:cNvSpPr txBox="1"/>
      </xdr:nvSpPr>
      <xdr:spPr>
        <a:xfrm>
          <a:off x="13745219" y="1273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55897</xdr:rowOff>
    </xdr:from>
    <xdr:ext cx="405111" cy="259045"/>
    <xdr:sp macro="" textlink="">
      <xdr:nvSpPr>
        <xdr:cNvPr id="575" name="n_2mainValue【消防施設】&#10;有形固定資産減価償却率">
          <a:extLst>
            <a:ext uri="{FF2B5EF4-FFF2-40B4-BE49-F238E27FC236}">
              <a16:creationId xmlns:a16="http://schemas.microsoft.com/office/drawing/2014/main" id="{F3BCED0A-0A82-4E38-9EFF-6AEA94C43B2B}"/>
            </a:ext>
          </a:extLst>
        </xdr:cNvPr>
        <xdr:cNvSpPr txBox="1"/>
      </xdr:nvSpPr>
      <xdr:spPr>
        <a:xfrm>
          <a:off x="12964169" y="1269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36847</xdr:rowOff>
    </xdr:from>
    <xdr:ext cx="405111" cy="259045"/>
    <xdr:sp macro="" textlink="">
      <xdr:nvSpPr>
        <xdr:cNvPr id="576" name="n_3mainValue【消防施設】&#10;有形固定資産減価償却率">
          <a:extLst>
            <a:ext uri="{FF2B5EF4-FFF2-40B4-BE49-F238E27FC236}">
              <a16:creationId xmlns:a16="http://schemas.microsoft.com/office/drawing/2014/main" id="{D370B3AD-0092-4B2E-8B01-E717812BC7D8}"/>
            </a:ext>
          </a:extLst>
        </xdr:cNvPr>
        <xdr:cNvSpPr txBox="1"/>
      </xdr:nvSpPr>
      <xdr:spPr>
        <a:xfrm>
          <a:off x="12164069" y="1267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65422</xdr:rowOff>
    </xdr:from>
    <xdr:ext cx="405111" cy="259045"/>
    <xdr:sp macro="" textlink="">
      <xdr:nvSpPr>
        <xdr:cNvPr id="577" name="n_4mainValue【消防施設】&#10;有形固定資産減価償却率">
          <a:extLst>
            <a:ext uri="{FF2B5EF4-FFF2-40B4-BE49-F238E27FC236}">
              <a16:creationId xmlns:a16="http://schemas.microsoft.com/office/drawing/2014/main" id="{264F68EE-4B78-4B30-9F34-03AC5809B445}"/>
            </a:ext>
          </a:extLst>
        </xdr:cNvPr>
        <xdr:cNvSpPr txBox="1"/>
      </xdr:nvSpPr>
      <xdr:spPr>
        <a:xfrm>
          <a:off x="11354444" y="1270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9F5D1CB8-D9D8-40F9-970C-FD8AA12B951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66035CAD-1F5A-4D56-B000-9B7DBE0D8E1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0A1F7FCD-4E64-4DC3-B2CB-D67B633AC6B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45934D45-43CC-4F12-B5FA-1461B43BAA0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4E10AFB5-C045-41BD-959A-2635ED525B9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74AA4F46-D9AC-49C8-ACDF-1BB03A2C998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2608F674-96B3-4099-943D-5AE9B557CFD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62DDC03A-CF22-4C2E-A57D-282DCFC1573C}"/>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29FF2063-09F5-479C-8716-1F750BB7930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51EF20D3-21CB-487F-9872-6588962F35ED}"/>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C194572C-29AA-4208-99BD-36238C0FA896}"/>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A51C8163-5785-4708-920D-8E2FBE5F7307}"/>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FBF07A40-C34B-4E21-8C5E-393BEBF02D19}"/>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20710DFD-32AC-4325-B5CB-10CD88CEAF7E}"/>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29AD426D-DA74-49F4-BE6C-D89A9CFD3A79}"/>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23003608-E5D8-427D-848B-D6742EED9597}"/>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A0FC519A-1CBC-4938-983E-8F553A75DA5A}"/>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89037B5A-3477-4A32-A967-9E9BFA5BA934}"/>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FEB234F0-5BCC-40A6-9673-E0E8C418301F}"/>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E8F6AA06-60BC-400C-8105-7731297DC7F0}"/>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6085A5C9-B3C6-44D3-AB86-3FE0BB9E017C}"/>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9" name="テキスト ボックス 598">
          <a:extLst>
            <a:ext uri="{FF2B5EF4-FFF2-40B4-BE49-F238E27FC236}">
              <a16:creationId xmlns:a16="http://schemas.microsoft.com/office/drawing/2014/main" id="{4B0C12A1-6AF5-4FD2-9E45-2FEA4FB2A7E5}"/>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441A021C-F937-4CAE-84ED-97E28030511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1" name="テキスト ボックス 600">
          <a:extLst>
            <a:ext uri="{FF2B5EF4-FFF2-40B4-BE49-F238E27FC236}">
              <a16:creationId xmlns:a16="http://schemas.microsoft.com/office/drawing/2014/main" id="{485F5C2C-88F1-4979-B944-60D498BFD51B}"/>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D069549A-B11D-4B51-B17D-F8A762A4C3E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E577744E-C6DC-452F-AC35-6E05A151BE42}"/>
            </a:ext>
          </a:extLst>
        </xdr:cNvPr>
        <xdr:cNvCxnSpPr/>
      </xdr:nvCxnSpPr>
      <xdr:spPr>
        <a:xfrm flipV="1">
          <a:off x="19954239" y="12584339"/>
          <a:ext cx="0" cy="15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4" name="【消防施設】&#10;一人当たり面積最小値テキスト">
          <a:extLst>
            <a:ext uri="{FF2B5EF4-FFF2-40B4-BE49-F238E27FC236}">
              <a16:creationId xmlns:a16="http://schemas.microsoft.com/office/drawing/2014/main" id="{EACCE7DC-BACD-4C7E-8871-695E8B700E40}"/>
            </a:ext>
          </a:extLst>
        </xdr:cNvPr>
        <xdr:cNvSpPr txBox="1"/>
      </xdr:nvSpPr>
      <xdr:spPr>
        <a:xfrm>
          <a:off x="19992975" y="1409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DBBC651E-1366-41C9-B624-91C34537F02B}"/>
            </a:ext>
          </a:extLst>
        </xdr:cNvPr>
        <xdr:cNvCxnSpPr/>
      </xdr:nvCxnSpPr>
      <xdr:spPr>
        <a:xfrm>
          <a:off x="19878675" y="14096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6" name="【消防施設】&#10;一人当たり面積最大値テキスト">
          <a:extLst>
            <a:ext uri="{FF2B5EF4-FFF2-40B4-BE49-F238E27FC236}">
              <a16:creationId xmlns:a16="http://schemas.microsoft.com/office/drawing/2014/main" id="{70469A75-A68E-41DB-B231-D13708C55BC1}"/>
            </a:ext>
          </a:extLst>
        </xdr:cNvPr>
        <xdr:cNvSpPr txBox="1"/>
      </xdr:nvSpPr>
      <xdr:spPr>
        <a:xfrm>
          <a:off x="19992975" y="1236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C41EAA20-824C-4063-9099-1795D95F046F}"/>
            </a:ext>
          </a:extLst>
        </xdr:cNvPr>
        <xdr:cNvCxnSpPr/>
      </xdr:nvCxnSpPr>
      <xdr:spPr>
        <a:xfrm>
          <a:off x="19878675" y="125843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8" name="【消防施設】&#10;一人当たり面積平均値テキスト">
          <a:extLst>
            <a:ext uri="{FF2B5EF4-FFF2-40B4-BE49-F238E27FC236}">
              <a16:creationId xmlns:a16="http://schemas.microsoft.com/office/drawing/2014/main" id="{48C97CC8-A977-4C98-9E02-D96A33AA4387}"/>
            </a:ext>
          </a:extLst>
        </xdr:cNvPr>
        <xdr:cNvSpPr txBox="1"/>
      </xdr:nvSpPr>
      <xdr:spPr>
        <a:xfrm>
          <a:off x="19992975" y="1385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9" name="フローチャート: 判断 608">
          <a:extLst>
            <a:ext uri="{FF2B5EF4-FFF2-40B4-BE49-F238E27FC236}">
              <a16:creationId xmlns:a16="http://schemas.microsoft.com/office/drawing/2014/main" id="{49DE8FFE-A2D2-49DA-AB0E-72314345C419}"/>
            </a:ext>
          </a:extLst>
        </xdr:cNvPr>
        <xdr:cNvSpPr/>
      </xdr:nvSpPr>
      <xdr:spPr>
        <a:xfrm>
          <a:off x="19897725" y="140042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0" name="フローチャート: 判断 609">
          <a:extLst>
            <a:ext uri="{FF2B5EF4-FFF2-40B4-BE49-F238E27FC236}">
              <a16:creationId xmlns:a16="http://schemas.microsoft.com/office/drawing/2014/main" id="{ADC3AC0B-0D47-49CB-BFEE-B418BEEA28D2}"/>
            </a:ext>
          </a:extLst>
        </xdr:cNvPr>
        <xdr:cNvSpPr/>
      </xdr:nvSpPr>
      <xdr:spPr>
        <a:xfrm>
          <a:off x="19154775" y="140042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1" name="フローチャート: 判断 610">
          <a:extLst>
            <a:ext uri="{FF2B5EF4-FFF2-40B4-BE49-F238E27FC236}">
              <a16:creationId xmlns:a16="http://schemas.microsoft.com/office/drawing/2014/main" id="{D711A66C-5F66-4B3F-A983-B8871E144ED1}"/>
            </a:ext>
          </a:extLst>
        </xdr:cNvPr>
        <xdr:cNvSpPr/>
      </xdr:nvSpPr>
      <xdr:spPr>
        <a:xfrm>
          <a:off x="18345150" y="1401829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2" name="フローチャート: 判断 611">
          <a:extLst>
            <a:ext uri="{FF2B5EF4-FFF2-40B4-BE49-F238E27FC236}">
              <a16:creationId xmlns:a16="http://schemas.microsoft.com/office/drawing/2014/main" id="{C6EF095A-3182-49BC-B15F-2FE6F5F45521}"/>
            </a:ext>
          </a:extLst>
        </xdr:cNvPr>
        <xdr:cNvSpPr/>
      </xdr:nvSpPr>
      <xdr:spPr>
        <a:xfrm>
          <a:off x="17554575" y="140204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81353</xdr:rowOff>
    </xdr:from>
    <xdr:to>
      <xdr:col>98</xdr:col>
      <xdr:colOff>38100</xdr:colOff>
      <xdr:row>87</xdr:row>
      <xdr:rowOff>11503</xdr:rowOff>
    </xdr:to>
    <xdr:sp macro="" textlink="">
      <xdr:nvSpPr>
        <xdr:cNvPr id="613" name="フローチャート: 判断 612">
          <a:extLst>
            <a:ext uri="{FF2B5EF4-FFF2-40B4-BE49-F238E27FC236}">
              <a16:creationId xmlns:a16="http://schemas.microsoft.com/office/drawing/2014/main" id="{4E773833-3E7B-40D4-88B4-3A5A7D0B08A3}"/>
            </a:ext>
          </a:extLst>
        </xdr:cNvPr>
        <xdr:cNvSpPr/>
      </xdr:nvSpPr>
      <xdr:spPr>
        <a:xfrm>
          <a:off x="16754475" y="1401960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30AF8C0F-9A33-46D7-A184-B20D13800271}"/>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50C73537-5917-4973-A2BE-B41A7AFE485F}"/>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87473ACD-5290-4C35-B52C-0EA0C43D227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7A79958F-1080-427C-811A-FFF6EB012FF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89C6470A-CA80-413B-BF4F-220942149857}"/>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97681</xdr:rowOff>
    </xdr:from>
    <xdr:to>
      <xdr:col>116</xdr:col>
      <xdr:colOff>114300</xdr:colOff>
      <xdr:row>87</xdr:row>
      <xdr:rowOff>27831</xdr:rowOff>
    </xdr:to>
    <xdr:sp macro="" textlink="">
      <xdr:nvSpPr>
        <xdr:cNvPr id="619" name="楕円 618">
          <a:extLst>
            <a:ext uri="{FF2B5EF4-FFF2-40B4-BE49-F238E27FC236}">
              <a16:creationId xmlns:a16="http://schemas.microsoft.com/office/drawing/2014/main" id="{548A8F7A-F472-4FDD-ADBA-26BBF0A42D77}"/>
            </a:ext>
          </a:extLst>
        </xdr:cNvPr>
        <xdr:cNvSpPr/>
      </xdr:nvSpPr>
      <xdr:spPr>
        <a:xfrm>
          <a:off x="19897725" y="140327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620" name="【消防施設】&#10;一人当たり面積該当値テキスト">
          <a:extLst>
            <a:ext uri="{FF2B5EF4-FFF2-40B4-BE49-F238E27FC236}">
              <a16:creationId xmlns:a16="http://schemas.microsoft.com/office/drawing/2014/main" id="{0FEE2006-A7B9-449D-979C-E4D3244DC4EE}"/>
            </a:ext>
          </a:extLst>
        </xdr:cNvPr>
        <xdr:cNvSpPr txBox="1"/>
      </xdr:nvSpPr>
      <xdr:spPr>
        <a:xfrm>
          <a:off x="19992975" y="1398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98823</xdr:rowOff>
    </xdr:from>
    <xdr:to>
      <xdr:col>112</xdr:col>
      <xdr:colOff>38100</xdr:colOff>
      <xdr:row>87</xdr:row>
      <xdr:rowOff>28973</xdr:rowOff>
    </xdr:to>
    <xdr:sp macro="" textlink="">
      <xdr:nvSpPr>
        <xdr:cNvPr id="621" name="楕円 620">
          <a:extLst>
            <a:ext uri="{FF2B5EF4-FFF2-40B4-BE49-F238E27FC236}">
              <a16:creationId xmlns:a16="http://schemas.microsoft.com/office/drawing/2014/main" id="{8C9FDB0B-3D11-4251-BF4D-CB041C885384}"/>
            </a:ext>
          </a:extLst>
        </xdr:cNvPr>
        <xdr:cNvSpPr/>
      </xdr:nvSpPr>
      <xdr:spPr>
        <a:xfrm>
          <a:off x="19154775" y="1403707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148481</xdr:rowOff>
    </xdr:from>
    <xdr:to>
      <xdr:col>116</xdr:col>
      <xdr:colOff>63500</xdr:colOff>
      <xdr:row>86</xdr:row>
      <xdr:rowOff>149623</xdr:rowOff>
    </xdr:to>
    <xdr:cxnSp macro="">
      <xdr:nvCxnSpPr>
        <xdr:cNvPr id="622" name="直線コネクタ 621">
          <a:extLst>
            <a:ext uri="{FF2B5EF4-FFF2-40B4-BE49-F238E27FC236}">
              <a16:creationId xmlns:a16="http://schemas.microsoft.com/office/drawing/2014/main" id="{40921651-4E92-459A-82AF-16E404763B4C}"/>
            </a:ext>
          </a:extLst>
        </xdr:cNvPr>
        <xdr:cNvCxnSpPr/>
      </xdr:nvCxnSpPr>
      <xdr:spPr>
        <a:xfrm flipV="1">
          <a:off x="19202400" y="14080381"/>
          <a:ext cx="752475" cy="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99151</xdr:rowOff>
    </xdr:from>
    <xdr:to>
      <xdr:col>107</xdr:col>
      <xdr:colOff>101600</xdr:colOff>
      <xdr:row>87</xdr:row>
      <xdr:rowOff>29301</xdr:rowOff>
    </xdr:to>
    <xdr:sp macro="" textlink="">
      <xdr:nvSpPr>
        <xdr:cNvPr id="623" name="楕円 622">
          <a:extLst>
            <a:ext uri="{FF2B5EF4-FFF2-40B4-BE49-F238E27FC236}">
              <a16:creationId xmlns:a16="http://schemas.microsoft.com/office/drawing/2014/main" id="{ACCBBFF0-EF5C-4045-9FB8-62499709D462}"/>
            </a:ext>
          </a:extLst>
        </xdr:cNvPr>
        <xdr:cNvSpPr/>
      </xdr:nvSpPr>
      <xdr:spPr>
        <a:xfrm>
          <a:off x="18345150" y="1403740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149623</xdr:rowOff>
    </xdr:from>
    <xdr:to>
      <xdr:col>111</xdr:col>
      <xdr:colOff>177800</xdr:colOff>
      <xdr:row>86</xdr:row>
      <xdr:rowOff>149951</xdr:rowOff>
    </xdr:to>
    <xdr:cxnSp macro="">
      <xdr:nvCxnSpPr>
        <xdr:cNvPr id="624" name="直線コネクタ 623">
          <a:extLst>
            <a:ext uri="{FF2B5EF4-FFF2-40B4-BE49-F238E27FC236}">
              <a16:creationId xmlns:a16="http://schemas.microsoft.com/office/drawing/2014/main" id="{979053FA-50AC-42C6-B54E-7AF9A6C215A0}"/>
            </a:ext>
          </a:extLst>
        </xdr:cNvPr>
        <xdr:cNvCxnSpPr/>
      </xdr:nvCxnSpPr>
      <xdr:spPr>
        <a:xfrm flipV="1">
          <a:off x="18392775" y="14084698"/>
          <a:ext cx="809625"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98823</xdr:rowOff>
    </xdr:from>
    <xdr:to>
      <xdr:col>102</xdr:col>
      <xdr:colOff>165100</xdr:colOff>
      <xdr:row>87</xdr:row>
      <xdr:rowOff>28973</xdr:rowOff>
    </xdr:to>
    <xdr:sp macro="" textlink="">
      <xdr:nvSpPr>
        <xdr:cNvPr id="625" name="楕円 624">
          <a:extLst>
            <a:ext uri="{FF2B5EF4-FFF2-40B4-BE49-F238E27FC236}">
              <a16:creationId xmlns:a16="http://schemas.microsoft.com/office/drawing/2014/main" id="{790B4E12-C9CB-4687-94C6-BFA0A238E6E9}"/>
            </a:ext>
          </a:extLst>
        </xdr:cNvPr>
        <xdr:cNvSpPr/>
      </xdr:nvSpPr>
      <xdr:spPr>
        <a:xfrm>
          <a:off x="17554575" y="140370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149623</xdr:rowOff>
    </xdr:from>
    <xdr:to>
      <xdr:col>107</xdr:col>
      <xdr:colOff>50800</xdr:colOff>
      <xdr:row>86</xdr:row>
      <xdr:rowOff>149951</xdr:rowOff>
    </xdr:to>
    <xdr:cxnSp macro="">
      <xdr:nvCxnSpPr>
        <xdr:cNvPr id="626" name="直線コネクタ 625">
          <a:extLst>
            <a:ext uri="{FF2B5EF4-FFF2-40B4-BE49-F238E27FC236}">
              <a16:creationId xmlns:a16="http://schemas.microsoft.com/office/drawing/2014/main" id="{B96950C2-EE8E-4071-8613-0A1F1C9CE9B8}"/>
            </a:ext>
          </a:extLst>
        </xdr:cNvPr>
        <xdr:cNvCxnSpPr/>
      </xdr:nvCxnSpPr>
      <xdr:spPr>
        <a:xfrm>
          <a:off x="17602200" y="14084698"/>
          <a:ext cx="790575"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98334</xdr:rowOff>
    </xdr:from>
    <xdr:to>
      <xdr:col>98</xdr:col>
      <xdr:colOff>38100</xdr:colOff>
      <xdr:row>87</xdr:row>
      <xdr:rowOff>28484</xdr:rowOff>
    </xdr:to>
    <xdr:sp macro="" textlink="">
      <xdr:nvSpPr>
        <xdr:cNvPr id="627" name="楕円 626">
          <a:extLst>
            <a:ext uri="{FF2B5EF4-FFF2-40B4-BE49-F238E27FC236}">
              <a16:creationId xmlns:a16="http://schemas.microsoft.com/office/drawing/2014/main" id="{538F2C20-C047-44E5-9A9F-C80951105363}"/>
            </a:ext>
          </a:extLst>
        </xdr:cNvPr>
        <xdr:cNvSpPr/>
      </xdr:nvSpPr>
      <xdr:spPr>
        <a:xfrm>
          <a:off x="16754475" y="140334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149134</xdr:rowOff>
    </xdr:from>
    <xdr:to>
      <xdr:col>102</xdr:col>
      <xdr:colOff>114300</xdr:colOff>
      <xdr:row>86</xdr:row>
      <xdr:rowOff>149623</xdr:rowOff>
    </xdr:to>
    <xdr:cxnSp macro="">
      <xdr:nvCxnSpPr>
        <xdr:cNvPr id="628" name="直線コネクタ 627">
          <a:extLst>
            <a:ext uri="{FF2B5EF4-FFF2-40B4-BE49-F238E27FC236}">
              <a16:creationId xmlns:a16="http://schemas.microsoft.com/office/drawing/2014/main" id="{77083448-432E-4ED3-A349-1171DF65116A}"/>
            </a:ext>
          </a:extLst>
        </xdr:cNvPr>
        <xdr:cNvCxnSpPr/>
      </xdr:nvCxnSpPr>
      <xdr:spPr>
        <a:xfrm>
          <a:off x="16802100" y="14081034"/>
          <a:ext cx="800100" cy="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9" name="n_1aveValue【消防施設】&#10;一人当たり面積">
          <a:extLst>
            <a:ext uri="{FF2B5EF4-FFF2-40B4-BE49-F238E27FC236}">
              <a16:creationId xmlns:a16="http://schemas.microsoft.com/office/drawing/2014/main" id="{BD1402CF-3720-4F87-8ACE-A7B12A79F7BD}"/>
            </a:ext>
          </a:extLst>
        </xdr:cNvPr>
        <xdr:cNvSpPr txBox="1"/>
      </xdr:nvSpPr>
      <xdr:spPr>
        <a:xfrm>
          <a:off x="18983402" y="1378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30" name="n_2aveValue【消防施設】&#10;一人当たり面積">
          <a:extLst>
            <a:ext uri="{FF2B5EF4-FFF2-40B4-BE49-F238E27FC236}">
              <a16:creationId xmlns:a16="http://schemas.microsoft.com/office/drawing/2014/main" id="{519F80A7-A523-472E-A4B0-6700DAFEB801}"/>
            </a:ext>
          </a:extLst>
        </xdr:cNvPr>
        <xdr:cNvSpPr txBox="1"/>
      </xdr:nvSpPr>
      <xdr:spPr>
        <a:xfrm>
          <a:off x="18183302" y="1380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31" name="n_3aveValue【消防施設】&#10;一人当たり面積">
          <a:extLst>
            <a:ext uri="{FF2B5EF4-FFF2-40B4-BE49-F238E27FC236}">
              <a16:creationId xmlns:a16="http://schemas.microsoft.com/office/drawing/2014/main" id="{342B5C99-30DE-4FAC-9C99-119EF181AF4D}"/>
            </a:ext>
          </a:extLst>
        </xdr:cNvPr>
        <xdr:cNvSpPr txBox="1"/>
      </xdr:nvSpPr>
      <xdr:spPr>
        <a:xfrm>
          <a:off x="17383202" y="1379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28030</xdr:rowOff>
    </xdr:from>
    <xdr:ext cx="469744" cy="259045"/>
    <xdr:sp macro="" textlink="">
      <xdr:nvSpPr>
        <xdr:cNvPr id="632" name="n_4aveValue【消防施設】&#10;一人当たり面積">
          <a:extLst>
            <a:ext uri="{FF2B5EF4-FFF2-40B4-BE49-F238E27FC236}">
              <a16:creationId xmlns:a16="http://schemas.microsoft.com/office/drawing/2014/main" id="{B4DB42E2-F007-4575-8705-CBFFFE8AA51C}"/>
            </a:ext>
          </a:extLst>
        </xdr:cNvPr>
        <xdr:cNvSpPr txBox="1"/>
      </xdr:nvSpPr>
      <xdr:spPr>
        <a:xfrm>
          <a:off x="16592627" y="1380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20100</xdr:rowOff>
    </xdr:from>
    <xdr:ext cx="469744" cy="259045"/>
    <xdr:sp macro="" textlink="">
      <xdr:nvSpPr>
        <xdr:cNvPr id="633" name="n_1mainValue【消防施設】&#10;一人当たり面積">
          <a:extLst>
            <a:ext uri="{FF2B5EF4-FFF2-40B4-BE49-F238E27FC236}">
              <a16:creationId xmlns:a16="http://schemas.microsoft.com/office/drawing/2014/main" id="{CD8735E8-D611-47C1-9F29-C607ED0B05AE}"/>
            </a:ext>
          </a:extLst>
        </xdr:cNvPr>
        <xdr:cNvSpPr txBox="1"/>
      </xdr:nvSpPr>
      <xdr:spPr>
        <a:xfrm>
          <a:off x="18983402" y="1411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20428</xdr:rowOff>
    </xdr:from>
    <xdr:ext cx="469744" cy="259045"/>
    <xdr:sp macro="" textlink="">
      <xdr:nvSpPr>
        <xdr:cNvPr id="634" name="n_2mainValue【消防施設】&#10;一人当たり面積">
          <a:extLst>
            <a:ext uri="{FF2B5EF4-FFF2-40B4-BE49-F238E27FC236}">
              <a16:creationId xmlns:a16="http://schemas.microsoft.com/office/drawing/2014/main" id="{B5AAAE2E-EE96-4C64-9F07-9E2577ACEEDD}"/>
            </a:ext>
          </a:extLst>
        </xdr:cNvPr>
        <xdr:cNvSpPr txBox="1"/>
      </xdr:nvSpPr>
      <xdr:spPr>
        <a:xfrm>
          <a:off x="18183302" y="14117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20100</xdr:rowOff>
    </xdr:from>
    <xdr:ext cx="469744" cy="259045"/>
    <xdr:sp macro="" textlink="">
      <xdr:nvSpPr>
        <xdr:cNvPr id="635" name="n_3mainValue【消防施設】&#10;一人当たり面積">
          <a:extLst>
            <a:ext uri="{FF2B5EF4-FFF2-40B4-BE49-F238E27FC236}">
              <a16:creationId xmlns:a16="http://schemas.microsoft.com/office/drawing/2014/main" id="{16EA3797-1D6E-4AEA-80C5-3E50FD46F81E}"/>
            </a:ext>
          </a:extLst>
        </xdr:cNvPr>
        <xdr:cNvSpPr txBox="1"/>
      </xdr:nvSpPr>
      <xdr:spPr>
        <a:xfrm>
          <a:off x="17383202" y="1411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19611</xdr:rowOff>
    </xdr:from>
    <xdr:ext cx="469744" cy="259045"/>
    <xdr:sp macro="" textlink="">
      <xdr:nvSpPr>
        <xdr:cNvPr id="636" name="n_4mainValue【消防施設】&#10;一人当たり面積">
          <a:extLst>
            <a:ext uri="{FF2B5EF4-FFF2-40B4-BE49-F238E27FC236}">
              <a16:creationId xmlns:a16="http://schemas.microsoft.com/office/drawing/2014/main" id="{E4A92A23-3407-4B22-BEF9-D83E98805C0B}"/>
            </a:ext>
          </a:extLst>
        </xdr:cNvPr>
        <xdr:cNvSpPr txBox="1"/>
      </xdr:nvSpPr>
      <xdr:spPr>
        <a:xfrm>
          <a:off x="16592627" y="14116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DED3C3B0-035A-4982-A553-15C3EE389D52}"/>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6431F1B2-A18E-4063-98B9-C410202BE73F}"/>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B69F1B3F-6418-4DA3-9440-1CEEA72B6F3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7443C076-C81D-4E60-A540-2D65380985D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D634F794-35F8-4CB8-AAC6-F515FF8134A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0F6A32BE-B210-44CC-A5AC-EB7FC0EFAF1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942BE3F7-EDE9-4128-A364-9554A5FAE3F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520DC880-5387-4FE6-87CB-C6A8D17ED26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203D7E55-9117-4705-985E-CBF5A152E9B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554C32A3-5F6F-409C-88DB-13CF4775A2E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2E340B1A-6A30-474B-9F35-B3B68D77861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E9589C2E-456A-42A5-AE16-D0F7D5E12E2A}"/>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15F33D44-A14D-432B-A790-1AA1A22954D6}"/>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E34D746E-A979-467A-A065-C8D3E38F3B3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AEC4361E-C75E-4FB0-9E3E-019DC296616E}"/>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D48FF18D-6A52-4BCC-960B-650A98BA972E}"/>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F372D95B-CCC0-4B66-BDBF-6284A9A2222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A34017B9-C2D0-4E09-9EA3-3A2636491CCB}"/>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6F435523-A2EA-4F1C-93E0-BA35190BFED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76615852-A25B-40CC-9013-06D4F182003E}"/>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F31BB29F-D128-4E57-9247-7E769FA80BDF}"/>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EFBC0044-31F6-42A6-9C66-0A139A0DA21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0C2202A6-8A17-4F63-8D40-B24CD686DABF}"/>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F5100836-1667-482C-BFBD-118A9AB75E4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5BA6BD21-5459-4FCC-BCBC-8F1E2D9AA58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EE762681-A30A-4135-9D77-186A5AE0B28C}"/>
            </a:ext>
          </a:extLst>
        </xdr:cNvPr>
        <xdr:cNvCxnSpPr/>
      </xdr:nvCxnSpPr>
      <xdr:spPr>
        <a:xfrm flipV="1">
          <a:off x="14696439" y="16241576"/>
          <a:ext cx="0" cy="160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3" name="【庁舎】&#10;有形固定資産減価償却率最小値テキスト">
          <a:extLst>
            <a:ext uri="{FF2B5EF4-FFF2-40B4-BE49-F238E27FC236}">
              <a16:creationId xmlns:a16="http://schemas.microsoft.com/office/drawing/2014/main" id="{91BAE36D-FA2F-42A8-9992-78BDDA2DB0E5}"/>
            </a:ext>
          </a:extLst>
        </xdr:cNvPr>
        <xdr:cNvSpPr txBox="1"/>
      </xdr:nvSpPr>
      <xdr:spPr>
        <a:xfrm>
          <a:off x="14735175" y="1785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F0A6B779-D921-4C69-B751-CBB71F407A64}"/>
            </a:ext>
          </a:extLst>
        </xdr:cNvPr>
        <xdr:cNvCxnSpPr/>
      </xdr:nvCxnSpPr>
      <xdr:spPr>
        <a:xfrm>
          <a:off x="14611350"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5" name="【庁舎】&#10;有形固定資産減価償却率最大値テキスト">
          <a:extLst>
            <a:ext uri="{FF2B5EF4-FFF2-40B4-BE49-F238E27FC236}">
              <a16:creationId xmlns:a16="http://schemas.microsoft.com/office/drawing/2014/main" id="{027BD8C1-59CA-44A9-8544-13FF58F451C1}"/>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A8725698-711C-463D-9FE8-4B411FB57606}"/>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67" name="【庁舎】&#10;有形固定資産減価償却率平均値テキスト">
          <a:extLst>
            <a:ext uri="{FF2B5EF4-FFF2-40B4-BE49-F238E27FC236}">
              <a16:creationId xmlns:a16="http://schemas.microsoft.com/office/drawing/2014/main" id="{E4558955-7AED-4DC1-89D6-C63E44235A30}"/>
            </a:ext>
          </a:extLst>
        </xdr:cNvPr>
        <xdr:cNvSpPr txBox="1"/>
      </xdr:nvSpPr>
      <xdr:spPr>
        <a:xfrm>
          <a:off x="14735175" y="16951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8" name="フローチャート: 判断 667">
          <a:extLst>
            <a:ext uri="{FF2B5EF4-FFF2-40B4-BE49-F238E27FC236}">
              <a16:creationId xmlns:a16="http://schemas.microsoft.com/office/drawing/2014/main" id="{BCFF0404-AEEA-4DE5-9B61-4A0E877C209C}"/>
            </a:ext>
          </a:extLst>
        </xdr:cNvPr>
        <xdr:cNvSpPr/>
      </xdr:nvSpPr>
      <xdr:spPr>
        <a:xfrm>
          <a:off x="14649450" y="170970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9" name="フローチャート: 判断 668">
          <a:extLst>
            <a:ext uri="{FF2B5EF4-FFF2-40B4-BE49-F238E27FC236}">
              <a16:creationId xmlns:a16="http://schemas.microsoft.com/office/drawing/2014/main" id="{0EFBD0A3-91CA-440D-9FD7-2A741D17CAB2}"/>
            </a:ext>
          </a:extLst>
        </xdr:cNvPr>
        <xdr:cNvSpPr/>
      </xdr:nvSpPr>
      <xdr:spPr>
        <a:xfrm>
          <a:off x="13887450" y="171523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0" name="フローチャート: 判断 669">
          <a:extLst>
            <a:ext uri="{FF2B5EF4-FFF2-40B4-BE49-F238E27FC236}">
              <a16:creationId xmlns:a16="http://schemas.microsoft.com/office/drawing/2014/main" id="{0F404836-883E-49C4-BB3B-4705F597A426}"/>
            </a:ext>
          </a:extLst>
        </xdr:cNvPr>
        <xdr:cNvSpPr/>
      </xdr:nvSpPr>
      <xdr:spPr>
        <a:xfrm>
          <a:off x="13096875" y="171149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1" name="フローチャート: 判断 670">
          <a:extLst>
            <a:ext uri="{FF2B5EF4-FFF2-40B4-BE49-F238E27FC236}">
              <a16:creationId xmlns:a16="http://schemas.microsoft.com/office/drawing/2014/main" id="{C97A9A7E-861A-4037-BC4F-1B248C351C42}"/>
            </a:ext>
          </a:extLst>
        </xdr:cNvPr>
        <xdr:cNvSpPr/>
      </xdr:nvSpPr>
      <xdr:spPr>
        <a:xfrm>
          <a:off x="12296775" y="171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672" name="フローチャート: 判断 671">
          <a:extLst>
            <a:ext uri="{FF2B5EF4-FFF2-40B4-BE49-F238E27FC236}">
              <a16:creationId xmlns:a16="http://schemas.microsoft.com/office/drawing/2014/main" id="{FFD8E9FF-DD96-4DC3-BD19-6406DD25AB44}"/>
            </a:ext>
          </a:extLst>
        </xdr:cNvPr>
        <xdr:cNvSpPr/>
      </xdr:nvSpPr>
      <xdr:spPr>
        <a:xfrm>
          <a:off x="11487150" y="170610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8878777-F9AC-4D2C-AA6B-7D2AE0EE210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94706AF-CB34-44C5-8D40-6D7E683A323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495E79DC-75DB-48A0-9086-18705025A7B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72E5649E-AD46-4C97-B6B8-796E6177A9B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82C3BDF0-63F0-4A3D-828E-9BF81889718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107043</xdr:rowOff>
    </xdr:from>
    <xdr:to>
      <xdr:col>85</xdr:col>
      <xdr:colOff>177800</xdr:colOff>
      <xdr:row>106</xdr:row>
      <xdr:rowOff>37193</xdr:rowOff>
    </xdr:to>
    <xdr:sp macro="" textlink="">
      <xdr:nvSpPr>
        <xdr:cNvPr id="678" name="楕円 677">
          <a:extLst>
            <a:ext uri="{FF2B5EF4-FFF2-40B4-BE49-F238E27FC236}">
              <a16:creationId xmlns:a16="http://schemas.microsoft.com/office/drawing/2014/main" id="{924F30D1-00D6-4734-93FD-C99AEBF8E744}"/>
            </a:ext>
          </a:extLst>
        </xdr:cNvPr>
        <xdr:cNvSpPr/>
      </xdr:nvSpPr>
      <xdr:spPr>
        <a:xfrm>
          <a:off x="14649450" y="172488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85470</xdr:rowOff>
    </xdr:from>
    <xdr:ext cx="405111" cy="259045"/>
    <xdr:sp macro="" textlink="">
      <xdr:nvSpPr>
        <xdr:cNvPr id="679" name="【庁舎】&#10;有形固定資産減価償却率該当値テキスト">
          <a:extLst>
            <a:ext uri="{FF2B5EF4-FFF2-40B4-BE49-F238E27FC236}">
              <a16:creationId xmlns:a16="http://schemas.microsoft.com/office/drawing/2014/main" id="{70B5FFBB-9624-48B0-9569-70286DDA785F}"/>
            </a:ext>
          </a:extLst>
        </xdr:cNvPr>
        <xdr:cNvSpPr txBox="1"/>
      </xdr:nvSpPr>
      <xdr:spPr>
        <a:xfrm>
          <a:off x="14735175" y="17233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72752</xdr:rowOff>
    </xdr:from>
    <xdr:to>
      <xdr:col>81</xdr:col>
      <xdr:colOff>101600</xdr:colOff>
      <xdr:row>106</xdr:row>
      <xdr:rowOff>2902</xdr:rowOff>
    </xdr:to>
    <xdr:sp macro="" textlink="">
      <xdr:nvSpPr>
        <xdr:cNvPr id="680" name="楕円 679">
          <a:extLst>
            <a:ext uri="{FF2B5EF4-FFF2-40B4-BE49-F238E27FC236}">
              <a16:creationId xmlns:a16="http://schemas.microsoft.com/office/drawing/2014/main" id="{0F36171A-0F8B-4983-8F10-DA49FC24F90D}"/>
            </a:ext>
          </a:extLst>
        </xdr:cNvPr>
        <xdr:cNvSpPr/>
      </xdr:nvSpPr>
      <xdr:spPr>
        <a:xfrm>
          <a:off x="13887450" y="172145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123552</xdr:rowOff>
    </xdr:from>
    <xdr:to>
      <xdr:col>85</xdr:col>
      <xdr:colOff>127000</xdr:colOff>
      <xdr:row>105</xdr:row>
      <xdr:rowOff>157843</xdr:rowOff>
    </xdr:to>
    <xdr:cxnSp macro="">
      <xdr:nvCxnSpPr>
        <xdr:cNvPr id="681" name="直線コネクタ 680">
          <a:extLst>
            <a:ext uri="{FF2B5EF4-FFF2-40B4-BE49-F238E27FC236}">
              <a16:creationId xmlns:a16="http://schemas.microsoft.com/office/drawing/2014/main" id="{26C3D0D9-1961-4438-9585-AF93474E9A85}"/>
            </a:ext>
          </a:extLst>
        </xdr:cNvPr>
        <xdr:cNvCxnSpPr/>
      </xdr:nvCxnSpPr>
      <xdr:spPr>
        <a:xfrm>
          <a:off x="13935075" y="17271727"/>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40095</xdr:rowOff>
    </xdr:from>
    <xdr:to>
      <xdr:col>76</xdr:col>
      <xdr:colOff>165100</xdr:colOff>
      <xdr:row>105</xdr:row>
      <xdr:rowOff>141695</xdr:rowOff>
    </xdr:to>
    <xdr:sp macro="" textlink="">
      <xdr:nvSpPr>
        <xdr:cNvPr id="682" name="楕円 681">
          <a:extLst>
            <a:ext uri="{FF2B5EF4-FFF2-40B4-BE49-F238E27FC236}">
              <a16:creationId xmlns:a16="http://schemas.microsoft.com/office/drawing/2014/main" id="{3D6763C1-A757-41CB-A585-75660B737BAB}"/>
            </a:ext>
          </a:extLst>
        </xdr:cNvPr>
        <xdr:cNvSpPr/>
      </xdr:nvSpPr>
      <xdr:spPr>
        <a:xfrm>
          <a:off x="13096875" y="171850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90895</xdr:rowOff>
    </xdr:from>
    <xdr:to>
      <xdr:col>81</xdr:col>
      <xdr:colOff>50800</xdr:colOff>
      <xdr:row>105</xdr:row>
      <xdr:rowOff>123552</xdr:rowOff>
    </xdr:to>
    <xdr:cxnSp macro="">
      <xdr:nvCxnSpPr>
        <xdr:cNvPr id="683" name="直線コネクタ 682">
          <a:extLst>
            <a:ext uri="{FF2B5EF4-FFF2-40B4-BE49-F238E27FC236}">
              <a16:creationId xmlns:a16="http://schemas.microsoft.com/office/drawing/2014/main" id="{41C40E50-413C-4E0C-AF13-12D49BA4E7A6}"/>
            </a:ext>
          </a:extLst>
        </xdr:cNvPr>
        <xdr:cNvCxnSpPr/>
      </xdr:nvCxnSpPr>
      <xdr:spPr>
        <a:xfrm>
          <a:off x="13144500" y="17232720"/>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4173</xdr:rowOff>
    </xdr:from>
    <xdr:to>
      <xdr:col>72</xdr:col>
      <xdr:colOff>38100</xdr:colOff>
      <xdr:row>106</xdr:row>
      <xdr:rowOff>105773</xdr:rowOff>
    </xdr:to>
    <xdr:sp macro="" textlink="">
      <xdr:nvSpPr>
        <xdr:cNvPr id="684" name="楕円 683">
          <a:extLst>
            <a:ext uri="{FF2B5EF4-FFF2-40B4-BE49-F238E27FC236}">
              <a16:creationId xmlns:a16="http://schemas.microsoft.com/office/drawing/2014/main" id="{740464EF-C75F-444F-9DFB-D3084B961AB0}"/>
            </a:ext>
          </a:extLst>
        </xdr:cNvPr>
        <xdr:cNvSpPr/>
      </xdr:nvSpPr>
      <xdr:spPr>
        <a:xfrm>
          <a:off x="12296775" y="173237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90895</xdr:rowOff>
    </xdr:from>
    <xdr:to>
      <xdr:col>76</xdr:col>
      <xdr:colOff>114300</xdr:colOff>
      <xdr:row>106</xdr:row>
      <xdr:rowOff>54973</xdr:rowOff>
    </xdr:to>
    <xdr:cxnSp macro="">
      <xdr:nvCxnSpPr>
        <xdr:cNvPr id="685" name="直線コネクタ 684">
          <a:extLst>
            <a:ext uri="{FF2B5EF4-FFF2-40B4-BE49-F238E27FC236}">
              <a16:creationId xmlns:a16="http://schemas.microsoft.com/office/drawing/2014/main" id="{C64ABEDA-D581-4E5F-9160-06D9FF42BFE9}"/>
            </a:ext>
          </a:extLst>
        </xdr:cNvPr>
        <xdr:cNvCxnSpPr/>
      </xdr:nvCxnSpPr>
      <xdr:spPr>
        <a:xfrm flipV="1">
          <a:off x="12344400" y="17232720"/>
          <a:ext cx="800100" cy="13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159294</xdr:rowOff>
    </xdr:from>
    <xdr:to>
      <xdr:col>67</xdr:col>
      <xdr:colOff>101600</xdr:colOff>
      <xdr:row>106</xdr:row>
      <xdr:rowOff>89444</xdr:rowOff>
    </xdr:to>
    <xdr:sp macro="" textlink="">
      <xdr:nvSpPr>
        <xdr:cNvPr id="686" name="楕円 685">
          <a:extLst>
            <a:ext uri="{FF2B5EF4-FFF2-40B4-BE49-F238E27FC236}">
              <a16:creationId xmlns:a16="http://schemas.microsoft.com/office/drawing/2014/main" id="{89D154A1-3E10-43BF-A5E5-AE426B7FD1AB}"/>
            </a:ext>
          </a:extLst>
        </xdr:cNvPr>
        <xdr:cNvSpPr/>
      </xdr:nvSpPr>
      <xdr:spPr>
        <a:xfrm>
          <a:off x="11487150" y="173074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38644</xdr:rowOff>
    </xdr:from>
    <xdr:to>
      <xdr:col>71</xdr:col>
      <xdr:colOff>177800</xdr:colOff>
      <xdr:row>106</xdr:row>
      <xdr:rowOff>54973</xdr:rowOff>
    </xdr:to>
    <xdr:cxnSp macro="">
      <xdr:nvCxnSpPr>
        <xdr:cNvPr id="687" name="直線コネクタ 686">
          <a:extLst>
            <a:ext uri="{FF2B5EF4-FFF2-40B4-BE49-F238E27FC236}">
              <a16:creationId xmlns:a16="http://schemas.microsoft.com/office/drawing/2014/main" id="{C3E873DC-8C4E-4352-944D-C2C3F6B02E38}"/>
            </a:ext>
          </a:extLst>
        </xdr:cNvPr>
        <xdr:cNvCxnSpPr/>
      </xdr:nvCxnSpPr>
      <xdr:spPr>
        <a:xfrm>
          <a:off x="11534775" y="17355094"/>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88" name="n_1aveValue【庁舎】&#10;有形固定資産減価償却率">
          <a:extLst>
            <a:ext uri="{FF2B5EF4-FFF2-40B4-BE49-F238E27FC236}">
              <a16:creationId xmlns:a16="http://schemas.microsoft.com/office/drawing/2014/main" id="{BA54BA5C-BB8E-4ED5-84F2-519EC7C0A65F}"/>
            </a:ext>
          </a:extLst>
        </xdr:cNvPr>
        <xdr:cNvSpPr txBox="1"/>
      </xdr:nvSpPr>
      <xdr:spPr>
        <a:xfrm>
          <a:off x="13745219" y="1692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89" name="n_2aveValue【庁舎】&#10;有形固定資産減価償却率">
          <a:extLst>
            <a:ext uri="{FF2B5EF4-FFF2-40B4-BE49-F238E27FC236}">
              <a16:creationId xmlns:a16="http://schemas.microsoft.com/office/drawing/2014/main" id="{F7DC3114-72E0-4E20-86EE-ACD54ABBD88C}"/>
            </a:ext>
          </a:extLst>
        </xdr:cNvPr>
        <xdr:cNvSpPr txBox="1"/>
      </xdr:nvSpPr>
      <xdr:spPr>
        <a:xfrm>
          <a:off x="12964169" y="1689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90" name="n_3aveValue【庁舎】&#10;有形固定資産減価償却率">
          <a:extLst>
            <a:ext uri="{FF2B5EF4-FFF2-40B4-BE49-F238E27FC236}">
              <a16:creationId xmlns:a16="http://schemas.microsoft.com/office/drawing/2014/main" id="{9569952B-E42A-4106-8A18-63FD3B7F7D8E}"/>
            </a:ext>
          </a:extLst>
        </xdr:cNvPr>
        <xdr:cNvSpPr txBox="1"/>
      </xdr:nvSpPr>
      <xdr:spPr>
        <a:xfrm>
          <a:off x="12164069" y="1688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macro="" textlink="">
      <xdr:nvSpPr>
        <xdr:cNvPr id="691" name="n_4aveValue【庁舎】&#10;有形固定資産減価償却率">
          <a:extLst>
            <a:ext uri="{FF2B5EF4-FFF2-40B4-BE49-F238E27FC236}">
              <a16:creationId xmlns:a16="http://schemas.microsoft.com/office/drawing/2014/main" id="{013B333D-3674-4AF1-9A6E-B856484FEA4B}"/>
            </a:ext>
          </a:extLst>
        </xdr:cNvPr>
        <xdr:cNvSpPr txBox="1"/>
      </xdr:nvSpPr>
      <xdr:spPr>
        <a:xfrm>
          <a:off x="11354444" y="1683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165479</xdr:rowOff>
    </xdr:from>
    <xdr:ext cx="405111" cy="259045"/>
    <xdr:sp macro="" textlink="">
      <xdr:nvSpPr>
        <xdr:cNvPr id="692" name="n_1mainValue【庁舎】&#10;有形固定資産減価償却率">
          <a:extLst>
            <a:ext uri="{FF2B5EF4-FFF2-40B4-BE49-F238E27FC236}">
              <a16:creationId xmlns:a16="http://schemas.microsoft.com/office/drawing/2014/main" id="{98BC78DF-B74D-4C37-AB8C-850CF56E82D9}"/>
            </a:ext>
          </a:extLst>
        </xdr:cNvPr>
        <xdr:cNvSpPr txBox="1"/>
      </xdr:nvSpPr>
      <xdr:spPr>
        <a:xfrm>
          <a:off x="13745219" y="173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132822</xdr:rowOff>
    </xdr:from>
    <xdr:ext cx="405111" cy="259045"/>
    <xdr:sp macro="" textlink="">
      <xdr:nvSpPr>
        <xdr:cNvPr id="693" name="n_2mainValue【庁舎】&#10;有形固定資産減価償却率">
          <a:extLst>
            <a:ext uri="{FF2B5EF4-FFF2-40B4-BE49-F238E27FC236}">
              <a16:creationId xmlns:a16="http://schemas.microsoft.com/office/drawing/2014/main" id="{519184F3-A743-4B38-9AE0-73D08A2312F8}"/>
            </a:ext>
          </a:extLst>
        </xdr:cNvPr>
        <xdr:cNvSpPr txBox="1"/>
      </xdr:nvSpPr>
      <xdr:spPr>
        <a:xfrm>
          <a:off x="12964169" y="1727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96900</xdr:rowOff>
    </xdr:from>
    <xdr:ext cx="405111" cy="259045"/>
    <xdr:sp macro="" textlink="">
      <xdr:nvSpPr>
        <xdr:cNvPr id="694" name="n_3mainValue【庁舎】&#10;有形固定資産減価償却率">
          <a:extLst>
            <a:ext uri="{FF2B5EF4-FFF2-40B4-BE49-F238E27FC236}">
              <a16:creationId xmlns:a16="http://schemas.microsoft.com/office/drawing/2014/main" id="{8B48369A-CA08-40A9-9D7C-8998A3368E11}"/>
            </a:ext>
          </a:extLst>
        </xdr:cNvPr>
        <xdr:cNvSpPr txBox="1"/>
      </xdr:nvSpPr>
      <xdr:spPr>
        <a:xfrm>
          <a:off x="12164069" y="17413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80571</xdr:rowOff>
    </xdr:from>
    <xdr:ext cx="405111" cy="259045"/>
    <xdr:sp macro="" textlink="">
      <xdr:nvSpPr>
        <xdr:cNvPr id="695" name="n_4mainValue【庁舎】&#10;有形固定資産減価償却率">
          <a:extLst>
            <a:ext uri="{FF2B5EF4-FFF2-40B4-BE49-F238E27FC236}">
              <a16:creationId xmlns:a16="http://schemas.microsoft.com/office/drawing/2014/main" id="{89660783-71E8-4700-9ED6-22FE8507CC00}"/>
            </a:ext>
          </a:extLst>
        </xdr:cNvPr>
        <xdr:cNvSpPr txBox="1"/>
      </xdr:nvSpPr>
      <xdr:spPr>
        <a:xfrm>
          <a:off x="11354444" y="17400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1CB6A253-BBF9-451B-9F1C-1739D1F6402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5A53543C-B538-4B51-A555-E5ABAE1EB58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34F53B0E-1E82-43DA-BB2A-4F664FB5ABA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6081DCC5-A9A9-47EF-B115-E20C7537EB2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10DCF3A8-D103-458F-8B21-0ECB1A04017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04C65434-D124-42F8-A51F-19B56B909321}"/>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E7FE9969-F412-4AB5-9106-B6E4CBC977C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FA86EDC0-7098-45BD-83C9-F84AD7FD5EF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D0289837-E059-45F6-B296-5F081A10EC1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CE5412B-6A5C-4485-B58E-72293708113A}"/>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99E8A00E-075B-40A2-8F04-68ECC5E74AB9}"/>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F16E859E-2F62-4D89-B2BC-B805B8952811}"/>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0E51D79A-E542-4928-BB93-9B61E716D39C}"/>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9D959727-5D93-4D39-947A-BFB39C0F4CAE}"/>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FF277EAA-5CC7-46CA-A517-079F1F630525}"/>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37A0A303-45A9-44BE-8146-E60B07FCC5DB}"/>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0B8910CF-DBF5-4E81-8974-4E96B7CB65EB}"/>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67D550B1-FC7F-4DC4-B15C-FF2E231A0B50}"/>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C1703E2E-67CB-4E77-AFA6-98079D5304E3}"/>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1AA1BFA6-24C5-42D3-AC3B-E08E41B15D01}"/>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A503A40D-E7C8-49D1-8E5F-98C71A265A32}"/>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8487D6CC-DB26-4D1F-84ED-D079D3948E50}"/>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510C7D8D-95BF-46E2-9076-EF9A6DEC636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5B73C14E-702E-48B5-A5C7-9BDDB07EA4F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FDBD54DD-AC35-4266-BDE7-973B4A3D896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0D95FC7A-1E3C-4F7C-8F97-F25023E3AE71}"/>
            </a:ext>
          </a:extLst>
        </xdr:cNvPr>
        <xdr:cNvCxnSpPr/>
      </xdr:nvCxnSpPr>
      <xdr:spPr>
        <a:xfrm flipV="1">
          <a:off x="19954239" y="16297456"/>
          <a:ext cx="0" cy="134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2" name="【庁舎】&#10;一人当たり面積最小値テキスト">
          <a:extLst>
            <a:ext uri="{FF2B5EF4-FFF2-40B4-BE49-F238E27FC236}">
              <a16:creationId xmlns:a16="http://schemas.microsoft.com/office/drawing/2014/main" id="{E97FFE60-56EE-48D5-A71C-55873E8ADD6D}"/>
            </a:ext>
          </a:extLst>
        </xdr:cNvPr>
        <xdr:cNvSpPr txBox="1"/>
      </xdr:nvSpPr>
      <xdr:spPr>
        <a:xfrm>
          <a:off x="19992975" y="1765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5BCDEB02-7916-44E5-9286-BB9D5482AE04}"/>
            </a:ext>
          </a:extLst>
        </xdr:cNvPr>
        <xdr:cNvCxnSpPr/>
      </xdr:nvCxnSpPr>
      <xdr:spPr>
        <a:xfrm>
          <a:off x="19878675" y="17643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4" name="【庁舎】&#10;一人当たり面積最大値テキスト">
          <a:extLst>
            <a:ext uri="{FF2B5EF4-FFF2-40B4-BE49-F238E27FC236}">
              <a16:creationId xmlns:a16="http://schemas.microsoft.com/office/drawing/2014/main" id="{F1D72EDC-1927-4B3C-98FE-D0AD8CA0546F}"/>
            </a:ext>
          </a:extLst>
        </xdr:cNvPr>
        <xdr:cNvSpPr txBox="1"/>
      </xdr:nvSpPr>
      <xdr:spPr>
        <a:xfrm>
          <a:off x="19992975" y="1606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03DD1AC7-3A59-4946-99F4-28EC729C7033}"/>
            </a:ext>
          </a:extLst>
        </xdr:cNvPr>
        <xdr:cNvCxnSpPr/>
      </xdr:nvCxnSpPr>
      <xdr:spPr>
        <a:xfrm>
          <a:off x="19878675" y="16297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726" name="【庁舎】&#10;一人当たり面積平均値テキスト">
          <a:extLst>
            <a:ext uri="{FF2B5EF4-FFF2-40B4-BE49-F238E27FC236}">
              <a16:creationId xmlns:a16="http://schemas.microsoft.com/office/drawing/2014/main" id="{3849325C-7183-412E-B2B3-80A8DB42E51F}"/>
            </a:ext>
          </a:extLst>
        </xdr:cNvPr>
        <xdr:cNvSpPr txBox="1"/>
      </xdr:nvSpPr>
      <xdr:spPr>
        <a:xfrm>
          <a:off x="19992975" y="17145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7" name="フローチャート: 判断 726">
          <a:extLst>
            <a:ext uri="{FF2B5EF4-FFF2-40B4-BE49-F238E27FC236}">
              <a16:creationId xmlns:a16="http://schemas.microsoft.com/office/drawing/2014/main" id="{DC6B85FD-D408-47D9-9FB6-8155BE0D91DB}"/>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8" name="フローチャート: 判断 727">
          <a:extLst>
            <a:ext uri="{FF2B5EF4-FFF2-40B4-BE49-F238E27FC236}">
              <a16:creationId xmlns:a16="http://schemas.microsoft.com/office/drawing/2014/main" id="{B6AB5E10-CF14-45F0-B3B2-79867CD89865}"/>
            </a:ext>
          </a:extLst>
        </xdr:cNvPr>
        <xdr:cNvSpPr/>
      </xdr:nvSpPr>
      <xdr:spPr>
        <a:xfrm>
          <a:off x="19154775" y="17173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9" name="フローチャート: 判断 728">
          <a:extLst>
            <a:ext uri="{FF2B5EF4-FFF2-40B4-BE49-F238E27FC236}">
              <a16:creationId xmlns:a16="http://schemas.microsoft.com/office/drawing/2014/main" id="{EFE06710-449F-47ED-9753-E796A952C3C6}"/>
            </a:ext>
          </a:extLst>
        </xdr:cNvPr>
        <xdr:cNvSpPr/>
      </xdr:nvSpPr>
      <xdr:spPr>
        <a:xfrm>
          <a:off x="18345150" y="171895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0" name="フローチャート: 判断 729">
          <a:extLst>
            <a:ext uri="{FF2B5EF4-FFF2-40B4-BE49-F238E27FC236}">
              <a16:creationId xmlns:a16="http://schemas.microsoft.com/office/drawing/2014/main" id="{71056223-5E83-4D20-BCD0-BAB388A76283}"/>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123371</xdr:rowOff>
    </xdr:from>
    <xdr:to>
      <xdr:col>98</xdr:col>
      <xdr:colOff>38100</xdr:colOff>
      <xdr:row>105</xdr:row>
      <xdr:rowOff>53521</xdr:rowOff>
    </xdr:to>
    <xdr:sp macro="" textlink="">
      <xdr:nvSpPr>
        <xdr:cNvPr id="731" name="フローチャート: 判断 730">
          <a:extLst>
            <a:ext uri="{FF2B5EF4-FFF2-40B4-BE49-F238E27FC236}">
              <a16:creationId xmlns:a16="http://schemas.microsoft.com/office/drawing/2014/main" id="{EA24A2C9-199E-4CDE-9005-511205C2CB4C}"/>
            </a:ext>
          </a:extLst>
        </xdr:cNvPr>
        <xdr:cNvSpPr/>
      </xdr:nvSpPr>
      <xdr:spPr>
        <a:xfrm>
          <a:off x="167544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AFB47A1-9C06-4F02-A1DF-61689161D13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29EBD015-B127-4302-8701-F677A9BCB3A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CCB84650-99D7-48A9-B965-BC2ABBDC77EB}"/>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CAB27026-A2E3-4BDF-9741-BAFA1CCDFB3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E7D6134-EA42-430E-B9B3-DC2CF4471FC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71120</xdr:rowOff>
    </xdr:from>
    <xdr:to>
      <xdr:col>116</xdr:col>
      <xdr:colOff>114300</xdr:colOff>
      <xdr:row>105</xdr:row>
      <xdr:rowOff>1270</xdr:rowOff>
    </xdr:to>
    <xdr:sp macro="" textlink="">
      <xdr:nvSpPr>
        <xdr:cNvPr id="737" name="楕円 736">
          <a:extLst>
            <a:ext uri="{FF2B5EF4-FFF2-40B4-BE49-F238E27FC236}">
              <a16:creationId xmlns:a16="http://schemas.microsoft.com/office/drawing/2014/main" id="{93EB902D-4703-4567-B969-8DB1C53B3420}"/>
            </a:ext>
          </a:extLst>
        </xdr:cNvPr>
        <xdr:cNvSpPr/>
      </xdr:nvSpPr>
      <xdr:spPr>
        <a:xfrm>
          <a:off x="19897725" y="17041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93997</xdr:rowOff>
    </xdr:from>
    <xdr:ext cx="469744" cy="259045"/>
    <xdr:sp macro="" textlink="">
      <xdr:nvSpPr>
        <xdr:cNvPr id="738" name="【庁舎】&#10;一人当たり面積該当値テキスト">
          <a:extLst>
            <a:ext uri="{FF2B5EF4-FFF2-40B4-BE49-F238E27FC236}">
              <a16:creationId xmlns:a16="http://schemas.microsoft.com/office/drawing/2014/main" id="{9FB84CDC-4F48-42BA-A082-42B305E86C70}"/>
            </a:ext>
          </a:extLst>
        </xdr:cNvPr>
        <xdr:cNvSpPr txBox="1"/>
      </xdr:nvSpPr>
      <xdr:spPr>
        <a:xfrm>
          <a:off x="19992975" y="1689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79829</xdr:rowOff>
    </xdr:from>
    <xdr:to>
      <xdr:col>112</xdr:col>
      <xdr:colOff>38100</xdr:colOff>
      <xdr:row>105</xdr:row>
      <xdr:rowOff>9979</xdr:rowOff>
    </xdr:to>
    <xdr:sp macro="" textlink="">
      <xdr:nvSpPr>
        <xdr:cNvPr id="739" name="楕円 738">
          <a:extLst>
            <a:ext uri="{FF2B5EF4-FFF2-40B4-BE49-F238E27FC236}">
              <a16:creationId xmlns:a16="http://schemas.microsoft.com/office/drawing/2014/main" id="{DC61BEA6-3BB5-41AE-9294-E3098859CAD0}"/>
            </a:ext>
          </a:extLst>
        </xdr:cNvPr>
        <xdr:cNvSpPr/>
      </xdr:nvSpPr>
      <xdr:spPr>
        <a:xfrm>
          <a:off x="19154775" y="17056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121920</xdr:rowOff>
    </xdr:from>
    <xdr:to>
      <xdr:col>116</xdr:col>
      <xdr:colOff>63500</xdr:colOff>
      <xdr:row>104</xdr:row>
      <xdr:rowOff>130629</xdr:rowOff>
    </xdr:to>
    <xdr:cxnSp macro="">
      <xdr:nvCxnSpPr>
        <xdr:cNvPr id="740" name="直線コネクタ 739">
          <a:extLst>
            <a:ext uri="{FF2B5EF4-FFF2-40B4-BE49-F238E27FC236}">
              <a16:creationId xmlns:a16="http://schemas.microsoft.com/office/drawing/2014/main" id="{E72063DD-937C-427C-A76A-36DB4DB92487}"/>
            </a:ext>
          </a:extLst>
        </xdr:cNvPr>
        <xdr:cNvCxnSpPr/>
      </xdr:nvCxnSpPr>
      <xdr:spPr>
        <a:xfrm flipV="1">
          <a:off x="19202400" y="17098645"/>
          <a:ext cx="752475" cy="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96157</xdr:rowOff>
    </xdr:from>
    <xdr:to>
      <xdr:col>107</xdr:col>
      <xdr:colOff>101600</xdr:colOff>
      <xdr:row>105</xdr:row>
      <xdr:rowOff>26307</xdr:rowOff>
    </xdr:to>
    <xdr:sp macro="" textlink="">
      <xdr:nvSpPr>
        <xdr:cNvPr id="741" name="楕円 740">
          <a:extLst>
            <a:ext uri="{FF2B5EF4-FFF2-40B4-BE49-F238E27FC236}">
              <a16:creationId xmlns:a16="http://schemas.microsoft.com/office/drawing/2014/main" id="{6A814922-A461-4548-B0BB-A12B60ADA3C1}"/>
            </a:ext>
          </a:extLst>
        </xdr:cNvPr>
        <xdr:cNvSpPr/>
      </xdr:nvSpPr>
      <xdr:spPr>
        <a:xfrm>
          <a:off x="18345150" y="170697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130629</xdr:rowOff>
    </xdr:from>
    <xdr:to>
      <xdr:col>111</xdr:col>
      <xdr:colOff>177800</xdr:colOff>
      <xdr:row>104</xdr:row>
      <xdr:rowOff>146957</xdr:rowOff>
    </xdr:to>
    <xdr:cxnSp macro="">
      <xdr:nvCxnSpPr>
        <xdr:cNvPr id="742" name="直線コネクタ 741">
          <a:extLst>
            <a:ext uri="{FF2B5EF4-FFF2-40B4-BE49-F238E27FC236}">
              <a16:creationId xmlns:a16="http://schemas.microsoft.com/office/drawing/2014/main" id="{11818ED4-79E4-4AF6-B9DF-84C847879CC5}"/>
            </a:ext>
          </a:extLst>
        </xdr:cNvPr>
        <xdr:cNvCxnSpPr/>
      </xdr:nvCxnSpPr>
      <xdr:spPr>
        <a:xfrm flipV="1">
          <a:off x="18392775" y="17104179"/>
          <a:ext cx="80962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114663</xdr:rowOff>
    </xdr:from>
    <xdr:to>
      <xdr:col>102</xdr:col>
      <xdr:colOff>165100</xdr:colOff>
      <xdr:row>105</xdr:row>
      <xdr:rowOff>44813</xdr:rowOff>
    </xdr:to>
    <xdr:sp macro="" textlink="">
      <xdr:nvSpPr>
        <xdr:cNvPr id="743" name="楕円 742">
          <a:extLst>
            <a:ext uri="{FF2B5EF4-FFF2-40B4-BE49-F238E27FC236}">
              <a16:creationId xmlns:a16="http://schemas.microsoft.com/office/drawing/2014/main" id="{C931C945-702A-4554-98D0-4B6972730EB1}"/>
            </a:ext>
          </a:extLst>
        </xdr:cNvPr>
        <xdr:cNvSpPr/>
      </xdr:nvSpPr>
      <xdr:spPr>
        <a:xfrm>
          <a:off x="17554575" y="1708821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146957</xdr:rowOff>
    </xdr:from>
    <xdr:to>
      <xdr:col>107</xdr:col>
      <xdr:colOff>50800</xdr:colOff>
      <xdr:row>104</xdr:row>
      <xdr:rowOff>165463</xdr:rowOff>
    </xdr:to>
    <xdr:cxnSp macro="">
      <xdr:nvCxnSpPr>
        <xdr:cNvPr id="744" name="直線コネクタ 743">
          <a:extLst>
            <a:ext uri="{FF2B5EF4-FFF2-40B4-BE49-F238E27FC236}">
              <a16:creationId xmlns:a16="http://schemas.microsoft.com/office/drawing/2014/main" id="{D6D43A73-E3BA-450B-A5CE-2AAF0EF0EB1F}"/>
            </a:ext>
          </a:extLst>
        </xdr:cNvPr>
        <xdr:cNvCxnSpPr/>
      </xdr:nvCxnSpPr>
      <xdr:spPr>
        <a:xfrm flipV="1">
          <a:off x="17602200" y="17117332"/>
          <a:ext cx="790575"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125549</xdr:rowOff>
    </xdr:from>
    <xdr:to>
      <xdr:col>98</xdr:col>
      <xdr:colOff>38100</xdr:colOff>
      <xdr:row>105</xdr:row>
      <xdr:rowOff>55699</xdr:rowOff>
    </xdr:to>
    <xdr:sp macro="" textlink="">
      <xdr:nvSpPr>
        <xdr:cNvPr id="745" name="楕円 744">
          <a:extLst>
            <a:ext uri="{FF2B5EF4-FFF2-40B4-BE49-F238E27FC236}">
              <a16:creationId xmlns:a16="http://schemas.microsoft.com/office/drawing/2014/main" id="{53AAA630-143E-435C-9725-DE64E39B006C}"/>
            </a:ext>
          </a:extLst>
        </xdr:cNvPr>
        <xdr:cNvSpPr/>
      </xdr:nvSpPr>
      <xdr:spPr>
        <a:xfrm>
          <a:off x="16754475" y="170959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165463</xdr:rowOff>
    </xdr:from>
    <xdr:to>
      <xdr:col>102</xdr:col>
      <xdr:colOff>114300</xdr:colOff>
      <xdr:row>105</xdr:row>
      <xdr:rowOff>4899</xdr:rowOff>
    </xdr:to>
    <xdr:cxnSp macro="">
      <xdr:nvCxnSpPr>
        <xdr:cNvPr id="746" name="直線コネクタ 745">
          <a:extLst>
            <a:ext uri="{FF2B5EF4-FFF2-40B4-BE49-F238E27FC236}">
              <a16:creationId xmlns:a16="http://schemas.microsoft.com/office/drawing/2014/main" id="{C99D4C82-4347-4D60-8D8B-FDD9C8FFE553}"/>
            </a:ext>
          </a:extLst>
        </xdr:cNvPr>
        <xdr:cNvCxnSpPr/>
      </xdr:nvCxnSpPr>
      <xdr:spPr>
        <a:xfrm flipV="1">
          <a:off x="16802100" y="17135838"/>
          <a:ext cx="8001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747" name="n_1aveValue【庁舎】&#10;一人当たり面積">
          <a:extLst>
            <a:ext uri="{FF2B5EF4-FFF2-40B4-BE49-F238E27FC236}">
              <a16:creationId xmlns:a16="http://schemas.microsoft.com/office/drawing/2014/main" id="{420D7330-EF6F-406A-839E-EDB5668A3336}"/>
            </a:ext>
          </a:extLst>
        </xdr:cNvPr>
        <xdr:cNvSpPr txBox="1"/>
      </xdr:nvSpPr>
      <xdr:spPr>
        <a:xfrm>
          <a:off x="18983402" y="1726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748" name="n_2aveValue【庁舎】&#10;一人当たり面積">
          <a:extLst>
            <a:ext uri="{FF2B5EF4-FFF2-40B4-BE49-F238E27FC236}">
              <a16:creationId xmlns:a16="http://schemas.microsoft.com/office/drawing/2014/main" id="{10E9E8DC-9142-48DE-B10C-D63E0776BA2A}"/>
            </a:ext>
          </a:extLst>
        </xdr:cNvPr>
        <xdr:cNvSpPr txBox="1"/>
      </xdr:nvSpPr>
      <xdr:spPr>
        <a:xfrm>
          <a:off x="18183302" y="1728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749" name="n_3aveValue【庁舎】&#10;一人当たり面積">
          <a:extLst>
            <a:ext uri="{FF2B5EF4-FFF2-40B4-BE49-F238E27FC236}">
              <a16:creationId xmlns:a16="http://schemas.microsoft.com/office/drawing/2014/main" id="{5EC4E1F8-2FAB-41F7-A0F0-8C7C755FF620}"/>
            </a:ext>
          </a:extLst>
        </xdr:cNvPr>
        <xdr:cNvSpPr txBox="1"/>
      </xdr:nvSpPr>
      <xdr:spPr>
        <a:xfrm>
          <a:off x="173832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70048</xdr:rowOff>
    </xdr:from>
    <xdr:ext cx="469744" cy="259045"/>
    <xdr:sp macro="" textlink="">
      <xdr:nvSpPr>
        <xdr:cNvPr id="750" name="n_4aveValue【庁舎】&#10;一人当たり面積">
          <a:extLst>
            <a:ext uri="{FF2B5EF4-FFF2-40B4-BE49-F238E27FC236}">
              <a16:creationId xmlns:a16="http://schemas.microsoft.com/office/drawing/2014/main" id="{52E99923-D15C-4110-8D45-8A6474C6B4D1}"/>
            </a:ext>
          </a:extLst>
        </xdr:cNvPr>
        <xdr:cNvSpPr txBox="1"/>
      </xdr:nvSpPr>
      <xdr:spPr>
        <a:xfrm>
          <a:off x="16592627" y="1686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26506</xdr:rowOff>
    </xdr:from>
    <xdr:ext cx="469744" cy="259045"/>
    <xdr:sp macro="" textlink="">
      <xdr:nvSpPr>
        <xdr:cNvPr id="751" name="n_1mainValue【庁舎】&#10;一人当たり面積">
          <a:extLst>
            <a:ext uri="{FF2B5EF4-FFF2-40B4-BE49-F238E27FC236}">
              <a16:creationId xmlns:a16="http://schemas.microsoft.com/office/drawing/2014/main" id="{42723EA2-FCB9-4A3A-92B0-C5C4C3E1126D}"/>
            </a:ext>
          </a:extLst>
        </xdr:cNvPr>
        <xdr:cNvSpPr txBox="1"/>
      </xdr:nvSpPr>
      <xdr:spPr>
        <a:xfrm>
          <a:off x="18983402" y="168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42834</xdr:rowOff>
    </xdr:from>
    <xdr:ext cx="469744" cy="259045"/>
    <xdr:sp macro="" textlink="">
      <xdr:nvSpPr>
        <xdr:cNvPr id="752" name="n_2mainValue【庁舎】&#10;一人当たり面積">
          <a:extLst>
            <a:ext uri="{FF2B5EF4-FFF2-40B4-BE49-F238E27FC236}">
              <a16:creationId xmlns:a16="http://schemas.microsoft.com/office/drawing/2014/main" id="{3ACDB204-625A-41C0-B933-56605DDCF209}"/>
            </a:ext>
          </a:extLst>
        </xdr:cNvPr>
        <xdr:cNvSpPr txBox="1"/>
      </xdr:nvSpPr>
      <xdr:spPr>
        <a:xfrm>
          <a:off x="18183302" y="1684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61340</xdr:rowOff>
    </xdr:from>
    <xdr:ext cx="469744" cy="259045"/>
    <xdr:sp macro="" textlink="">
      <xdr:nvSpPr>
        <xdr:cNvPr id="753" name="n_3mainValue【庁舎】&#10;一人当たり面積">
          <a:extLst>
            <a:ext uri="{FF2B5EF4-FFF2-40B4-BE49-F238E27FC236}">
              <a16:creationId xmlns:a16="http://schemas.microsoft.com/office/drawing/2014/main" id="{CD8C5C6F-9E7A-4144-9AD6-EC79AE08F3FA}"/>
            </a:ext>
          </a:extLst>
        </xdr:cNvPr>
        <xdr:cNvSpPr txBox="1"/>
      </xdr:nvSpPr>
      <xdr:spPr>
        <a:xfrm>
          <a:off x="17383202" y="1686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46826</xdr:rowOff>
    </xdr:from>
    <xdr:ext cx="469744" cy="259045"/>
    <xdr:sp macro="" textlink="">
      <xdr:nvSpPr>
        <xdr:cNvPr id="754" name="n_4mainValue【庁舎】&#10;一人当たり面積">
          <a:extLst>
            <a:ext uri="{FF2B5EF4-FFF2-40B4-BE49-F238E27FC236}">
              <a16:creationId xmlns:a16="http://schemas.microsoft.com/office/drawing/2014/main" id="{3D1CA374-1AD5-4C8B-9B5A-AF2E9A878F94}"/>
            </a:ext>
          </a:extLst>
        </xdr:cNvPr>
        <xdr:cNvSpPr txBox="1"/>
      </xdr:nvSpPr>
      <xdr:spPr>
        <a:xfrm>
          <a:off x="16592627" y="17195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C3A68261-6912-4FBA-8E9B-080051CB021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33AB07CA-2505-4771-B918-1574736FE6DD}"/>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972784F0-D438-46DC-BBB6-0BAA806FDA58}"/>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類似団体と比較して有形固定資産減価償却率が大幅に上回っている施設類型はなく、大幅に下回っている施設類型は消防施設（31.1％）である。</a:t>
          </a:r>
          <a:endParaRPr lang="ja-JP" altLang="ja-JP" sz="1400">
            <a:effectLst/>
          </a:endParaRPr>
        </a:p>
        <a:p>
          <a:r>
            <a:rPr kumimoji="1" lang="ja-JP" altLang="ja-JP" sz="1100">
              <a:solidFill>
                <a:schemeClr val="dk1"/>
              </a:solidFill>
              <a:effectLst/>
              <a:latin typeface="+mn-lt"/>
              <a:ea typeface="+mn-ea"/>
              <a:cs typeface="+mn-cs"/>
            </a:rPr>
            <a:t>図書館は該当する資産がない。体育館・プールは46.7％となり、前年度の51.8％から5.1ポイント低下している。和水町体育館の空調設備整備工事（受変電設備・機械設備・電気設備）を実施し資産額が大幅に増加したことによるものであり、令和7年度以降も同工事の効果により低水準を維持する見込みである。福祉施設は57.6％となり、前年度の58.2％から0.6ポイント低下している。市民会館は該当する資産がない。一般廃棄物処理施設は48.1％となり、前年度の44.8％から3.3ポイント上昇している（資産の大半は一部事務組合の有明広域行政事務組合が所有）。保健センター・保健所は66.4％となり、前年度の67.0％から0.6ポイント低下している。消防施設は31.1％となり、前年度の41.6％から10.5ポイント大幅に低下している。有明広域行政事務組合における資産整備の進展によるものとみられる（一般廃棄物処理施設と同様、資産の大半は同組合が所有）。庁舎は65.5％となり、前年度の63.4％から2.1ポイント上昇している。各個別施設計画や長寿命化計画を基に引き続き適切な施設マネジメント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3691&#21644;&#27700;&#30010;_20260910-143918_&#12304;&#36001;&#25919;&#29366;&#27841;&#36039;&#26009;&#38598;&#12305;_433691_&#21644;&#27700;&#30010;_2024(2&#22238;&#30446;).xlsx" TargetMode="External"/><Relationship Id="rId1" Type="http://schemas.openxmlformats.org/officeDocument/2006/relationships/externalLinkPath" Target="433691&#21644;&#27700;&#30010;_20260910-143918_&#12304;&#36001;&#25919;&#29366;&#27841;&#36039;&#26009;&#38598;&#12305;_433691_&#21644;&#27700;&#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56.7</v>
          </cell>
          <cell r="BX53">
            <v>57.7</v>
          </cell>
          <cell r="CF53">
            <v>58.5</v>
          </cell>
          <cell r="CN53">
            <v>59.3</v>
          </cell>
          <cell r="CV53">
            <v>59.6</v>
          </cell>
        </row>
        <row r="55">
          <cell r="AN55" t="str">
            <v>類似団体内平均値</v>
          </cell>
          <cell r="BP55">
            <v>0</v>
          </cell>
          <cell r="BX55">
            <v>0</v>
          </cell>
          <cell r="CF55">
            <v>0</v>
          </cell>
          <cell r="CN55">
            <v>0</v>
          </cell>
          <cell r="CV55">
            <v>0</v>
          </cell>
        </row>
        <row r="57">
          <cell r="BP57">
            <v>64.400000000000006</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row>
        <row r="75">
          <cell r="BP75">
            <v>10.3</v>
          </cell>
          <cell r="BX75">
            <v>10.3</v>
          </cell>
          <cell r="CF75">
            <v>10.199999999999999</v>
          </cell>
          <cell r="CN75">
            <v>10.3</v>
          </cell>
          <cell r="CV75">
            <v>10.1</v>
          </cell>
        </row>
        <row r="77">
          <cell r="AN77" t="str">
            <v>類似団体内平均値</v>
          </cell>
          <cell r="BP77">
            <v>0</v>
          </cell>
          <cell r="BX77">
            <v>0</v>
          </cell>
          <cell r="CF77">
            <v>0</v>
          </cell>
          <cell r="CN77">
            <v>0</v>
          </cell>
          <cell r="CV77">
            <v>0</v>
          </cell>
        </row>
        <row r="79">
          <cell r="BP79">
            <v>8.9</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92" t="s">
        <v>76</v>
      </c>
      <c r="C1" s="592"/>
      <c r="D1" s="592"/>
      <c r="E1" s="592"/>
      <c r="F1" s="592"/>
      <c r="G1" s="592"/>
      <c r="H1" s="592"/>
      <c r="I1" s="592"/>
      <c r="J1" s="592"/>
      <c r="K1" s="592"/>
      <c r="L1" s="592"/>
      <c r="M1" s="592"/>
      <c r="N1" s="592"/>
      <c r="O1" s="592"/>
      <c r="P1" s="592"/>
      <c r="Q1" s="592"/>
      <c r="R1" s="592"/>
      <c r="S1" s="592"/>
      <c r="T1" s="592"/>
      <c r="U1" s="592"/>
      <c r="V1" s="592"/>
      <c r="W1" s="592"/>
      <c r="X1" s="592"/>
      <c r="Y1" s="592"/>
      <c r="Z1" s="592"/>
      <c r="AA1" s="592"/>
      <c r="AB1" s="592"/>
      <c r="AC1" s="592"/>
      <c r="AD1" s="592"/>
      <c r="AE1" s="592"/>
      <c r="AF1" s="592"/>
      <c r="AG1" s="592"/>
      <c r="AH1" s="592"/>
      <c r="AI1" s="592"/>
      <c r="AJ1" s="592"/>
      <c r="AK1" s="592"/>
      <c r="AL1" s="592"/>
      <c r="AM1" s="592"/>
      <c r="AN1" s="592"/>
      <c r="AO1" s="592"/>
      <c r="AP1" s="592"/>
      <c r="AQ1" s="592"/>
      <c r="AR1" s="592"/>
      <c r="AS1" s="592"/>
      <c r="AT1" s="592"/>
      <c r="AU1" s="592"/>
      <c r="AV1" s="592"/>
      <c r="AW1" s="592"/>
      <c r="AX1" s="592"/>
      <c r="AY1" s="592"/>
      <c r="AZ1" s="592"/>
      <c r="BA1" s="592"/>
      <c r="BB1" s="592"/>
      <c r="BC1" s="592"/>
      <c r="BD1" s="592"/>
      <c r="BE1" s="592"/>
      <c r="BF1" s="592"/>
      <c r="BG1" s="592"/>
      <c r="BH1" s="592"/>
      <c r="BI1" s="592"/>
      <c r="BJ1" s="592"/>
      <c r="BK1" s="592"/>
      <c r="BL1" s="592"/>
      <c r="BM1" s="592"/>
      <c r="BN1" s="592"/>
      <c r="BO1" s="592"/>
      <c r="BP1" s="592"/>
      <c r="BQ1" s="592"/>
      <c r="BR1" s="592"/>
      <c r="BS1" s="592"/>
      <c r="BT1" s="592"/>
      <c r="BU1" s="592"/>
      <c r="BV1" s="592"/>
      <c r="BW1" s="592"/>
      <c r="BX1" s="592"/>
      <c r="BY1" s="592"/>
      <c r="BZ1" s="592"/>
      <c r="CA1" s="592"/>
      <c r="CB1" s="592"/>
      <c r="CC1" s="592"/>
      <c r="CD1" s="592"/>
      <c r="CE1" s="592"/>
      <c r="CF1" s="592"/>
      <c r="CG1" s="592"/>
      <c r="CH1" s="592"/>
      <c r="CI1" s="592"/>
      <c r="CJ1" s="592"/>
      <c r="CK1" s="592"/>
      <c r="CL1" s="592"/>
      <c r="CM1" s="592"/>
      <c r="CN1" s="592"/>
      <c r="CO1" s="592"/>
      <c r="CP1" s="592"/>
      <c r="CQ1" s="592"/>
      <c r="CR1" s="592"/>
      <c r="CS1" s="592"/>
      <c r="CT1" s="592"/>
      <c r="CU1" s="592"/>
      <c r="CV1" s="592"/>
      <c r="CW1" s="592"/>
      <c r="CX1" s="592"/>
      <c r="CY1" s="592"/>
      <c r="CZ1" s="592"/>
      <c r="DA1" s="592"/>
      <c r="DB1" s="592"/>
      <c r="DC1" s="592"/>
      <c r="DD1" s="592"/>
      <c r="DE1" s="592"/>
      <c r="DF1" s="592"/>
      <c r="DG1" s="592"/>
      <c r="DH1" s="592"/>
      <c r="DI1" s="592"/>
      <c r="DJ1" s="163"/>
      <c r="DK1" s="163"/>
      <c r="DL1" s="163"/>
      <c r="DM1" s="163"/>
      <c r="DN1" s="163"/>
      <c r="DO1" s="163"/>
    </row>
    <row r="2" spans="1:119" ht="24" thickBot="1" x14ac:dyDescent="0.25">
      <c r="B2" s="164" t="s">
        <v>77</v>
      </c>
      <c r="C2" s="164"/>
      <c r="D2" s="165"/>
    </row>
    <row r="3" spans="1:119" ht="18.75" customHeight="1" thickBot="1" x14ac:dyDescent="0.25">
      <c r="A3" s="163"/>
      <c r="B3" s="593" t="s">
        <v>78</v>
      </c>
      <c r="C3" s="594"/>
      <c r="D3" s="594"/>
      <c r="E3" s="595"/>
      <c r="F3" s="595"/>
      <c r="G3" s="595"/>
      <c r="H3" s="595"/>
      <c r="I3" s="595"/>
      <c r="J3" s="595"/>
      <c r="K3" s="595"/>
      <c r="L3" s="595" t="s">
        <v>79</v>
      </c>
      <c r="M3" s="595"/>
      <c r="N3" s="595"/>
      <c r="O3" s="595"/>
      <c r="P3" s="595"/>
      <c r="Q3" s="595"/>
      <c r="R3" s="598"/>
      <c r="S3" s="598"/>
      <c r="T3" s="598"/>
      <c r="U3" s="598"/>
      <c r="V3" s="599"/>
      <c r="W3" s="489" t="s">
        <v>80</v>
      </c>
      <c r="X3" s="490"/>
      <c r="Y3" s="490"/>
      <c r="Z3" s="490"/>
      <c r="AA3" s="490"/>
      <c r="AB3" s="594"/>
      <c r="AC3" s="598" t="s">
        <v>81</v>
      </c>
      <c r="AD3" s="490"/>
      <c r="AE3" s="490"/>
      <c r="AF3" s="490"/>
      <c r="AG3" s="490"/>
      <c r="AH3" s="490"/>
      <c r="AI3" s="490"/>
      <c r="AJ3" s="490"/>
      <c r="AK3" s="490"/>
      <c r="AL3" s="560"/>
      <c r="AM3" s="489" t="s">
        <v>82</v>
      </c>
      <c r="AN3" s="490"/>
      <c r="AO3" s="490"/>
      <c r="AP3" s="490"/>
      <c r="AQ3" s="490"/>
      <c r="AR3" s="490"/>
      <c r="AS3" s="490"/>
      <c r="AT3" s="490"/>
      <c r="AU3" s="490"/>
      <c r="AV3" s="490"/>
      <c r="AW3" s="490"/>
      <c r="AX3" s="560"/>
      <c r="AY3" s="552" t="s">
        <v>1</v>
      </c>
      <c r="AZ3" s="553"/>
      <c r="BA3" s="553"/>
      <c r="BB3" s="553"/>
      <c r="BC3" s="553"/>
      <c r="BD3" s="553"/>
      <c r="BE3" s="553"/>
      <c r="BF3" s="553"/>
      <c r="BG3" s="553"/>
      <c r="BH3" s="553"/>
      <c r="BI3" s="553"/>
      <c r="BJ3" s="553"/>
      <c r="BK3" s="553"/>
      <c r="BL3" s="553"/>
      <c r="BM3" s="602"/>
      <c r="BN3" s="489" t="s">
        <v>83</v>
      </c>
      <c r="BO3" s="490"/>
      <c r="BP3" s="490"/>
      <c r="BQ3" s="490"/>
      <c r="BR3" s="490"/>
      <c r="BS3" s="490"/>
      <c r="BT3" s="490"/>
      <c r="BU3" s="560"/>
      <c r="BV3" s="489" t="s">
        <v>84</v>
      </c>
      <c r="BW3" s="490"/>
      <c r="BX3" s="490"/>
      <c r="BY3" s="490"/>
      <c r="BZ3" s="490"/>
      <c r="CA3" s="490"/>
      <c r="CB3" s="490"/>
      <c r="CC3" s="560"/>
      <c r="CD3" s="552" t="s">
        <v>1</v>
      </c>
      <c r="CE3" s="553"/>
      <c r="CF3" s="553"/>
      <c r="CG3" s="553"/>
      <c r="CH3" s="553"/>
      <c r="CI3" s="553"/>
      <c r="CJ3" s="553"/>
      <c r="CK3" s="553"/>
      <c r="CL3" s="553"/>
      <c r="CM3" s="553"/>
      <c r="CN3" s="553"/>
      <c r="CO3" s="553"/>
      <c r="CP3" s="553"/>
      <c r="CQ3" s="553"/>
      <c r="CR3" s="553"/>
      <c r="CS3" s="602"/>
      <c r="CT3" s="489" t="s">
        <v>85</v>
      </c>
      <c r="CU3" s="490"/>
      <c r="CV3" s="490"/>
      <c r="CW3" s="490"/>
      <c r="CX3" s="490"/>
      <c r="CY3" s="490"/>
      <c r="CZ3" s="490"/>
      <c r="DA3" s="560"/>
      <c r="DB3" s="489" t="s">
        <v>86</v>
      </c>
      <c r="DC3" s="490"/>
      <c r="DD3" s="490"/>
      <c r="DE3" s="490"/>
      <c r="DF3" s="490"/>
      <c r="DG3" s="490"/>
      <c r="DH3" s="490"/>
      <c r="DI3" s="560"/>
    </row>
    <row r="4" spans="1:119" ht="18.75" customHeight="1" x14ac:dyDescent="0.2">
      <c r="A4" s="163"/>
      <c r="B4" s="568"/>
      <c r="C4" s="569"/>
      <c r="D4" s="569"/>
      <c r="E4" s="570"/>
      <c r="F4" s="570"/>
      <c r="G4" s="570"/>
      <c r="H4" s="570"/>
      <c r="I4" s="570"/>
      <c r="J4" s="570"/>
      <c r="K4" s="570"/>
      <c r="L4" s="570"/>
      <c r="M4" s="570"/>
      <c r="N4" s="570"/>
      <c r="O4" s="570"/>
      <c r="P4" s="570"/>
      <c r="Q4" s="570"/>
      <c r="R4" s="574"/>
      <c r="S4" s="574"/>
      <c r="T4" s="574"/>
      <c r="U4" s="574"/>
      <c r="V4" s="575"/>
      <c r="W4" s="561"/>
      <c r="X4" s="371"/>
      <c r="Y4" s="371"/>
      <c r="Z4" s="371"/>
      <c r="AA4" s="371"/>
      <c r="AB4" s="569"/>
      <c r="AC4" s="574"/>
      <c r="AD4" s="371"/>
      <c r="AE4" s="371"/>
      <c r="AF4" s="371"/>
      <c r="AG4" s="371"/>
      <c r="AH4" s="371"/>
      <c r="AI4" s="371"/>
      <c r="AJ4" s="371"/>
      <c r="AK4" s="371"/>
      <c r="AL4" s="562"/>
      <c r="AM4" s="511"/>
      <c r="AN4" s="409"/>
      <c r="AO4" s="409"/>
      <c r="AP4" s="409"/>
      <c r="AQ4" s="409"/>
      <c r="AR4" s="409"/>
      <c r="AS4" s="409"/>
      <c r="AT4" s="409"/>
      <c r="AU4" s="409"/>
      <c r="AV4" s="409"/>
      <c r="AW4" s="409"/>
      <c r="AX4" s="601"/>
      <c r="AY4" s="446" t="s">
        <v>87</v>
      </c>
      <c r="AZ4" s="447"/>
      <c r="BA4" s="447"/>
      <c r="BB4" s="447"/>
      <c r="BC4" s="447"/>
      <c r="BD4" s="447"/>
      <c r="BE4" s="447"/>
      <c r="BF4" s="447"/>
      <c r="BG4" s="447"/>
      <c r="BH4" s="447"/>
      <c r="BI4" s="447"/>
      <c r="BJ4" s="447"/>
      <c r="BK4" s="447"/>
      <c r="BL4" s="447"/>
      <c r="BM4" s="448"/>
      <c r="BN4" s="449">
        <v>10441737</v>
      </c>
      <c r="BO4" s="450"/>
      <c r="BP4" s="450"/>
      <c r="BQ4" s="450"/>
      <c r="BR4" s="450"/>
      <c r="BS4" s="450"/>
      <c r="BT4" s="450"/>
      <c r="BU4" s="451"/>
      <c r="BV4" s="449">
        <v>9090071</v>
      </c>
      <c r="BW4" s="450"/>
      <c r="BX4" s="450"/>
      <c r="BY4" s="450"/>
      <c r="BZ4" s="450"/>
      <c r="CA4" s="450"/>
      <c r="CB4" s="450"/>
      <c r="CC4" s="451"/>
      <c r="CD4" s="586" t="s">
        <v>88</v>
      </c>
      <c r="CE4" s="587"/>
      <c r="CF4" s="587"/>
      <c r="CG4" s="587"/>
      <c r="CH4" s="587"/>
      <c r="CI4" s="587"/>
      <c r="CJ4" s="587"/>
      <c r="CK4" s="587"/>
      <c r="CL4" s="587"/>
      <c r="CM4" s="587"/>
      <c r="CN4" s="587"/>
      <c r="CO4" s="587"/>
      <c r="CP4" s="587"/>
      <c r="CQ4" s="587"/>
      <c r="CR4" s="587"/>
      <c r="CS4" s="588"/>
      <c r="CT4" s="589">
        <v>4.9000000000000004</v>
      </c>
      <c r="CU4" s="590"/>
      <c r="CV4" s="590"/>
      <c r="CW4" s="590"/>
      <c r="CX4" s="590"/>
      <c r="CY4" s="590"/>
      <c r="CZ4" s="590"/>
      <c r="DA4" s="591"/>
      <c r="DB4" s="589">
        <v>9.8000000000000007</v>
      </c>
      <c r="DC4" s="590"/>
      <c r="DD4" s="590"/>
      <c r="DE4" s="590"/>
      <c r="DF4" s="590"/>
      <c r="DG4" s="590"/>
      <c r="DH4" s="590"/>
      <c r="DI4" s="591"/>
    </row>
    <row r="5" spans="1:119" ht="18.75" customHeight="1" x14ac:dyDescent="0.2">
      <c r="A5" s="163"/>
      <c r="B5" s="596"/>
      <c r="C5" s="410"/>
      <c r="D5" s="410"/>
      <c r="E5" s="597"/>
      <c r="F5" s="597"/>
      <c r="G5" s="597"/>
      <c r="H5" s="597"/>
      <c r="I5" s="597"/>
      <c r="J5" s="597"/>
      <c r="K5" s="597"/>
      <c r="L5" s="597"/>
      <c r="M5" s="597"/>
      <c r="N5" s="597"/>
      <c r="O5" s="597"/>
      <c r="P5" s="597"/>
      <c r="Q5" s="597"/>
      <c r="R5" s="408"/>
      <c r="S5" s="408"/>
      <c r="T5" s="408"/>
      <c r="U5" s="408"/>
      <c r="V5" s="600"/>
      <c r="W5" s="511"/>
      <c r="X5" s="409"/>
      <c r="Y5" s="409"/>
      <c r="Z5" s="409"/>
      <c r="AA5" s="409"/>
      <c r="AB5" s="410"/>
      <c r="AC5" s="408"/>
      <c r="AD5" s="409"/>
      <c r="AE5" s="409"/>
      <c r="AF5" s="409"/>
      <c r="AG5" s="409"/>
      <c r="AH5" s="409"/>
      <c r="AI5" s="409"/>
      <c r="AJ5" s="409"/>
      <c r="AK5" s="409"/>
      <c r="AL5" s="601"/>
      <c r="AM5" s="477" t="s">
        <v>89</v>
      </c>
      <c r="AN5" s="377"/>
      <c r="AO5" s="377"/>
      <c r="AP5" s="377"/>
      <c r="AQ5" s="377"/>
      <c r="AR5" s="377"/>
      <c r="AS5" s="377"/>
      <c r="AT5" s="378"/>
      <c r="AU5" s="478" t="s">
        <v>90</v>
      </c>
      <c r="AV5" s="479"/>
      <c r="AW5" s="479"/>
      <c r="AX5" s="479"/>
      <c r="AY5" s="434" t="s">
        <v>91</v>
      </c>
      <c r="AZ5" s="435"/>
      <c r="BA5" s="435"/>
      <c r="BB5" s="435"/>
      <c r="BC5" s="435"/>
      <c r="BD5" s="435"/>
      <c r="BE5" s="435"/>
      <c r="BF5" s="435"/>
      <c r="BG5" s="435"/>
      <c r="BH5" s="435"/>
      <c r="BI5" s="435"/>
      <c r="BJ5" s="435"/>
      <c r="BK5" s="435"/>
      <c r="BL5" s="435"/>
      <c r="BM5" s="436"/>
      <c r="BN5" s="420">
        <v>10181979</v>
      </c>
      <c r="BO5" s="421"/>
      <c r="BP5" s="421"/>
      <c r="BQ5" s="421"/>
      <c r="BR5" s="421"/>
      <c r="BS5" s="421"/>
      <c r="BT5" s="421"/>
      <c r="BU5" s="422"/>
      <c r="BV5" s="420">
        <v>8609715</v>
      </c>
      <c r="BW5" s="421"/>
      <c r="BX5" s="421"/>
      <c r="BY5" s="421"/>
      <c r="BZ5" s="421"/>
      <c r="CA5" s="421"/>
      <c r="CB5" s="421"/>
      <c r="CC5" s="422"/>
      <c r="CD5" s="460" t="s">
        <v>92</v>
      </c>
      <c r="CE5" s="380"/>
      <c r="CF5" s="380"/>
      <c r="CG5" s="380"/>
      <c r="CH5" s="380"/>
      <c r="CI5" s="380"/>
      <c r="CJ5" s="380"/>
      <c r="CK5" s="380"/>
      <c r="CL5" s="380"/>
      <c r="CM5" s="380"/>
      <c r="CN5" s="380"/>
      <c r="CO5" s="380"/>
      <c r="CP5" s="380"/>
      <c r="CQ5" s="380"/>
      <c r="CR5" s="380"/>
      <c r="CS5" s="461"/>
      <c r="CT5" s="417">
        <v>95.8</v>
      </c>
      <c r="CU5" s="418"/>
      <c r="CV5" s="418"/>
      <c r="CW5" s="418"/>
      <c r="CX5" s="418"/>
      <c r="CY5" s="418"/>
      <c r="CZ5" s="418"/>
      <c r="DA5" s="419"/>
      <c r="DB5" s="417">
        <v>94.5</v>
      </c>
      <c r="DC5" s="418"/>
      <c r="DD5" s="418"/>
      <c r="DE5" s="418"/>
      <c r="DF5" s="418"/>
      <c r="DG5" s="418"/>
      <c r="DH5" s="418"/>
      <c r="DI5" s="419"/>
    </row>
    <row r="6" spans="1:119" ht="18.75" customHeight="1" x14ac:dyDescent="0.2">
      <c r="A6" s="163"/>
      <c r="B6" s="566" t="s">
        <v>93</v>
      </c>
      <c r="C6" s="407"/>
      <c r="D6" s="407"/>
      <c r="E6" s="567"/>
      <c r="F6" s="567"/>
      <c r="G6" s="567"/>
      <c r="H6" s="567"/>
      <c r="I6" s="567"/>
      <c r="J6" s="567"/>
      <c r="K6" s="567"/>
      <c r="L6" s="567" t="s">
        <v>94</v>
      </c>
      <c r="M6" s="567"/>
      <c r="N6" s="567"/>
      <c r="O6" s="567"/>
      <c r="P6" s="567"/>
      <c r="Q6" s="567"/>
      <c r="R6" s="405"/>
      <c r="S6" s="405"/>
      <c r="T6" s="405"/>
      <c r="U6" s="405"/>
      <c r="V6" s="573"/>
      <c r="W6" s="510" t="s">
        <v>95</v>
      </c>
      <c r="X6" s="406"/>
      <c r="Y6" s="406"/>
      <c r="Z6" s="406"/>
      <c r="AA6" s="406"/>
      <c r="AB6" s="407"/>
      <c r="AC6" s="578" t="s">
        <v>96</v>
      </c>
      <c r="AD6" s="579"/>
      <c r="AE6" s="579"/>
      <c r="AF6" s="579"/>
      <c r="AG6" s="579"/>
      <c r="AH6" s="579"/>
      <c r="AI6" s="579"/>
      <c r="AJ6" s="579"/>
      <c r="AK6" s="579"/>
      <c r="AL6" s="580"/>
      <c r="AM6" s="477" t="s">
        <v>97</v>
      </c>
      <c r="AN6" s="377"/>
      <c r="AO6" s="377"/>
      <c r="AP6" s="377"/>
      <c r="AQ6" s="377"/>
      <c r="AR6" s="377"/>
      <c r="AS6" s="377"/>
      <c r="AT6" s="378"/>
      <c r="AU6" s="478" t="s">
        <v>90</v>
      </c>
      <c r="AV6" s="479"/>
      <c r="AW6" s="479"/>
      <c r="AX6" s="479"/>
      <c r="AY6" s="434" t="s">
        <v>98</v>
      </c>
      <c r="AZ6" s="435"/>
      <c r="BA6" s="435"/>
      <c r="BB6" s="435"/>
      <c r="BC6" s="435"/>
      <c r="BD6" s="435"/>
      <c r="BE6" s="435"/>
      <c r="BF6" s="435"/>
      <c r="BG6" s="435"/>
      <c r="BH6" s="435"/>
      <c r="BI6" s="435"/>
      <c r="BJ6" s="435"/>
      <c r="BK6" s="435"/>
      <c r="BL6" s="435"/>
      <c r="BM6" s="436"/>
      <c r="BN6" s="420">
        <v>259758</v>
      </c>
      <c r="BO6" s="421"/>
      <c r="BP6" s="421"/>
      <c r="BQ6" s="421"/>
      <c r="BR6" s="421"/>
      <c r="BS6" s="421"/>
      <c r="BT6" s="421"/>
      <c r="BU6" s="422"/>
      <c r="BV6" s="420">
        <v>480356</v>
      </c>
      <c r="BW6" s="421"/>
      <c r="BX6" s="421"/>
      <c r="BY6" s="421"/>
      <c r="BZ6" s="421"/>
      <c r="CA6" s="421"/>
      <c r="CB6" s="421"/>
      <c r="CC6" s="422"/>
      <c r="CD6" s="460" t="s">
        <v>99</v>
      </c>
      <c r="CE6" s="380"/>
      <c r="CF6" s="380"/>
      <c r="CG6" s="380"/>
      <c r="CH6" s="380"/>
      <c r="CI6" s="380"/>
      <c r="CJ6" s="380"/>
      <c r="CK6" s="380"/>
      <c r="CL6" s="380"/>
      <c r="CM6" s="380"/>
      <c r="CN6" s="380"/>
      <c r="CO6" s="380"/>
      <c r="CP6" s="380"/>
      <c r="CQ6" s="380"/>
      <c r="CR6" s="380"/>
      <c r="CS6" s="461"/>
      <c r="CT6" s="563">
        <v>96</v>
      </c>
      <c r="CU6" s="564"/>
      <c r="CV6" s="564"/>
      <c r="CW6" s="564"/>
      <c r="CX6" s="564"/>
      <c r="CY6" s="564"/>
      <c r="CZ6" s="564"/>
      <c r="DA6" s="565"/>
      <c r="DB6" s="563">
        <v>94.9</v>
      </c>
      <c r="DC6" s="564"/>
      <c r="DD6" s="564"/>
      <c r="DE6" s="564"/>
      <c r="DF6" s="564"/>
      <c r="DG6" s="564"/>
      <c r="DH6" s="564"/>
      <c r="DI6" s="565"/>
    </row>
    <row r="7" spans="1:119" ht="18.75" customHeight="1" x14ac:dyDescent="0.2">
      <c r="A7" s="163"/>
      <c r="B7" s="568"/>
      <c r="C7" s="569"/>
      <c r="D7" s="569"/>
      <c r="E7" s="570"/>
      <c r="F7" s="570"/>
      <c r="G7" s="570"/>
      <c r="H7" s="570"/>
      <c r="I7" s="570"/>
      <c r="J7" s="570"/>
      <c r="K7" s="570"/>
      <c r="L7" s="570"/>
      <c r="M7" s="570"/>
      <c r="N7" s="570"/>
      <c r="O7" s="570"/>
      <c r="P7" s="570"/>
      <c r="Q7" s="570"/>
      <c r="R7" s="574"/>
      <c r="S7" s="574"/>
      <c r="T7" s="574"/>
      <c r="U7" s="574"/>
      <c r="V7" s="575"/>
      <c r="W7" s="561"/>
      <c r="X7" s="371"/>
      <c r="Y7" s="371"/>
      <c r="Z7" s="371"/>
      <c r="AA7" s="371"/>
      <c r="AB7" s="569"/>
      <c r="AC7" s="581"/>
      <c r="AD7" s="372"/>
      <c r="AE7" s="372"/>
      <c r="AF7" s="372"/>
      <c r="AG7" s="372"/>
      <c r="AH7" s="372"/>
      <c r="AI7" s="372"/>
      <c r="AJ7" s="372"/>
      <c r="AK7" s="372"/>
      <c r="AL7" s="582"/>
      <c r="AM7" s="477" t="s">
        <v>100</v>
      </c>
      <c r="AN7" s="377"/>
      <c r="AO7" s="377"/>
      <c r="AP7" s="377"/>
      <c r="AQ7" s="377"/>
      <c r="AR7" s="377"/>
      <c r="AS7" s="377"/>
      <c r="AT7" s="378"/>
      <c r="AU7" s="478" t="s">
        <v>90</v>
      </c>
      <c r="AV7" s="479"/>
      <c r="AW7" s="479"/>
      <c r="AX7" s="479"/>
      <c r="AY7" s="434" t="s">
        <v>101</v>
      </c>
      <c r="AZ7" s="435"/>
      <c r="BA7" s="435"/>
      <c r="BB7" s="435"/>
      <c r="BC7" s="435"/>
      <c r="BD7" s="435"/>
      <c r="BE7" s="435"/>
      <c r="BF7" s="435"/>
      <c r="BG7" s="435"/>
      <c r="BH7" s="435"/>
      <c r="BI7" s="435"/>
      <c r="BJ7" s="435"/>
      <c r="BK7" s="435"/>
      <c r="BL7" s="435"/>
      <c r="BM7" s="436"/>
      <c r="BN7" s="420">
        <v>38840</v>
      </c>
      <c r="BO7" s="421"/>
      <c r="BP7" s="421"/>
      <c r="BQ7" s="421"/>
      <c r="BR7" s="421"/>
      <c r="BS7" s="421"/>
      <c r="BT7" s="421"/>
      <c r="BU7" s="422"/>
      <c r="BV7" s="420">
        <v>43458</v>
      </c>
      <c r="BW7" s="421"/>
      <c r="BX7" s="421"/>
      <c r="BY7" s="421"/>
      <c r="BZ7" s="421"/>
      <c r="CA7" s="421"/>
      <c r="CB7" s="421"/>
      <c r="CC7" s="422"/>
      <c r="CD7" s="460" t="s">
        <v>102</v>
      </c>
      <c r="CE7" s="380"/>
      <c r="CF7" s="380"/>
      <c r="CG7" s="380"/>
      <c r="CH7" s="380"/>
      <c r="CI7" s="380"/>
      <c r="CJ7" s="380"/>
      <c r="CK7" s="380"/>
      <c r="CL7" s="380"/>
      <c r="CM7" s="380"/>
      <c r="CN7" s="380"/>
      <c r="CO7" s="380"/>
      <c r="CP7" s="380"/>
      <c r="CQ7" s="380"/>
      <c r="CR7" s="380"/>
      <c r="CS7" s="461"/>
      <c r="CT7" s="420">
        <v>4515567</v>
      </c>
      <c r="CU7" s="421"/>
      <c r="CV7" s="421"/>
      <c r="CW7" s="421"/>
      <c r="CX7" s="421"/>
      <c r="CY7" s="421"/>
      <c r="CZ7" s="421"/>
      <c r="DA7" s="422"/>
      <c r="DB7" s="420">
        <v>4450750</v>
      </c>
      <c r="DC7" s="421"/>
      <c r="DD7" s="421"/>
      <c r="DE7" s="421"/>
      <c r="DF7" s="421"/>
      <c r="DG7" s="421"/>
      <c r="DH7" s="421"/>
      <c r="DI7" s="422"/>
    </row>
    <row r="8" spans="1:119" ht="18.75" customHeight="1" thickBot="1" x14ac:dyDescent="0.25">
      <c r="A8" s="163"/>
      <c r="B8" s="571"/>
      <c r="C8" s="516"/>
      <c r="D8" s="516"/>
      <c r="E8" s="572"/>
      <c r="F8" s="572"/>
      <c r="G8" s="572"/>
      <c r="H8" s="572"/>
      <c r="I8" s="572"/>
      <c r="J8" s="572"/>
      <c r="K8" s="572"/>
      <c r="L8" s="572"/>
      <c r="M8" s="572"/>
      <c r="N8" s="572"/>
      <c r="O8" s="572"/>
      <c r="P8" s="572"/>
      <c r="Q8" s="572"/>
      <c r="R8" s="576"/>
      <c r="S8" s="576"/>
      <c r="T8" s="576"/>
      <c r="U8" s="576"/>
      <c r="V8" s="577"/>
      <c r="W8" s="491"/>
      <c r="X8" s="492"/>
      <c r="Y8" s="492"/>
      <c r="Z8" s="492"/>
      <c r="AA8" s="492"/>
      <c r="AB8" s="516"/>
      <c r="AC8" s="583"/>
      <c r="AD8" s="584"/>
      <c r="AE8" s="584"/>
      <c r="AF8" s="584"/>
      <c r="AG8" s="584"/>
      <c r="AH8" s="584"/>
      <c r="AI8" s="584"/>
      <c r="AJ8" s="584"/>
      <c r="AK8" s="584"/>
      <c r="AL8" s="585"/>
      <c r="AM8" s="477" t="s">
        <v>103</v>
      </c>
      <c r="AN8" s="377"/>
      <c r="AO8" s="377"/>
      <c r="AP8" s="377"/>
      <c r="AQ8" s="377"/>
      <c r="AR8" s="377"/>
      <c r="AS8" s="377"/>
      <c r="AT8" s="378"/>
      <c r="AU8" s="478" t="s">
        <v>90</v>
      </c>
      <c r="AV8" s="479"/>
      <c r="AW8" s="479"/>
      <c r="AX8" s="479"/>
      <c r="AY8" s="434" t="s">
        <v>104</v>
      </c>
      <c r="AZ8" s="435"/>
      <c r="BA8" s="435"/>
      <c r="BB8" s="435"/>
      <c r="BC8" s="435"/>
      <c r="BD8" s="435"/>
      <c r="BE8" s="435"/>
      <c r="BF8" s="435"/>
      <c r="BG8" s="435"/>
      <c r="BH8" s="435"/>
      <c r="BI8" s="435"/>
      <c r="BJ8" s="435"/>
      <c r="BK8" s="435"/>
      <c r="BL8" s="435"/>
      <c r="BM8" s="436"/>
      <c r="BN8" s="420">
        <v>220918</v>
      </c>
      <c r="BO8" s="421"/>
      <c r="BP8" s="421"/>
      <c r="BQ8" s="421"/>
      <c r="BR8" s="421"/>
      <c r="BS8" s="421"/>
      <c r="BT8" s="421"/>
      <c r="BU8" s="422"/>
      <c r="BV8" s="420">
        <v>436898</v>
      </c>
      <c r="BW8" s="421"/>
      <c r="BX8" s="421"/>
      <c r="BY8" s="421"/>
      <c r="BZ8" s="421"/>
      <c r="CA8" s="421"/>
      <c r="CB8" s="421"/>
      <c r="CC8" s="422"/>
      <c r="CD8" s="460" t="s">
        <v>105</v>
      </c>
      <c r="CE8" s="380"/>
      <c r="CF8" s="380"/>
      <c r="CG8" s="380"/>
      <c r="CH8" s="380"/>
      <c r="CI8" s="380"/>
      <c r="CJ8" s="380"/>
      <c r="CK8" s="380"/>
      <c r="CL8" s="380"/>
      <c r="CM8" s="380"/>
      <c r="CN8" s="380"/>
      <c r="CO8" s="380"/>
      <c r="CP8" s="380"/>
      <c r="CQ8" s="380"/>
      <c r="CR8" s="380"/>
      <c r="CS8" s="461"/>
      <c r="CT8" s="523">
        <v>0.26</v>
      </c>
      <c r="CU8" s="524"/>
      <c r="CV8" s="524"/>
      <c r="CW8" s="524"/>
      <c r="CX8" s="524"/>
      <c r="CY8" s="524"/>
      <c r="CZ8" s="524"/>
      <c r="DA8" s="525"/>
      <c r="DB8" s="523">
        <v>0.25</v>
      </c>
      <c r="DC8" s="524"/>
      <c r="DD8" s="524"/>
      <c r="DE8" s="524"/>
      <c r="DF8" s="524"/>
      <c r="DG8" s="524"/>
      <c r="DH8" s="524"/>
      <c r="DI8" s="525"/>
    </row>
    <row r="9" spans="1:119" ht="18.75" customHeight="1" thickBot="1" x14ac:dyDescent="0.25">
      <c r="A9" s="163"/>
      <c r="B9" s="552" t="s">
        <v>106</v>
      </c>
      <c r="C9" s="553"/>
      <c r="D9" s="553"/>
      <c r="E9" s="553"/>
      <c r="F9" s="553"/>
      <c r="G9" s="553"/>
      <c r="H9" s="553"/>
      <c r="I9" s="553"/>
      <c r="J9" s="553"/>
      <c r="K9" s="471"/>
      <c r="L9" s="554" t="s">
        <v>107</v>
      </c>
      <c r="M9" s="555"/>
      <c r="N9" s="555"/>
      <c r="O9" s="555"/>
      <c r="P9" s="555"/>
      <c r="Q9" s="556"/>
      <c r="R9" s="557">
        <v>9342</v>
      </c>
      <c r="S9" s="558"/>
      <c r="T9" s="558"/>
      <c r="U9" s="558"/>
      <c r="V9" s="559"/>
      <c r="W9" s="489" t="s">
        <v>108</v>
      </c>
      <c r="X9" s="490"/>
      <c r="Y9" s="490"/>
      <c r="Z9" s="490"/>
      <c r="AA9" s="490"/>
      <c r="AB9" s="490"/>
      <c r="AC9" s="490"/>
      <c r="AD9" s="490"/>
      <c r="AE9" s="490"/>
      <c r="AF9" s="490"/>
      <c r="AG9" s="490"/>
      <c r="AH9" s="490"/>
      <c r="AI9" s="490"/>
      <c r="AJ9" s="490"/>
      <c r="AK9" s="490"/>
      <c r="AL9" s="560"/>
      <c r="AM9" s="477" t="s">
        <v>109</v>
      </c>
      <c r="AN9" s="377"/>
      <c r="AO9" s="377"/>
      <c r="AP9" s="377"/>
      <c r="AQ9" s="377"/>
      <c r="AR9" s="377"/>
      <c r="AS9" s="377"/>
      <c r="AT9" s="378"/>
      <c r="AU9" s="478" t="s">
        <v>90</v>
      </c>
      <c r="AV9" s="479"/>
      <c r="AW9" s="479"/>
      <c r="AX9" s="479"/>
      <c r="AY9" s="434" t="s">
        <v>110</v>
      </c>
      <c r="AZ9" s="435"/>
      <c r="BA9" s="435"/>
      <c r="BB9" s="435"/>
      <c r="BC9" s="435"/>
      <c r="BD9" s="435"/>
      <c r="BE9" s="435"/>
      <c r="BF9" s="435"/>
      <c r="BG9" s="435"/>
      <c r="BH9" s="435"/>
      <c r="BI9" s="435"/>
      <c r="BJ9" s="435"/>
      <c r="BK9" s="435"/>
      <c r="BL9" s="435"/>
      <c r="BM9" s="436"/>
      <c r="BN9" s="420">
        <v>-215980</v>
      </c>
      <c r="BO9" s="421"/>
      <c r="BP9" s="421"/>
      <c r="BQ9" s="421"/>
      <c r="BR9" s="421"/>
      <c r="BS9" s="421"/>
      <c r="BT9" s="421"/>
      <c r="BU9" s="422"/>
      <c r="BV9" s="420">
        <v>-122541</v>
      </c>
      <c r="BW9" s="421"/>
      <c r="BX9" s="421"/>
      <c r="BY9" s="421"/>
      <c r="BZ9" s="421"/>
      <c r="CA9" s="421"/>
      <c r="CB9" s="421"/>
      <c r="CC9" s="422"/>
      <c r="CD9" s="460" t="s">
        <v>111</v>
      </c>
      <c r="CE9" s="380"/>
      <c r="CF9" s="380"/>
      <c r="CG9" s="380"/>
      <c r="CH9" s="380"/>
      <c r="CI9" s="380"/>
      <c r="CJ9" s="380"/>
      <c r="CK9" s="380"/>
      <c r="CL9" s="380"/>
      <c r="CM9" s="380"/>
      <c r="CN9" s="380"/>
      <c r="CO9" s="380"/>
      <c r="CP9" s="380"/>
      <c r="CQ9" s="380"/>
      <c r="CR9" s="380"/>
      <c r="CS9" s="461"/>
      <c r="CT9" s="417">
        <v>16.2</v>
      </c>
      <c r="CU9" s="418"/>
      <c r="CV9" s="418"/>
      <c r="CW9" s="418"/>
      <c r="CX9" s="418"/>
      <c r="CY9" s="418"/>
      <c r="CZ9" s="418"/>
      <c r="DA9" s="419"/>
      <c r="DB9" s="417">
        <v>16.8</v>
      </c>
      <c r="DC9" s="418"/>
      <c r="DD9" s="418"/>
      <c r="DE9" s="418"/>
      <c r="DF9" s="418"/>
      <c r="DG9" s="418"/>
      <c r="DH9" s="418"/>
      <c r="DI9" s="419"/>
    </row>
    <row r="10" spans="1:119" ht="18.75" customHeight="1" thickBot="1" x14ac:dyDescent="0.25">
      <c r="A10" s="163"/>
      <c r="B10" s="552"/>
      <c r="C10" s="553"/>
      <c r="D10" s="553"/>
      <c r="E10" s="553"/>
      <c r="F10" s="553"/>
      <c r="G10" s="553"/>
      <c r="H10" s="553"/>
      <c r="I10" s="553"/>
      <c r="J10" s="553"/>
      <c r="K10" s="471"/>
      <c r="L10" s="376" t="s">
        <v>112</v>
      </c>
      <c r="M10" s="377"/>
      <c r="N10" s="377"/>
      <c r="O10" s="377"/>
      <c r="P10" s="377"/>
      <c r="Q10" s="378"/>
      <c r="R10" s="373">
        <v>10191</v>
      </c>
      <c r="S10" s="374"/>
      <c r="T10" s="374"/>
      <c r="U10" s="374"/>
      <c r="V10" s="433"/>
      <c r="W10" s="561"/>
      <c r="X10" s="371"/>
      <c r="Y10" s="371"/>
      <c r="Z10" s="371"/>
      <c r="AA10" s="371"/>
      <c r="AB10" s="371"/>
      <c r="AC10" s="371"/>
      <c r="AD10" s="371"/>
      <c r="AE10" s="371"/>
      <c r="AF10" s="371"/>
      <c r="AG10" s="371"/>
      <c r="AH10" s="371"/>
      <c r="AI10" s="371"/>
      <c r="AJ10" s="371"/>
      <c r="AK10" s="371"/>
      <c r="AL10" s="562"/>
      <c r="AM10" s="477" t="s">
        <v>113</v>
      </c>
      <c r="AN10" s="377"/>
      <c r="AO10" s="377"/>
      <c r="AP10" s="377"/>
      <c r="AQ10" s="377"/>
      <c r="AR10" s="377"/>
      <c r="AS10" s="377"/>
      <c r="AT10" s="378"/>
      <c r="AU10" s="478" t="s">
        <v>114</v>
      </c>
      <c r="AV10" s="479"/>
      <c r="AW10" s="479"/>
      <c r="AX10" s="479"/>
      <c r="AY10" s="434" t="s">
        <v>115</v>
      </c>
      <c r="AZ10" s="435"/>
      <c r="BA10" s="435"/>
      <c r="BB10" s="435"/>
      <c r="BC10" s="435"/>
      <c r="BD10" s="435"/>
      <c r="BE10" s="435"/>
      <c r="BF10" s="435"/>
      <c r="BG10" s="435"/>
      <c r="BH10" s="435"/>
      <c r="BI10" s="435"/>
      <c r="BJ10" s="435"/>
      <c r="BK10" s="435"/>
      <c r="BL10" s="435"/>
      <c r="BM10" s="436"/>
      <c r="BN10" s="420">
        <v>220022</v>
      </c>
      <c r="BO10" s="421"/>
      <c r="BP10" s="421"/>
      <c r="BQ10" s="421"/>
      <c r="BR10" s="421"/>
      <c r="BS10" s="421"/>
      <c r="BT10" s="421"/>
      <c r="BU10" s="422"/>
      <c r="BV10" s="420">
        <v>1317</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52"/>
      <c r="C11" s="553"/>
      <c r="D11" s="553"/>
      <c r="E11" s="553"/>
      <c r="F11" s="553"/>
      <c r="G11" s="553"/>
      <c r="H11" s="553"/>
      <c r="I11" s="553"/>
      <c r="J11" s="553"/>
      <c r="K11" s="471"/>
      <c r="L11" s="381" t="s">
        <v>117</v>
      </c>
      <c r="M11" s="382"/>
      <c r="N11" s="382"/>
      <c r="O11" s="382"/>
      <c r="P11" s="382"/>
      <c r="Q11" s="383"/>
      <c r="R11" s="549" t="s">
        <v>118</v>
      </c>
      <c r="S11" s="550"/>
      <c r="T11" s="550"/>
      <c r="U11" s="550"/>
      <c r="V11" s="551"/>
      <c r="W11" s="561"/>
      <c r="X11" s="371"/>
      <c r="Y11" s="371"/>
      <c r="Z11" s="371"/>
      <c r="AA11" s="371"/>
      <c r="AB11" s="371"/>
      <c r="AC11" s="371"/>
      <c r="AD11" s="371"/>
      <c r="AE11" s="371"/>
      <c r="AF11" s="371"/>
      <c r="AG11" s="371"/>
      <c r="AH11" s="371"/>
      <c r="AI11" s="371"/>
      <c r="AJ11" s="371"/>
      <c r="AK11" s="371"/>
      <c r="AL11" s="562"/>
      <c r="AM11" s="477" t="s">
        <v>119</v>
      </c>
      <c r="AN11" s="377"/>
      <c r="AO11" s="377"/>
      <c r="AP11" s="377"/>
      <c r="AQ11" s="377"/>
      <c r="AR11" s="377"/>
      <c r="AS11" s="377"/>
      <c r="AT11" s="378"/>
      <c r="AU11" s="478" t="s">
        <v>90</v>
      </c>
      <c r="AV11" s="479"/>
      <c r="AW11" s="479"/>
      <c r="AX11" s="479"/>
      <c r="AY11" s="434" t="s">
        <v>120</v>
      </c>
      <c r="AZ11" s="435"/>
      <c r="BA11" s="435"/>
      <c r="BB11" s="435"/>
      <c r="BC11" s="435"/>
      <c r="BD11" s="435"/>
      <c r="BE11" s="435"/>
      <c r="BF11" s="435"/>
      <c r="BG11" s="435"/>
      <c r="BH11" s="435"/>
      <c r="BI11" s="435"/>
      <c r="BJ11" s="435"/>
      <c r="BK11" s="435"/>
      <c r="BL11" s="435"/>
      <c r="BM11" s="436"/>
      <c r="BN11" s="420">
        <v>0</v>
      </c>
      <c r="BO11" s="421"/>
      <c r="BP11" s="421"/>
      <c r="BQ11" s="421"/>
      <c r="BR11" s="421"/>
      <c r="BS11" s="421"/>
      <c r="BT11" s="421"/>
      <c r="BU11" s="422"/>
      <c r="BV11" s="420">
        <v>0</v>
      </c>
      <c r="BW11" s="421"/>
      <c r="BX11" s="421"/>
      <c r="BY11" s="421"/>
      <c r="BZ11" s="421"/>
      <c r="CA11" s="421"/>
      <c r="CB11" s="421"/>
      <c r="CC11" s="422"/>
      <c r="CD11" s="460" t="s">
        <v>121</v>
      </c>
      <c r="CE11" s="380"/>
      <c r="CF11" s="380"/>
      <c r="CG11" s="380"/>
      <c r="CH11" s="380"/>
      <c r="CI11" s="380"/>
      <c r="CJ11" s="380"/>
      <c r="CK11" s="380"/>
      <c r="CL11" s="380"/>
      <c r="CM11" s="380"/>
      <c r="CN11" s="380"/>
      <c r="CO11" s="380"/>
      <c r="CP11" s="380"/>
      <c r="CQ11" s="380"/>
      <c r="CR11" s="380"/>
      <c r="CS11" s="461"/>
      <c r="CT11" s="523" t="s">
        <v>122</v>
      </c>
      <c r="CU11" s="524"/>
      <c r="CV11" s="524"/>
      <c r="CW11" s="524"/>
      <c r="CX11" s="524"/>
      <c r="CY11" s="524"/>
      <c r="CZ11" s="524"/>
      <c r="DA11" s="525"/>
      <c r="DB11" s="523" t="s">
        <v>122</v>
      </c>
      <c r="DC11" s="524"/>
      <c r="DD11" s="524"/>
      <c r="DE11" s="524"/>
      <c r="DF11" s="524"/>
      <c r="DG11" s="524"/>
      <c r="DH11" s="524"/>
      <c r="DI11" s="525"/>
    </row>
    <row r="12" spans="1:119" ht="18.75" customHeight="1" x14ac:dyDescent="0.2">
      <c r="A12" s="163"/>
      <c r="B12" s="526" t="s">
        <v>123</v>
      </c>
      <c r="C12" s="527"/>
      <c r="D12" s="527"/>
      <c r="E12" s="527"/>
      <c r="F12" s="527"/>
      <c r="G12" s="527"/>
      <c r="H12" s="527"/>
      <c r="I12" s="527"/>
      <c r="J12" s="527"/>
      <c r="K12" s="528"/>
      <c r="L12" s="535" t="s">
        <v>124</v>
      </c>
      <c r="M12" s="536"/>
      <c r="N12" s="536"/>
      <c r="O12" s="536"/>
      <c r="P12" s="536"/>
      <c r="Q12" s="537"/>
      <c r="R12" s="538">
        <v>9007</v>
      </c>
      <c r="S12" s="539"/>
      <c r="T12" s="539"/>
      <c r="U12" s="539"/>
      <c r="V12" s="540"/>
      <c r="W12" s="541" t="s">
        <v>1</v>
      </c>
      <c r="X12" s="479"/>
      <c r="Y12" s="479"/>
      <c r="Z12" s="479"/>
      <c r="AA12" s="479"/>
      <c r="AB12" s="542"/>
      <c r="AC12" s="543" t="s">
        <v>125</v>
      </c>
      <c r="AD12" s="544"/>
      <c r="AE12" s="544"/>
      <c r="AF12" s="544"/>
      <c r="AG12" s="545"/>
      <c r="AH12" s="543" t="s">
        <v>126</v>
      </c>
      <c r="AI12" s="544"/>
      <c r="AJ12" s="544"/>
      <c r="AK12" s="544"/>
      <c r="AL12" s="546"/>
      <c r="AM12" s="477" t="s">
        <v>127</v>
      </c>
      <c r="AN12" s="377"/>
      <c r="AO12" s="377"/>
      <c r="AP12" s="377"/>
      <c r="AQ12" s="377"/>
      <c r="AR12" s="377"/>
      <c r="AS12" s="377"/>
      <c r="AT12" s="378"/>
      <c r="AU12" s="478" t="s">
        <v>90</v>
      </c>
      <c r="AV12" s="479"/>
      <c r="AW12" s="479"/>
      <c r="AX12" s="479"/>
      <c r="AY12" s="434" t="s">
        <v>128</v>
      </c>
      <c r="AZ12" s="435"/>
      <c r="BA12" s="435"/>
      <c r="BB12" s="435"/>
      <c r="BC12" s="435"/>
      <c r="BD12" s="435"/>
      <c r="BE12" s="435"/>
      <c r="BF12" s="435"/>
      <c r="BG12" s="435"/>
      <c r="BH12" s="435"/>
      <c r="BI12" s="435"/>
      <c r="BJ12" s="435"/>
      <c r="BK12" s="435"/>
      <c r="BL12" s="435"/>
      <c r="BM12" s="436"/>
      <c r="BN12" s="420">
        <v>275251</v>
      </c>
      <c r="BO12" s="421"/>
      <c r="BP12" s="421"/>
      <c r="BQ12" s="421"/>
      <c r="BR12" s="421"/>
      <c r="BS12" s="421"/>
      <c r="BT12" s="421"/>
      <c r="BU12" s="422"/>
      <c r="BV12" s="420">
        <v>117895</v>
      </c>
      <c r="BW12" s="421"/>
      <c r="BX12" s="421"/>
      <c r="BY12" s="421"/>
      <c r="BZ12" s="421"/>
      <c r="CA12" s="421"/>
      <c r="CB12" s="421"/>
      <c r="CC12" s="422"/>
      <c r="CD12" s="460" t="s">
        <v>129</v>
      </c>
      <c r="CE12" s="380"/>
      <c r="CF12" s="380"/>
      <c r="CG12" s="380"/>
      <c r="CH12" s="380"/>
      <c r="CI12" s="380"/>
      <c r="CJ12" s="380"/>
      <c r="CK12" s="380"/>
      <c r="CL12" s="380"/>
      <c r="CM12" s="380"/>
      <c r="CN12" s="380"/>
      <c r="CO12" s="380"/>
      <c r="CP12" s="380"/>
      <c r="CQ12" s="380"/>
      <c r="CR12" s="380"/>
      <c r="CS12" s="461"/>
      <c r="CT12" s="523" t="s">
        <v>122</v>
      </c>
      <c r="CU12" s="524"/>
      <c r="CV12" s="524"/>
      <c r="CW12" s="524"/>
      <c r="CX12" s="524"/>
      <c r="CY12" s="524"/>
      <c r="CZ12" s="524"/>
      <c r="DA12" s="525"/>
      <c r="DB12" s="523" t="s">
        <v>122</v>
      </c>
      <c r="DC12" s="524"/>
      <c r="DD12" s="524"/>
      <c r="DE12" s="524"/>
      <c r="DF12" s="524"/>
      <c r="DG12" s="524"/>
      <c r="DH12" s="524"/>
      <c r="DI12" s="525"/>
    </row>
    <row r="13" spans="1:119" ht="18.75" customHeight="1" x14ac:dyDescent="0.2">
      <c r="A13" s="163"/>
      <c r="B13" s="529"/>
      <c r="C13" s="530"/>
      <c r="D13" s="530"/>
      <c r="E13" s="530"/>
      <c r="F13" s="530"/>
      <c r="G13" s="530"/>
      <c r="H13" s="530"/>
      <c r="I13" s="530"/>
      <c r="J13" s="530"/>
      <c r="K13" s="531"/>
      <c r="L13" s="178"/>
      <c r="M13" s="504" t="s">
        <v>130</v>
      </c>
      <c r="N13" s="505"/>
      <c r="O13" s="505"/>
      <c r="P13" s="505"/>
      <c r="Q13" s="506"/>
      <c r="R13" s="507">
        <v>8907</v>
      </c>
      <c r="S13" s="508"/>
      <c r="T13" s="508"/>
      <c r="U13" s="508"/>
      <c r="V13" s="509"/>
      <c r="W13" s="510" t="s">
        <v>131</v>
      </c>
      <c r="X13" s="406"/>
      <c r="Y13" s="406"/>
      <c r="Z13" s="406"/>
      <c r="AA13" s="406"/>
      <c r="AB13" s="407"/>
      <c r="AC13" s="373">
        <v>875</v>
      </c>
      <c r="AD13" s="374"/>
      <c r="AE13" s="374"/>
      <c r="AF13" s="374"/>
      <c r="AG13" s="375"/>
      <c r="AH13" s="373">
        <v>965</v>
      </c>
      <c r="AI13" s="374"/>
      <c r="AJ13" s="374"/>
      <c r="AK13" s="374"/>
      <c r="AL13" s="433"/>
      <c r="AM13" s="477" t="s">
        <v>132</v>
      </c>
      <c r="AN13" s="377"/>
      <c r="AO13" s="377"/>
      <c r="AP13" s="377"/>
      <c r="AQ13" s="377"/>
      <c r="AR13" s="377"/>
      <c r="AS13" s="377"/>
      <c r="AT13" s="378"/>
      <c r="AU13" s="478" t="s">
        <v>114</v>
      </c>
      <c r="AV13" s="479"/>
      <c r="AW13" s="479"/>
      <c r="AX13" s="479"/>
      <c r="AY13" s="434" t="s">
        <v>133</v>
      </c>
      <c r="AZ13" s="435"/>
      <c r="BA13" s="435"/>
      <c r="BB13" s="435"/>
      <c r="BC13" s="435"/>
      <c r="BD13" s="435"/>
      <c r="BE13" s="435"/>
      <c r="BF13" s="435"/>
      <c r="BG13" s="435"/>
      <c r="BH13" s="435"/>
      <c r="BI13" s="435"/>
      <c r="BJ13" s="435"/>
      <c r="BK13" s="435"/>
      <c r="BL13" s="435"/>
      <c r="BM13" s="436"/>
      <c r="BN13" s="420">
        <v>-271209</v>
      </c>
      <c r="BO13" s="421"/>
      <c r="BP13" s="421"/>
      <c r="BQ13" s="421"/>
      <c r="BR13" s="421"/>
      <c r="BS13" s="421"/>
      <c r="BT13" s="421"/>
      <c r="BU13" s="422"/>
      <c r="BV13" s="420">
        <v>-239119</v>
      </c>
      <c r="BW13" s="421"/>
      <c r="BX13" s="421"/>
      <c r="BY13" s="421"/>
      <c r="BZ13" s="421"/>
      <c r="CA13" s="421"/>
      <c r="CB13" s="421"/>
      <c r="CC13" s="422"/>
      <c r="CD13" s="460" t="s">
        <v>134</v>
      </c>
      <c r="CE13" s="380"/>
      <c r="CF13" s="380"/>
      <c r="CG13" s="380"/>
      <c r="CH13" s="380"/>
      <c r="CI13" s="380"/>
      <c r="CJ13" s="380"/>
      <c r="CK13" s="380"/>
      <c r="CL13" s="380"/>
      <c r="CM13" s="380"/>
      <c r="CN13" s="380"/>
      <c r="CO13" s="380"/>
      <c r="CP13" s="380"/>
      <c r="CQ13" s="380"/>
      <c r="CR13" s="380"/>
      <c r="CS13" s="461"/>
      <c r="CT13" s="417">
        <v>10.1</v>
      </c>
      <c r="CU13" s="418"/>
      <c r="CV13" s="418"/>
      <c r="CW13" s="418"/>
      <c r="CX13" s="418"/>
      <c r="CY13" s="418"/>
      <c r="CZ13" s="418"/>
      <c r="DA13" s="419"/>
      <c r="DB13" s="417">
        <v>10.3</v>
      </c>
      <c r="DC13" s="418"/>
      <c r="DD13" s="418"/>
      <c r="DE13" s="418"/>
      <c r="DF13" s="418"/>
      <c r="DG13" s="418"/>
      <c r="DH13" s="418"/>
      <c r="DI13" s="419"/>
    </row>
    <row r="14" spans="1:119" ht="18.75" customHeight="1" thickBot="1" x14ac:dyDescent="0.25">
      <c r="A14" s="163"/>
      <c r="B14" s="529"/>
      <c r="C14" s="530"/>
      <c r="D14" s="530"/>
      <c r="E14" s="530"/>
      <c r="F14" s="530"/>
      <c r="G14" s="530"/>
      <c r="H14" s="530"/>
      <c r="I14" s="530"/>
      <c r="J14" s="530"/>
      <c r="K14" s="531"/>
      <c r="L14" s="494" t="s">
        <v>135</v>
      </c>
      <c r="M14" s="547"/>
      <c r="N14" s="547"/>
      <c r="O14" s="547"/>
      <c r="P14" s="547"/>
      <c r="Q14" s="548"/>
      <c r="R14" s="507">
        <v>9104</v>
      </c>
      <c r="S14" s="508"/>
      <c r="T14" s="508"/>
      <c r="U14" s="508"/>
      <c r="V14" s="509"/>
      <c r="W14" s="511"/>
      <c r="X14" s="409"/>
      <c r="Y14" s="409"/>
      <c r="Z14" s="409"/>
      <c r="AA14" s="409"/>
      <c r="AB14" s="410"/>
      <c r="AC14" s="500">
        <v>19</v>
      </c>
      <c r="AD14" s="501"/>
      <c r="AE14" s="501"/>
      <c r="AF14" s="501"/>
      <c r="AG14" s="502"/>
      <c r="AH14" s="500">
        <v>19.899999999999999</v>
      </c>
      <c r="AI14" s="501"/>
      <c r="AJ14" s="501"/>
      <c r="AK14" s="501"/>
      <c r="AL14" s="503"/>
      <c r="AM14" s="477"/>
      <c r="AN14" s="377"/>
      <c r="AO14" s="377"/>
      <c r="AP14" s="377"/>
      <c r="AQ14" s="377"/>
      <c r="AR14" s="377"/>
      <c r="AS14" s="377"/>
      <c r="AT14" s="378"/>
      <c r="AU14" s="478"/>
      <c r="AV14" s="479"/>
      <c r="AW14" s="479"/>
      <c r="AX14" s="479"/>
      <c r="AY14" s="434"/>
      <c r="AZ14" s="435"/>
      <c r="BA14" s="435"/>
      <c r="BB14" s="435"/>
      <c r="BC14" s="435"/>
      <c r="BD14" s="435"/>
      <c r="BE14" s="435"/>
      <c r="BF14" s="435"/>
      <c r="BG14" s="435"/>
      <c r="BH14" s="435"/>
      <c r="BI14" s="435"/>
      <c r="BJ14" s="435"/>
      <c r="BK14" s="435"/>
      <c r="BL14" s="435"/>
      <c r="BM14" s="436"/>
      <c r="BN14" s="420"/>
      <c r="BO14" s="421"/>
      <c r="BP14" s="421"/>
      <c r="BQ14" s="421"/>
      <c r="BR14" s="421"/>
      <c r="BS14" s="421"/>
      <c r="BT14" s="421"/>
      <c r="BU14" s="422"/>
      <c r="BV14" s="420"/>
      <c r="BW14" s="421"/>
      <c r="BX14" s="421"/>
      <c r="BY14" s="421"/>
      <c r="BZ14" s="421"/>
      <c r="CA14" s="421"/>
      <c r="CB14" s="421"/>
      <c r="CC14" s="422"/>
      <c r="CD14" s="457" t="s">
        <v>136</v>
      </c>
      <c r="CE14" s="458"/>
      <c r="CF14" s="458"/>
      <c r="CG14" s="458"/>
      <c r="CH14" s="458"/>
      <c r="CI14" s="458"/>
      <c r="CJ14" s="458"/>
      <c r="CK14" s="458"/>
      <c r="CL14" s="458"/>
      <c r="CM14" s="458"/>
      <c r="CN14" s="458"/>
      <c r="CO14" s="458"/>
      <c r="CP14" s="458"/>
      <c r="CQ14" s="458"/>
      <c r="CR14" s="458"/>
      <c r="CS14" s="459"/>
      <c r="CT14" s="517" t="s">
        <v>122</v>
      </c>
      <c r="CU14" s="518"/>
      <c r="CV14" s="518"/>
      <c r="CW14" s="518"/>
      <c r="CX14" s="518"/>
      <c r="CY14" s="518"/>
      <c r="CZ14" s="518"/>
      <c r="DA14" s="519"/>
      <c r="DB14" s="517" t="s">
        <v>122</v>
      </c>
      <c r="DC14" s="518"/>
      <c r="DD14" s="518"/>
      <c r="DE14" s="518"/>
      <c r="DF14" s="518"/>
      <c r="DG14" s="518"/>
      <c r="DH14" s="518"/>
      <c r="DI14" s="519"/>
    </row>
    <row r="15" spans="1:119" ht="18.75" customHeight="1" x14ac:dyDescent="0.2">
      <c r="A15" s="163"/>
      <c r="B15" s="529"/>
      <c r="C15" s="530"/>
      <c r="D15" s="530"/>
      <c r="E15" s="530"/>
      <c r="F15" s="530"/>
      <c r="G15" s="530"/>
      <c r="H15" s="530"/>
      <c r="I15" s="530"/>
      <c r="J15" s="530"/>
      <c r="K15" s="531"/>
      <c r="L15" s="178"/>
      <c r="M15" s="504" t="s">
        <v>130</v>
      </c>
      <c r="N15" s="505"/>
      <c r="O15" s="505"/>
      <c r="P15" s="505"/>
      <c r="Q15" s="506"/>
      <c r="R15" s="507">
        <v>9024</v>
      </c>
      <c r="S15" s="508"/>
      <c r="T15" s="508"/>
      <c r="U15" s="508"/>
      <c r="V15" s="509"/>
      <c r="W15" s="510" t="s">
        <v>137</v>
      </c>
      <c r="X15" s="406"/>
      <c r="Y15" s="406"/>
      <c r="Z15" s="406"/>
      <c r="AA15" s="406"/>
      <c r="AB15" s="407"/>
      <c r="AC15" s="373">
        <v>1210</v>
      </c>
      <c r="AD15" s="374"/>
      <c r="AE15" s="374"/>
      <c r="AF15" s="374"/>
      <c r="AG15" s="375"/>
      <c r="AH15" s="373">
        <v>1317</v>
      </c>
      <c r="AI15" s="374"/>
      <c r="AJ15" s="374"/>
      <c r="AK15" s="374"/>
      <c r="AL15" s="433"/>
      <c r="AM15" s="477"/>
      <c r="AN15" s="377"/>
      <c r="AO15" s="377"/>
      <c r="AP15" s="377"/>
      <c r="AQ15" s="377"/>
      <c r="AR15" s="377"/>
      <c r="AS15" s="377"/>
      <c r="AT15" s="378"/>
      <c r="AU15" s="478"/>
      <c r="AV15" s="479"/>
      <c r="AW15" s="479"/>
      <c r="AX15" s="479"/>
      <c r="AY15" s="446" t="s">
        <v>138</v>
      </c>
      <c r="AZ15" s="447"/>
      <c r="BA15" s="447"/>
      <c r="BB15" s="447"/>
      <c r="BC15" s="447"/>
      <c r="BD15" s="447"/>
      <c r="BE15" s="447"/>
      <c r="BF15" s="447"/>
      <c r="BG15" s="447"/>
      <c r="BH15" s="447"/>
      <c r="BI15" s="447"/>
      <c r="BJ15" s="447"/>
      <c r="BK15" s="447"/>
      <c r="BL15" s="447"/>
      <c r="BM15" s="448"/>
      <c r="BN15" s="449">
        <v>1063560</v>
      </c>
      <c r="BO15" s="450"/>
      <c r="BP15" s="450"/>
      <c r="BQ15" s="450"/>
      <c r="BR15" s="450"/>
      <c r="BS15" s="450"/>
      <c r="BT15" s="450"/>
      <c r="BU15" s="451"/>
      <c r="BV15" s="449">
        <v>1088463</v>
      </c>
      <c r="BW15" s="450"/>
      <c r="BX15" s="450"/>
      <c r="BY15" s="450"/>
      <c r="BZ15" s="450"/>
      <c r="CA15" s="450"/>
      <c r="CB15" s="450"/>
      <c r="CC15" s="451"/>
      <c r="CD15" s="520" t="s">
        <v>139</v>
      </c>
      <c r="CE15" s="521"/>
      <c r="CF15" s="521"/>
      <c r="CG15" s="521"/>
      <c r="CH15" s="521"/>
      <c r="CI15" s="521"/>
      <c r="CJ15" s="521"/>
      <c r="CK15" s="521"/>
      <c r="CL15" s="521"/>
      <c r="CM15" s="521"/>
      <c r="CN15" s="521"/>
      <c r="CO15" s="521"/>
      <c r="CP15" s="521"/>
      <c r="CQ15" s="521"/>
      <c r="CR15" s="521"/>
      <c r="CS15" s="522"/>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29"/>
      <c r="C16" s="530"/>
      <c r="D16" s="530"/>
      <c r="E16" s="530"/>
      <c r="F16" s="530"/>
      <c r="G16" s="530"/>
      <c r="H16" s="530"/>
      <c r="I16" s="530"/>
      <c r="J16" s="530"/>
      <c r="K16" s="531"/>
      <c r="L16" s="494" t="s">
        <v>140</v>
      </c>
      <c r="M16" s="495"/>
      <c r="N16" s="495"/>
      <c r="O16" s="495"/>
      <c r="P16" s="495"/>
      <c r="Q16" s="496"/>
      <c r="R16" s="497" t="s">
        <v>141</v>
      </c>
      <c r="S16" s="498"/>
      <c r="T16" s="498"/>
      <c r="U16" s="498"/>
      <c r="V16" s="499"/>
      <c r="W16" s="511"/>
      <c r="X16" s="409"/>
      <c r="Y16" s="409"/>
      <c r="Z16" s="409"/>
      <c r="AA16" s="409"/>
      <c r="AB16" s="410"/>
      <c r="AC16" s="500">
        <v>26.3</v>
      </c>
      <c r="AD16" s="501"/>
      <c r="AE16" s="501"/>
      <c r="AF16" s="501"/>
      <c r="AG16" s="502"/>
      <c r="AH16" s="500">
        <v>27.2</v>
      </c>
      <c r="AI16" s="501"/>
      <c r="AJ16" s="501"/>
      <c r="AK16" s="501"/>
      <c r="AL16" s="503"/>
      <c r="AM16" s="477"/>
      <c r="AN16" s="377"/>
      <c r="AO16" s="377"/>
      <c r="AP16" s="377"/>
      <c r="AQ16" s="377"/>
      <c r="AR16" s="377"/>
      <c r="AS16" s="377"/>
      <c r="AT16" s="378"/>
      <c r="AU16" s="478"/>
      <c r="AV16" s="479"/>
      <c r="AW16" s="479"/>
      <c r="AX16" s="479"/>
      <c r="AY16" s="434" t="s">
        <v>142</v>
      </c>
      <c r="AZ16" s="435"/>
      <c r="BA16" s="435"/>
      <c r="BB16" s="435"/>
      <c r="BC16" s="435"/>
      <c r="BD16" s="435"/>
      <c r="BE16" s="435"/>
      <c r="BF16" s="435"/>
      <c r="BG16" s="435"/>
      <c r="BH16" s="435"/>
      <c r="BI16" s="435"/>
      <c r="BJ16" s="435"/>
      <c r="BK16" s="435"/>
      <c r="BL16" s="435"/>
      <c r="BM16" s="436"/>
      <c r="BN16" s="420">
        <v>4248474</v>
      </c>
      <c r="BO16" s="421"/>
      <c r="BP16" s="421"/>
      <c r="BQ16" s="421"/>
      <c r="BR16" s="421"/>
      <c r="BS16" s="421"/>
      <c r="BT16" s="421"/>
      <c r="BU16" s="422"/>
      <c r="BV16" s="420">
        <v>4165005</v>
      </c>
      <c r="BW16" s="421"/>
      <c r="BX16" s="421"/>
      <c r="BY16" s="421"/>
      <c r="BZ16" s="421"/>
      <c r="CA16" s="421"/>
      <c r="CB16" s="421"/>
      <c r="CC16" s="422"/>
      <c r="CD16" s="172"/>
      <c r="CE16" s="452"/>
      <c r="CF16" s="452"/>
      <c r="CG16" s="452"/>
      <c r="CH16" s="452"/>
      <c r="CI16" s="452"/>
      <c r="CJ16" s="452"/>
      <c r="CK16" s="452"/>
      <c r="CL16" s="452"/>
      <c r="CM16" s="452"/>
      <c r="CN16" s="452"/>
      <c r="CO16" s="452"/>
      <c r="CP16" s="452"/>
      <c r="CQ16" s="452"/>
      <c r="CR16" s="452"/>
      <c r="CS16" s="453"/>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532"/>
      <c r="C17" s="533"/>
      <c r="D17" s="533"/>
      <c r="E17" s="533"/>
      <c r="F17" s="533"/>
      <c r="G17" s="533"/>
      <c r="H17" s="533"/>
      <c r="I17" s="533"/>
      <c r="J17" s="533"/>
      <c r="K17" s="534"/>
      <c r="L17" s="182"/>
      <c r="M17" s="513" t="s">
        <v>143</v>
      </c>
      <c r="N17" s="514"/>
      <c r="O17" s="514"/>
      <c r="P17" s="514"/>
      <c r="Q17" s="515"/>
      <c r="R17" s="497" t="s">
        <v>144</v>
      </c>
      <c r="S17" s="498"/>
      <c r="T17" s="498"/>
      <c r="U17" s="498"/>
      <c r="V17" s="499"/>
      <c r="W17" s="510" t="s">
        <v>145</v>
      </c>
      <c r="X17" s="406"/>
      <c r="Y17" s="406"/>
      <c r="Z17" s="406"/>
      <c r="AA17" s="406"/>
      <c r="AB17" s="407"/>
      <c r="AC17" s="373">
        <v>2509</v>
      </c>
      <c r="AD17" s="374"/>
      <c r="AE17" s="374"/>
      <c r="AF17" s="374"/>
      <c r="AG17" s="375"/>
      <c r="AH17" s="373">
        <v>2567</v>
      </c>
      <c r="AI17" s="374"/>
      <c r="AJ17" s="374"/>
      <c r="AK17" s="374"/>
      <c r="AL17" s="433"/>
      <c r="AM17" s="477"/>
      <c r="AN17" s="377"/>
      <c r="AO17" s="377"/>
      <c r="AP17" s="377"/>
      <c r="AQ17" s="377"/>
      <c r="AR17" s="377"/>
      <c r="AS17" s="377"/>
      <c r="AT17" s="378"/>
      <c r="AU17" s="478"/>
      <c r="AV17" s="479"/>
      <c r="AW17" s="479"/>
      <c r="AX17" s="479"/>
      <c r="AY17" s="434" t="s">
        <v>146</v>
      </c>
      <c r="AZ17" s="435"/>
      <c r="BA17" s="435"/>
      <c r="BB17" s="435"/>
      <c r="BC17" s="435"/>
      <c r="BD17" s="435"/>
      <c r="BE17" s="435"/>
      <c r="BF17" s="435"/>
      <c r="BG17" s="435"/>
      <c r="BH17" s="435"/>
      <c r="BI17" s="435"/>
      <c r="BJ17" s="435"/>
      <c r="BK17" s="435"/>
      <c r="BL17" s="435"/>
      <c r="BM17" s="436"/>
      <c r="BN17" s="420">
        <v>1323957</v>
      </c>
      <c r="BO17" s="421"/>
      <c r="BP17" s="421"/>
      <c r="BQ17" s="421"/>
      <c r="BR17" s="421"/>
      <c r="BS17" s="421"/>
      <c r="BT17" s="421"/>
      <c r="BU17" s="422"/>
      <c r="BV17" s="420">
        <v>1354641</v>
      </c>
      <c r="BW17" s="421"/>
      <c r="BX17" s="421"/>
      <c r="BY17" s="421"/>
      <c r="BZ17" s="421"/>
      <c r="CA17" s="421"/>
      <c r="CB17" s="421"/>
      <c r="CC17" s="422"/>
      <c r="CD17" s="172"/>
      <c r="CE17" s="452"/>
      <c r="CF17" s="452"/>
      <c r="CG17" s="452"/>
      <c r="CH17" s="452"/>
      <c r="CI17" s="452"/>
      <c r="CJ17" s="452"/>
      <c r="CK17" s="452"/>
      <c r="CL17" s="452"/>
      <c r="CM17" s="452"/>
      <c r="CN17" s="452"/>
      <c r="CO17" s="452"/>
      <c r="CP17" s="452"/>
      <c r="CQ17" s="452"/>
      <c r="CR17" s="452"/>
      <c r="CS17" s="453"/>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470" t="s">
        <v>147</v>
      </c>
      <c r="C18" s="471"/>
      <c r="D18" s="471"/>
      <c r="E18" s="472"/>
      <c r="F18" s="472"/>
      <c r="G18" s="472"/>
      <c r="H18" s="472"/>
      <c r="I18" s="472"/>
      <c r="J18" s="472"/>
      <c r="K18" s="472"/>
      <c r="L18" s="473">
        <v>98.78</v>
      </c>
      <c r="M18" s="473"/>
      <c r="N18" s="473"/>
      <c r="O18" s="473"/>
      <c r="P18" s="473"/>
      <c r="Q18" s="473"/>
      <c r="R18" s="474"/>
      <c r="S18" s="474"/>
      <c r="T18" s="474"/>
      <c r="U18" s="474"/>
      <c r="V18" s="475"/>
      <c r="W18" s="491"/>
      <c r="X18" s="492"/>
      <c r="Y18" s="492"/>
      <c r="Z18" s="492"/>
      <c r="AA18" s="492"/>
      <c r="AB18" s="516"/>
      <c r="AC18" s="390">
        <v>54.6</v>
      </c>
      <c r="AD18" s="391"/>
      <c r="AE18" s="391"/>
      <c r="AF18" s="391"/>
      <c r="AG18" s="476"/>
      <c r="AH18" s="390">
        <v>52.9</v>
      </c>
      <c r="AI18" s="391"/>
      <c r="AJ18" s="391"/>
      <c r="AK18" s="391"/>
      <c r="AL18" s="392"/>
      <c r="AM18" s="477"/>
      <c r="AN18" s="377"/>
      <c r="AO18" s="377"/>
      <c r="AP18" s="377"/>
      <c r="AQ18" s="377"/>
      <c r="AR18" s="377"/>
      <c r="AS18" s="377"/>
      <c r="AT18" s="378"/>
      <c r="AU18" s="478"/>
      <c r="AV18" s="479"/>
      <c r="AW18" s="479"/>
      <c r="AX18" s="479"/>
      <c r="AY18" s="434" t="s">
        <v>148</v>
      </c>
      <c r="AZ18" s="435"/>
      <c r="BA18" s="435"/>
      <c r="BB18" s="435"/>
      <c r="BC18" s="435"/>
      <c r="BD18" s="435"/>
      <c r="BE18" s="435"/>
      <c r="BF18" s="435"/>
      <c r="BG18" s="435"/>
      <c r="BH18" s="435"/>
      <c r="BI18" s="435"/>
      <c r="BJ18" s="435"/>
      <c r="BK18" s="435"/>
      <c r="BL18" s="435"/>
      <c r="BM18" s="436"/>
      <c r="BN18" s="420">
        <v>4357004</v>
      </c>
      <c r="BO18" s="421"/>
      <c r="BP18" s="421"/>
      <c r="BQ18" s="421"/>
      <c r="BR18" s="421"/>
      <c r="BS18" s="421"/>
      <c r="BT18" s="421"/>
      <c r="BU18" s="422"/>
      <c r="BV18" s="420">
        <v>4189144</v>
      </c>
      <c r="BW18" s="421"/>
      <c r="BX18" s="421"/>
      <c r="BY18" s="421"/>
      <c r="BZ18" s="421"/>
      <c r="CA18" s="421"/>
      <c r="CB18" s="421"/>
      <c r="CC18" s="422"/>
      <c r="CD18" s="172"/>
      <c r="CE18" s="452"/>
      <c r="CF18" s="452"/>
      <c r="CG18" s="452"/>
      <c r="CH18" s="452"/>
      <c r="CI18" s="452"/>
      <c r="CJ18" s="452"/>
      <c r="CK18" s="452"/>
      <c r="CL18" s="452"/>
      <c r="CM18" s="452"/>
      <c r="CN18" s="452"/>
      <c r="CO18" s="452"/>
      <c r="CP18" s="452"/>
      <c r="CQ18" s="452"/>
      <c r="CR18" s="452"/>
      <c r="CS18" s="453"/>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470" t="s">
        <v>149</v>
      </c>
      <c r="C19" s="471"/>
      <c r="D19" s="471"/>
      <c r="E19" s="472"/>
      <c r="F19" s="472"/>
      <c r="G19" s="472"/>
      <c r="H19" s="472"/>
      <c r="I19" s="472"/>
      <c r="J19" s="472"/>
      <c r="K19" s="472"/>
      <c r="L19" s="480">
        <v>95</v>
      </c>
      <c r="M19" s="480"/>
      <c r="N19" s="480"/>
      <c r="O19" s="480"/>
      <c r="P19" s="480"/>
      <c r="Q19" s="480"/>
      <c r="R19" s="481"/>
      <c r="S19" s="481"/>
      <c r="T19" s="481"/>
      <c r="U19" s="481"/>
      <c r="V19" s="482"/>
      <c r="W19" s="489"/>
      <c r="X19" s="490"/>
      <c r="Y19" s="490"/>
      <c r="Z19" s="490"/>
      <c r="AA19" s="490"/>
      <c r="AB19" s="490"/>
      <c r="AC19" s="493"/>
      <c r="AD19" s="493"/>
      <c r="AE19" s="493"/>
      <c r="AF19" s="493"/>
      <c r="AG19" s="493"/>
      <c r="AH19" s="493"/>
      <c r="AI19" s="493"/>
      <c r="AJ19" s="493"/>
      <c r="AK19" s="493"/>
      <c r="AL19" s="512"/>
      <c r="AM19" s="477"/>
      <c r="AN19" s="377"/>
      <c r="AO19" s="377"/>
      <c r="AP19" s="377"/>
      <c r="AQ19" s="377"/>
      <c r="AR19" s="377"/>
      <c r="AS19" s="377"/>
      <c r="AT19" s="378"/>
      <c r="AU19" s="478"/>
      <c r="AV19" s="479"/>
      <c r="AW19" s="479"/>
      <c r="AX19" s="479"/>
      <c r="AY19" s="434" t="s">
        <v>150</v>
      </c>
      <c r="AZ19" s="435"/>
      <c r="BA19" s="435"/>
      <c r="BB19" s="435"/>
      <c r="BC19" s="435"/>
      <c r="BD19" s="435"/>
      <c r="BE19" s="435"/>
      <c r="BF19" s="435"/>
      <c r="BG19" s="435"/>
      <c r="BH19" s="435"/>
      <c r="BI19" s="435"/>
      <c r="BJ19" s="435"/>
      <c r="BK19" s="435"/>
      <c r="BL19" s="435"/>
      <c r="BM19" s="436"/>
      <c r="BN19" s="420">
        <v>5883499</v>
      </c>
      <c r="BO19" s="421"/>
      <c r="BP19" s="421"/>
      <c r="BQ19" s="421"/>
      <c r="BR19" s="421"/>
      <c r="BS19" s="421"/>
      <c r="BT19" s="421"/>
      <c r="BU19" s="422"/>
      <c r="BV19" s="420">
        <v>5672620</v>
      </c>
      <c r="BW19" s="421"/>
      <c r="BX19" s="421"/>
      <c r="BY19" s="421"/>
      <c r="BZ19" s="421"/>
      <c r="CA19" s="421"/>
      <c r="CB19" s="421"/>
      <c r="CC19" s="422"/>
      <c r="CD19" s="172"/>
      <c r="CE19" s="452"/>
      <c r="CF19" s="452"/>
      <c r="CG19" s="452"/>
      <c r="CH19" s="452"/>
      <c r="CI19" s="452"/>
      <c r="CJ19" s="452"/>
      <c r="CK19" s="452"/>
      <c r="CL19" s="452"/>
      <c r="CM19" s="452"/>
      <c r="CN19" s="452"/>
      <c r="CO19" s="452"/>
      <c r="CP19" s="452"/>
      <c r="CQ19" s="452"/>
      <c r="CR19" s="452"/>
      <c r="CS19" s="453"/>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470" t="s">
        <v>151</v>
      </c>
      <c r="C20" s="471"/>
      <c r="D20" s="471"/>
      <c r="E20" s="472"/>
      <c r="F20" s="472"/>
      <c r="G20" s="472"/>
      <c r="H20" s="472"/>
      <c r="I20" s="472"/>
      <c r="J20" s="472"/>
      <c r="K20" s="472"/>
      <c r="L20" s="480">
        <v>3416</v>
      </c>
      <c r="M20" s="480"/>
      <c r="N20" s="480"/>
      <c r="O20" s="480"/>
      <c r="P20" s="480"/>
      <c r="Q20" s="480"/>
      <c r="R20" s="481"/>
      <c r="S20" s="481"/>
      <c r="T20" s="481"/>
      <c r="U20" s="481"/>
      <c r="V20" s="482"/>
      <c r="W20" s="491"/>
      <c r="X20" s="492"/>
      <c r="Y20" s="492"/>
      <c r="Z20" s="492"/>
      <c r="AA20" s="492"/>
      <c r="AB20" s="492"/>
      <c r="AC20" s="483"/>
      <c r="AD20" s="483"/>
      <c r="AE20" s="483"/>
      <c r="AF20" s="483"/>
      <c r="AG20" s="483"/>
      <c r="AH20" s="483"/>
      <c r="AI20" s="483"/>
      <c r="AJ20" s="483"/>
      <c r="AK20" s="483"/>
      <c r="AL20" s="484"/>
      <c r="AM20" s="485"/>
      <c r="AN20" s="382"/>
      <c r="AO20" s="382"/>
      <c r="AP20" s="382"/>
      <c r="AQ20" s="382"/>
      <c r="AR20" s="382"/>
      <c r="AS20" s="382"/>
      <c r="AT20" s="383"/>
      <c r="AU20" s="486"/>
      <c r="AV20" s="487"/>
      <c r="AW20" s="487"/>
      <c r="AX20" s="488"/>
      <c r="AY20" s="434"/>
      <c r="AZ20" s="435"/>
      <c r="BA20" s="435"/>
      <c r="BB20" s="435"/>
      <c r="BC20" s="435"/>
      <c r="BD20" s="435"/>
      <c r="BE20" s="435"/>
      <c r="BF20" s="435"/>
      <c r="BG20" s="435"/>
      <c r="BH20" s="435"/>
      <c r="BI20" s="435"/>
      <c r="BJ20" s="435"/>
      <c r="BK20" s="435"/>
      <c r="BL20" s="435"/>
      <c r="BM20" s="436"/>
      <c r="BN20" s="420"/>
      <c r="BO20" s="421"/>
      <c r="BP20" s="421"/>
      <c r="BQ20" s="421"/>
      <c r="BR20" s="421"/>
      <c r="BS20" s="421"/>
      <c r="BT20" s="421"/>
      <c r="BU20" s="422"/>
      <c r="BV20" s="420"/>
      <c r="BW20" s="421"/>
      <c r="BX20" s="421"/>
      <c r="BY20" s="421"/>
      <c r="BZ20" s="421"/>
      <c r="CA20" s="421"/>
      <c r="CB20" s="421"/>
      <c r="CC20" s="422"/>
      <c r="CD20" s="172"/>
      <c r="CE20" s="452"/>
      <c r="CF20" s="452"/>
      <c r="CG20" s="452"/>
      <c r="CH20" s="452"/>
      <c r="CI20" s="452"/>
      <c r="CJ20" s="452"/>
      <c r="CK20" s="452"/>
      <c r="CL20" s="452"/>
      <c r="CM20" s="452"/>
      <c r="CN20" s="452"/>
      <c r="CO20" s="452"/>
      <c r="CP20" s="452"/>
      <c r="CQ20" s="452"/>
      <c r="CR20" s="452"/>
      <c r="CS20" s="453"/>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467" t="s">
        <v>152</v>
      </c>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8"/>
      <c r="AL21" s="468"/>
      <c r="AM21" s="468"/>
      <c r="AN21" s="468"/>
      <c r="AO21" s="468"/>
      <c r="AP21" s="468"/>
      <c r="AQ21" s="468"/>
      <c r="AR21" s="468"/>
      <c r="AS21" s="468"/>
      <c r="AT21" s="468"/>
      <c r="AU21" s="468"/>
      <c r="AV21" s="468"/>
      <c r="AW21" s="468"/>
      <c r="AX21" s="469"/>
      <c r="AY21" s="393"/>
      <c r="AZ21" s="394"/>
      <c r="BA21" s="394"/>
      <c r="BB21" s="394"/>
      <c r="BC21" s="394"/>
      <c r="BD21" s="394"/>
      <c r="BE21" s="394"/>
      <c r="BF21" s="394"/>
      <c r="BG21" s="394"/>
      <c r="BH21" s="394"/>
      <c r="BI21" s="394"/>
      <c r="BJ21" s="394"/>
      <c r="BK21" s="394"/>
      <c r="BL21" s="394"/>
      <c r="BM21" s="395"/>
      <c r="BN21" s="454"/>
      <c r="BO21" s="455"/>
      <c r="BP21" s="455"/>
      <c r="BQ21" s="455"/>
      <c r="BR21" s="455"/>
      <c r="BS21" s="455"/>
      <c r="BT21" s="455"/>
      <c r="BU21" s="456"/>
      <c r="BV21" s="454"/>
      <c r="BW21" s="455"/>
      <c r="BX21" s="455"/>
      <c r="BY21" s="455"/>
      <c r="BZ21" s="455"/>
      <c r="CA21" s="455"/>
      <c r="CB21" s="455"/>
      <c r="CC21" s="456"/>
      <c r="CD21" s="172"/>
      <c r="CE21" s="452"/>
      <c r="CF21" s="452"/>
      <c r="CG21" s="452"/>
      <c r="CH21" s="452"/>
      <c r="CI21" s="452"/>
      <c r="CJ21" s="452"/>
      <c r="CK21" s="452"/>
      <c r="CL21" s="452"/>
      <c r="CM21" s="452"/>
      <c r="CN21" s="452"/>
      <c r="CO21" s="452"/>
      <c r="CP21" s="452"/>
      <c r="CQ21" s="452"/>
      <c r="CR21" s="452"/>
      <c r="CS21" s="453"/>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396" t="s">
        <v>153</v>
      </c>
      <c r="C22" s="397"/>
      <c r="D22" s="398"/>
      <c r="E22" s="405" t="s">
        <v>1</v>
      </c>
      <c r="F22" s="406"/>
      <c r="G22" s="406"/>
      <c r="H22" s="406"/>
      <c r="I22" s="406"/>
      <c r="J22" s="406"/>
      <c r="K22" s="407"/>
      <c r="L22" s="405" t="s">
        <v>154</v>
      </c>
      <c r="M22" s="406"/>
      <c r="N22" s="406"/>
      <c r="O22" s="406"/>
      <c r="P22" s="407"/>
      <c r="Q22" s="411" t="s">
        <v>155</v>
      </c>
      <c r="R22" s="412"/>
      <c r="S22" s="412"/>
      <c r="T22" s="412"/>
      <c r="U22" s="412"/>
      <c r="V22" s="413"/>
      <c r="W22" s="462" t="s">
        <v>156</v>
      </c>
      <c r="X22" s="397"/>
      <c r="Y22" s="398"/>
      <c r="Z22" s="405" t="s">
        <v>1</v>
      </c>
      <c r="AA22" s="406"/>
      <c r="AB22" s="406"/>
      <c r="AC22" s="406"/>
      <c r="AD22" s="406"/>
      <c r="AE22" s="406"/>
      <c r="AF22" s="406"/>
      <c r="AG22" s="407"/>
      <c r="AH22" s="423" t="s">
        <v>157</v>
      </c>
      <c r="AI22" s="406"/>
      <c r="AJ22" s="406"/>
      <c r="AK22" s="406"/>
      <c r="AL22" s="407"/>
      <c r="AM22" s="423" t="s">
        <v>158</v>
      </c>
      <c r="AN22" s="424"/>
      <c r="AO22" s="424"/>
      <c r="AP22" s="424"/>
      <c r="AQ22" s="424"/>
      <c r="AR22" s="425"/>
      <c r="AS22" s="411" t="s">
        <v>155</v>
      </c>
      <c r="AT22" s="412"/>
      <c r="AU22" s="412"/>
      <c r="AV22" s="412"/>
      <c r="AW22" s="412"/>
      <c r="AX22" s="429"/>
      <c r="AY22" s="446" t="s">
        <v>159</v>
      </c>
      <c r="AZ22" s="447"/>
      <c r="BA22" s="447"/>
      <c r="BB22" s="447"/>
      <c r="BC22" s="447"/>
      <c r="BD22" s="447"/>
      <c r="BE22" s="447"/>
      <c r="BF22" s="447"/>
      <c r="BG22" s="447"/>
      <c r="BH22" s="447"/>
      <c r="BI22" s="447"/>
      <c r="BJ22" s="447"/>
      <c r="BK22" s="447"/>
      <c r="BL22" s="447"/>
      <c r="BM22" s="448"/>
      <c r="BN22" s="449">
        <v>7681239</v>
      </c>
      <c r="BO22" s="450"/>
      <c r="BP22" s="450"/>
      <c r="BQ22" s="450"/>
      <c r="BR22" s="450"/>
      <c r="BS22" s="450"/>
      <c r="BT22" s="450"/>
      <c r="BU22" s="451"/>
      <c r="BV22" s="449">
        <v>7514047</v>
      </c>
      <c r="BW22" s="450"/>
      <c r="BX22" s="450"/>
      <c r="BY22" s="450"/>
      <c r="BZ22" s="450"/>
      <c r="CA22" s="450"/>
      <c r="CB22" s="450"/>
      <c r="CC22" s="451"/>
      <c r="CD22" s="172"/>
      <c r="CE22" s="452"/>
      <c r="CF22" s="452"/>
      <c r="CG22" s="452"/>
      <c r="CH22" s="452"/>
      <c r="CI22" s="452"/>
      <c r="CJ22" s="452"/>
      <c r="CK22" s="452"/>
      <c r="CL22" s="452"/>
      <c r="CM22" s="452"/>
      <c r="CN22" s="452"/>
      <c r="CO22" s="452"/>
      <c r="CP22" s="452"/>
      <c r="CQ22" s="452"/>
      <c r="CR22" s="452"/>
      <c r="CS22" s="453"/>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399"/>
      <c r="C23" s="400"/>
      <c r="D23" s="401"/>
      <c r="E23" s="408"/>
      <c r="F23" s="409"/>
      <c r="G23" s="409"/>
      <c r="H23" s="409"/>
      <c r="I23" s="409"/>
      <c r="J23" s="409"/>
      <c r="K23" s="410"/>
      <c r="L23" s="408"/>
      <c r="M23" s="409"/>
      <c r="N23" s="409"/>
      <c r="O23" s="409"/>
      <c r="P23" s="410"/>
      <c r="Q23" s="414"/>
      <c r="R23" s="415"/>
      <c r="S23" s="415"/>
      <c r="T23" s="415"/>
      <c r="U23" s="415"/>
      <c r="V23" s="416"/>
      <c r="W23" s="463"/>
      <c r="X23" s="400"/>
      <c r="Y23" s="401"/>
      <c r="Z23" s="408"/>
      <c r="AA23" s="409"/>
      <c r="AB23" s="409"/>
      <c r="AC23" s="409"/>
      <c r="AD23" s="409"/>
      <c r="AE23" s="409"/>
      <c r="AF23" s="409"/>
      <c r="AG23" s="410"/>
      <c r="AH23" s="408"/>
      <c r="AI23" s="409"/>
      <c r="AJ23" s="409"/>
      <c r="AK23" s="409"/>
      <c r="AL23" s="410"/>
      <c r="AM23" s="426"/>
      <c r="AN23" s="427"/>
      <c r="AO23" s="427"/>
      <c r="AP23" s="427"/>
      <c r="AQ23" s="427"/>
      <c r="AR23" s="428"/>
      <c r="AS23" s="414"/>
      <c r="AT23" s="415"/>
      <c r="AU23" s="415"/>
      <c r="AV23" s="415"/>
      <c r="AW23" s="415"/>
      <c r="AX23" s="430"/>
      <c r="AY23" s="434" t="s">
        <v>160</v>
      </c>
      <c r="AZ23" s="435"/>
      <c r="BA23" s="435"/>
      <c r="BB23" s="435"/>
      <c r="BC23" s="435"/>
      <c r="BD23" s="435"/>
      <c r="BE23" s="435"/>
      <c r="BF23" s="435"/>
      <c r="BG23" s="435"/>
      <c r="BH23" s="435"/>
      <c r="BI23" s="435"/>
      <c r="BJ23" s="435"/>
      <c r="BK23" s="435"/>
      <c r="BL23" s="435"/>
      <c r="BM23" s="436"/>
      <c r="BN23" s="420">
        <v>4993856</v>
      </c>
      <c r="BO23" s="421"/>
      <c r="BP23" s="421"/>
      <c r="BQ23" s="421"/>
      <c r="BR23" s="421"/>
      <c r="BS23" s="421"/>
      <c r="BT23" s="421"/>
      <c r="BU23" s="422"/>
      <c r="BV23" s="420">
        <v>4885194</v>
      </c>
      <c r="BW23" s="421"/>
      <c r="BX23" s="421"/>
      <c r="BY23" s="421"/>
      <c r="BZ23" s="421"/>
      <c r="CA23" s="421"/>
      <c r="CB23" s="421"/>
      <c r="CC23" s="422"/>
      <c r="CD23" s="172"/>
      <c r="CE23" s="452"/>
      <c r="CF23" s="452"/>
      <c r="CG23" s="452"/>
      <c r="CH23" s="452"/>
      <c r="CI23" s="452"/>
      <c r="CJ23" s="452"/>
      <c r="CK23" s="452"/>
      <c r="CL23" s="452"/>
      <c r="CM23" s="452"/>
      <c r="CN23" s="452"/>
      <c r="CO23" s="452"/>
      <c r="CP23" s="452"/>
      <c r="CQ23" s="452"/>
      <c r="CR23" s="452"/>
      <c r="CS23" s="453"/>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399"/>
      <c r="C24" s="400"/>
      <c r="D24" s="401"/>
      <c r="E24" s="376" t="s">
        <v>161</v>
      </c>
      <c r="F24" s="377"/>
      <c r="G24" s="377"/>
      <c r="H24" s="377"/>
      <c r="I24" s="377"/>
      <c r="J24" s="377"/>
      <c r="K24" s="378"/>
      <c r="L24" s="373">
        <v>1</v>
      </c>
      <c r="M24" s="374"/>
      <c r="N24" s="374"/>
      <c r="O24" s="374"/>
      <c r="P24" s="375"/>
      <c r="Q24" s="373">
        <v>7910</v>
      </c>
      <c r="R24" s="374"/>
      <c r="S24" s="374"/>
      <c r="T24" s="374"/>
      <c r="U24" s="374"/>
      <c r="V24" s="375"/>
      <c r="W24" s="463"/>
      <c r="X24" s="400"/>
      <c r="Y24" s="401"/>
      <c r="Z24" s="376" t="s">
        <v>162</v>
      </c>
      <c r="AA24" s="377"/>
      <c r="AB24" s="377"/>
      <c r="AC24" s="377"/>
      <c r="AD24" s="377"/>
      <c r="AE24" s="377"/>
      <c r="AF24" s="377"/>
      <c r="AG24" s="378"/>
      <c r="AH24" s="373">
        <v>127</v>
      </c>
      <c r="AI24" s="374"/>
      <c r="AJ24" s="374"/>
      <c r="AK24" s="374"/>
      <c r="AL24" s="375"/>
      <c r="AM24" s="373">
        <v>365125</v>
      </c>
      <c r="AN24" s="374"/>
      <c r="AO24" s="374"/>
      <c r="AP24" s="374"/>
      <c r="AQ24" s="374"/>
      <c r="AR24" s="375"/>
      <c r="AS24" s="373">
        <v>2875</v>
      </c>
      <c r="AT24" s="374"/>
      <c r="AU24" s="374"/>
      <c r="AV24" s="374"/>
      <c r="AW24" s="374"/>
      <c r="AX24" s="433"/>
      <c r="AY24" s="393" t="s">
        <v>163</v>
      </c>
      <c r="AZ24" s="394"/>
      <c r="BA24" s="394"/>
      <c r="BB24" s="394"/>
      <c r="BC24" s="394"/>
      <c r="BD24" s="394"/>
      <c r="BE24" s="394"/>
      <c r="BF24" s="394"/>
      <c r="BG24" s="394"/>
      <c r="BH24" s="394"/>
      <c r="BI24" s="394"/>
      <c r="BJ24" s="394"/>
      <c r="BK24" s="394"/>
      <c r="BL24" s="394"/>
      <c r="BM24" s="395"/>
      <c r="BN24" s="420">
        <v>5995824</v>
      </c>
      <c r="BO24" s="421"/>
      <c r="BP24" s="421"/>
      <c r="BQ24" s="421"/>
      <c r="BR24" s="421"/>
      <c r="BS24" s="421"/>
      <c r="BT24" s="421"/>
      <c r="BU24" s="422"/>
      <c r="BV24" s="420">
        <v>5576849</v>
      </c>
      <c r="BW24" s="421"/>
      <c r="BX24" s="421"/>
      <c r="BY24" s="421"/>
      <c r="BZ24" s="421"/>
      <c r="CA24" s="421"/>
      <c r="CB24" s="421"/>
      <c r="CC24" s="422"/>
      <c r="CD24" s="172"/>
      <c r="CE24" s="452"/>
      <c r="CF24" s="452"/>
      <c r="CG24" s="452"/>
      <c r="CH24" s="452"/>
      <c r="CI24" s="452"/>
      <c r="CJ24" s="452"/>
      <c r="CK24" s="452"/>
      <c r="CL24" s="452"/>
      <c r="CM24" s="452"/>
      <c r="CN24" s="452"/>
      <c r="CO24" s="452"/>
      <c r="CP24" s="452"/>
      <c r="CQ24" s="452"/>
      <c r="CR24" s="452"/>
      <c r="CS24" s="453"/>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399"/>
      <c r="C25" s="400"/>
      <c r="D25" s="401"/>
      <c r="E25" s="376" t="s">
        <v>164</v>
      </c>
      <c r="F25" s="377"/>
      <c r="G25" s="377"/>
      <c r="H25" s="377"/>
      <c r="I25" s="377"/>
      <c r="J25" s="377"/>
      <c r="K25" s="378"/>
      <c r="L25" s="373">
        <v>1</v>
      </c>
      <c r="M25" s="374"/>
      <c r="N25" s="374"/>
      <c r="O25" s="374"/>
      <c r="P25" s="375"/>
      <c r="Q25" s="373">
        <v>5810</v>
      </c>
      <c r="R25" s="374"/>
      <c r="S25" s="374"/>
      <c r="T25" s="374"/>
      <c r="U25" s="374"/>
      <c r="V25" s="375"/>
      <c r="W25" s="463"/>
      <c r="X25" s="400"/>
      <c r="Y25" s="401"/>
      <c r="Z25" s="376" t="s">
        <v>165</v>
      </c>
      <c r="AA25" s="377"/>
      <c r="AB25" s="377"/>
      <c r="AC25" s="377"/>
      <c r="AD25" s="377"/>
      <c r="AE25" s="377"/>
      <c r="AF25" s="377"/>
      <c r="AG25" s="378"/>
      <c r="AH25" s="373" t="s">
        <v>122</v>
      </c>
      <c r="AI25" s="374"/>
      <c r="AJ25" s="374"/>
      <c r="AK25" s="374"/>
      <c r="AL25" s="375"/>
      <c r="AM25" s="373" t="s">
        <v>122</v>
      </c>
      <c r="AN25" s="374"/>
      <c r="AO25" s="374"/>
      <c r="AP25" s="374"/>
      <c r="AQ25" s="374"/>
      <c r="AR25" s="375"/>
      <c r="AS25" s="373" t="s">
        <v>122</v>
      </c>
      <c r="AT25" s="374"/>
      <c r="AU25" s="374"/>
      <c r="AV25" s="374"/>
      <c r="AW25" s="374"/>
      <c r="AX25" s="433"/>
      <c r="AY25" s="446" t="s">
        <v>166</v>
      </c>
      <c r="AZ25" s="447"/>
      <c r="BA25" s="447"/>
      <c r="BB25" s="447"/>
      <c r="BC25" s="447"/>
      <c r="BD25" s="447"/>
      <c r="BE25" s="447"/>
      <c r="BF25" s="447"/>
      <c r="BG25" s="447"/>
      <c r="BH25" s="447"/>
      <c r="BI25" s="447"/>
      <c r="BJ25" s="447"/>
      <c r="BK25" s="447"/>
      <c r="BL25" s="447"/>
      <c r="BM25" s="448"/>
      <c r="BN25" s="449">
        <v>1460643</v>
      </c>
      <c r="BO25" s="450"/>
      <c r="BP25" s="450"/>
      <c r="BQ25" s="450"/>
      <c r="BR25" s="450"/>
      <c r="BS25" s="450"/>
      <c r="BT25" s="450"/>
      <c r="BU25" s="451"/>
      <c r="BV25" s="449">
        <v>1137038</v>
      </c>
      <c r="BW25" s="450"/>
      <c r="BX25" s="450"/>
      <c r="BY25" s="450"/>
      <c r="BZ25" s="450"/>
      <c r="CA25" s="450"/>
      <c r="CB25" s="450"/>
      <c r="CC25" s="451"/>
      <c r="CD25" s="172"/>
      <c r="CE25" s="452"/>
      <c r="CF25" s="452"/>
      <c r="CG25" s="452"/>
      <c r="CH25" s="452"/>
      <c r="CI25" s="452"/>
      <c r="CJ25" s="452"/>
      <c r="CK25" s="452"/>
      <c r="CL25" s="452"/>
      <c r="CM25" s="452"/>
      <c r="CN25" s="452"/>
      <c r="CO25" s="452"/>
      <c r="CP25" s="452"/>
      <c r="CQ25" s="452"/>
      <c r="CR25" s="452"/>
      <c r="CS25" s="453"/>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399"/>
      <c r="C26" s="400"/>
      <c r="D26" s="401"/>
      <c r="E26" s="376" t="s">
        <v>167</v>
      </c>
      <c r="F26" s="377"/>
      <c r="G26" s="377"/>
      <c r="H26" s="377"/>
      <c r="I26" s="377"/>
      <c r="J26" s="377"/>
      <c r="K26" s="378"/>
      <c r="L26" s="373">
        <v>1</v>
      </c>
      <c r="M26" s="374"/>
      <c r="N26" s="374"/>
      <c r="O26" s="374"/>
      <c r="P26" s="375"/>
      <c r="Q26" s="373">
        <v>5360</v>
      </c>
      <c r="R26" s="374"/>
      <c r="S26" s="374"/>
      <c r="T26" s="374"/>
      <c r="U26" s="374"/>
      <c r="V26" s="375"/>
      <c r="W26" s="463"/>
      <c r="X26" s="400"/>
      <c r="Y26" s="401"/>
      <c r="Z26" s="376" t="s">
        <v>168</v>
      </c>
      <c r="AA26" s="431"/>
      <c r="AB26" s="431"/>
      <c r="AC26" s="431"/>
      <c r="AD26" s="431"/>
      <c r="AE26" s="431"/>
      <c r="AF26" s="431"/>
      <c r="AG26" s="432"/>
      <c r="AH26" s="373">
        <v>9</v>
      </c>
      <c r="AI26" s="374"/>
      <c r="AJ26" s="374"/>
      <c r="AK26" s="374"/>
      <c r="AL26" s="375"/>
      <c r="AM26" s="373">
        <v>22761</v>
      </c>
      <c r="AN26" s="374"/>
      <c r="AO26" s="374"/>
      <c r="AP26" s="374"/>
      <c r="AQ26" s="374"/>
      <c r="AR26" s="375"/>
      <c r="AS26" s="373">
        <v>2529</v>
      </c>
      <c r="AT26" s="374"/>
      <c r="AU26" s="374"/>
      <c r="AV26" s="374"/>
      <c r="AW26" s="374"/>
      <c r="AX26" s="433"/>
      <c r="AY26" s="460" t="s">
        <v>169</v>
      </c>
      <c r="AZ26" s="380"/>
      <c r="BA26" s="380"/>
      <c r="BB26" s="380"/>
      <c r="BC26" s="380"/>
      <c r="BD26" s="380"/>
      <c r="BE26" s="380"/>
      <c r="BF26" s="380"/>
      <c r="BG26" s="380"/>
      <c r="BH26" s="380"/>
      <c r="BI26" s="380"/>
      <c r="BJ26" s="380"/>
      <c r="BK26" s="380"/>
      <c r="BL26" s="380"/>
      <c r="BM26" s="461"/>
      <c r="BN26" s="420" t="s">
        <v>122</v>
      </c>
      <c r="BO26" s="421"/>
      <c r="BP26" s="421"/>
      <c r="BQ26" s="421"/>
      <c r="BR26" s="421"/>
      <c r="BS26" s="421"/>
      <c r="BT26" s="421"/>
      <c r="BU26" s="422"/>
      <c r="BV26" s="420" t="s">
        <v>122</v>
      </c>
      <c r="BW26" s="421"/>
      <c r="BX26" s="421"/>
      <c r="BY26" s="421"/>
      <c r="BZ26" s="421"/>
      <c r="CA26" s="421"/>
      <c r="CB26" s="421"/>
      <c r="CC26" s="422"/>
      <c r="CD26" s="172"/>
      <c r="CE26" s="452"/>
      <c r="CF26" s="452"/>
      <c r="CG26" s="452"/>
      <c r="CH26" s="452"/>
      <c r="CI26" s="452"/>
      <c r="CJ26" s="452"/>
      <c r="CK26" s="452"/>
      <c r="CL26" s="452"/>
      <c r="CM26" s="452"/>
      <c r="CN26" s="452"/>
      <c r="CO26" s="452"/>
      <c r="CP26" s="452"/>
      <c r="CQ26" s="452"/>
      <c r="CR26" s="452"/>
      <c r="CS26" s="453"/>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399"/>
      <c r="C27" s="400"/>
      <c r="D27" s="401"/>
      <c r="E27" s="376" t="s">
        <v>170</v>
      </c>
      <c r="F27" s="377"/>
      <c r="G27" s="377"/>
      <c r="H27" s="377"/>
      <c r="I27" s="377"/>
      <c r="J27" s="377"/>
      <c r="K27" s="378"/>
      <c r="L27" s="373">
        <v>1</v>
      </c>
      <c r="M27" s="374"/>
      <c r="N27" s="374"/>
      <c r="O27" s="374"/>
      <c r="P27" s="375"/>
      <c r="Q27" s="373">
        <v>3260</v>
      </c>
      <c r="R27" s="374"/>
      <c r="S27" s="374"/>
      <c r="T27" s="374"/>
      <c r="U27" s="374"/>
      <c r="V27" s="375"/>
      <c r="W27" s="463"/>
      <c r="X27" s="400"/>
      <c r="Y27" s="401"/>
      <c r="Z27" s="376" t="s">
        <v>171</v>
      </c>
      <c r="AA27" s="377"/>
      <c r="AB27" s="377"/>
      <c r="AC27" s="377"/>
      <c r="AD27" s="377"/>
      <c r="AE27" s="377"/>
      <c r="AF27" s="377"/>
      <c r="AG27" s="378"/>
      <c r="AH27" s="373" t="s">
        <v>122</v>
      </c>
      <c r="AI27" s="374"/>
      <c r="AJ27" s="374"/>
      <c r="AK27" s="374"/>
      <c r="AL27" s="375"/>
      <c r="AM27" s="373" t="s">
        <v>122</v>
      </c>
      <c r="AN27" s="374"/>
      <c r="AO27" s="374"/>
      <c r="AP27" s="374"/>
      <c r="AQ27" s="374"/>
      <c r="AR27" s="375"/>
      <c r="AS27" s="373" t="s">
        <v>122</v>
      </c>
      <c r="AT27" s="374"/>
      <c r="AU27" s="374"/>
      <c r="AV27" s="374"/>
      <c r="AW27" s="374"/>
      <c r="AX27" s="433"/>
      <c r="AY27" s="457" t="s">
        <v>172</v>
      </c>
      <c r="AZ27" s="458"/>
      <c r="BA27" s="458"/>
      <c r="BB27" s="458"/>
      <c r="BC27" s="458"/>
      <c r="BD27" s="458"/>
      <c r="BE27" s="458"/>
      <c r="BF27" s="458"/>
      <c r="BG27" s="458"/>
      <c r="BH27" s="458"/>
      <c r="BI27" s="458"/>
      <c r="BJ27" s="458"/>
      <c r="BK27" s="458"/>
      <c r="BL27" s="458"/>
      <c r="BM27" s="459"/>
      <c r="BN27" s="454">
        <v>113731</v>
      </c>
      <c r="BO27" s="455"/>
      <c r="BP27" s="455"/>
      <c r="BQ27" s="455"/>
      <c r="BR27" s="455"/>
      <c r="BS27" s="455"/>
      <c r="BT27" s="455"/>
      <c r="BU27" s="456"/>
      <c r="BV27" s="454">
        <v>113729</v>
      </c>
      <c r="BW27" s="455"/>
      <c r="BX27" s="455"/>
      <c r="BY27" s="455"/>
      <c r="BZ27" s="455"/>
      <c r="CA27" s="455"/>
      <c r="CB27" s="455"/>
      <c r="CC27" s="456"/>
      <c r="CD27" s="166"/>
      <c r="CE27" s="452"/>
      <c r="CF27" s="452"/>
      <c r="CG27" s="452"/>
      <c r="CH27" s="452"/>
      <c r="CI27" s="452"/>
      <c r="CJ27" s="452"/>
      <c r="CK27" s="452"/>
      <c r="CL27" s="452"/>
      <c r="CM27" s="452"/>
      <c r="CN27" s="452"/>
      <c r="CO27" s="452"/>
      <c r="CP27" s="452"/>
      <c r="CQ27" s="452"/>
      <c r="CR27" s="452"/>
      <c r="CS27" s="453"/>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399"/>
      <c r="C28" s="400"/>
      <c r="D28" s="401"/>
      <c r="E28" s="376" t="s">
        <v>173</v>
      </c>
      <c r="F28" s="377"/>
      <c r="G28" s="377"/>
      <c r="H28" s="377"/>
      <c r="I28" s="377"/>
      <c r="J28" s="377"/>
      <c r="K28" s="378"/>
      <c r="L28" s="373">
        <v>1</v>
      </c>
      <c r="M28" s="374"/>
      <c r="N28" s="374"/>
      <c r="O28" s="374"/>
      <c r="P28" s="375"/>
      <c r="Q28" s="373">
        <v>2690</v>
      </c>
      <c r="R28" s="374"/>
      <c r="S28" s="374"/>
      <c r="T28" s="374"/>
      <c r="U28" s="374"/>
      <c r="V28" s="375"/>
      <c r="W28" s="463"/>
      <c r="X28" s="400"/>
      <c r="Y28" s="401"/>
      <c r="Z28" s="376" t="s">
        <v>174</v>
      </c>
      <c r="AA28" s="377"/>
      <c r="AB28" s="377"/>
      <c r="AC28" s="377"/>
      <c r="AD28" s="377"/>
      <c r="AE28" s="377"/>
      <c r="AF28" s="377"/>
      <c r="AG28" s="378"/>
      <c r="AH28" s="373" t="s">
        <v>122</v>
      </c>
      <c r="AI28" s="374"/>
      <c r="AJ28" s="374"/>
      <c r="AK28" s="374"/>
      <c r="AL28" s="375"/>
      <c r="AM28" s="373" t="s">
        <v>122</v>
      </c>
      <c r="AN28" s="374"/>
      <c r="AO28" s="374"/>
      <c r="AP28" s="374"/>
      <c r="AQ28" s="374"/>
      <c r="AR28" s="375"/>
      <c r="AS28" s="373" t="s">
        <v>122</v>
      </c>
      <c r="AT28" s="374"/>
      <c r="AU28" s="374"/>
      <c r="AV28" s="374"/>
      <c r="AW28" s="374"/>
      <c r="AX28" s="433"/>
      <c r="AY28" s="437" t="s">
        <v>175</v>
      </c>
      <c r="AZ28" s="438"/>
      <c r="BA28" s="438"/>
      <c r="BB28" s="439"/>
      <c r="BC28" s="446" t="s">
        <v>46</v>
      </c>
      <c r="BD28" s="447"/>
      <c r="BE28" s="447"/>
      <c r="BF28" s="447"/>
      <c r="BG28" s="447"/>
      <c r="BH28" s="447"/>
      <c r="BI28" s="447"/>
      <c r="BJ28" s="447"/>
      <c r="BK28" s="447"/>
      <c r="BL28" s="447"/>
      <c r="BM28" s="448"/>
      <c r="BN28" s="449">
        <v>2649647</v>
      </c>
      <c r="BO28" s="450"/>
      <c r="BP28" s="450"/>
      <c r="BQ28" s="450"/>
      <c r="BR28" s="450"/>
      <c r="BS28" s="450"/>
      <c r="BT28" s="450"/>
      <c r="BU28" s="451"/>
      <c r="BV28" s="449">
        <v>2704876</v>
      </c>
      <c r="BW28" s="450"/>
      <c r="BX28" s="450"/>
      <c r="BY28" s="450"/>
      <c r="BZ28" s="450"/>
      <c r="CA28" s="450"/>
      <c r="CB28" s="450"/>
      <c r="CC28" s="451"/>
      <c r="CD28" s="172"/>
      <c r="CE28" s="452"/>
      <c r="CF28" s="452"/>
      <c r="CG28" s="452"/>
      <c r="CH28" s="452"/>
      <c r="CI28" s="452"/>
      <c r="CJ28" s="452"/>
      <c r="CK28" s="452"/>
      <c r="CL28" s="452"/>
      <c r="CM28" s="452"/>
      <c r="CN28" s="452"/>
      <c r="CO28" s="452"/>
      <c r="CP28" s="452"/>
      <c r="CQ28" s="452"/>
      <c r="CR28" s="452"/>
      <c r="CS28" s="453"/>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399"/>
      <c r="C29" s="400"/>
      <c r="D29" s="401"/>
      <c r="E29" s="376" t="s">
        <v>176</v>
      </c>
      <c r="F29" s="377"/>
      <c r="G29" s="377"/>
      <c r="H29" s="377"/>
      <c r="I29" s="377"/>
      <c r="J29" s="377"/>
      <c r="K29" s="378"/>
      <c r="L29" s="373">
        <v>10</v>
      </c>
      <c r="M29" s="374"/>
      <c r="N29" s="374"/>
      <c r="O29" s="374"/>
      <c r="P29" s="375"/>
      <c r="Q29" s="373">
        <v>2450</v>
      </c>
      <c r="R29" s="374"/>
      <c r="S29" s="374"/>
      <c r="T29" s="374"/>
      <c r="U29" s="374"/>
      <c r="V29" s="375"/>
      <c r="W29" s="464"/>
      <c r="X29" s="465"/>
      <c r="Y29" s="466"/>
      <c r="Z29" s="376" t="s">
        <v>177</v>
      </c>
      <c r="AA29" s="377"/>
      <c r="AB29" s="377"/>
      <c r="AC29" s="377"/>
      <c r="AD29" s="377"/>
      <c r="AE29" s="377"/>
      <c r="AF29" s="377"/>
      <c r="AG29" s="378"/>
      <c r="AH29" s="373">
        <v>127</v>
      </c>
      <c r="AI29" s="374"/>
      <c r="AJ29" s="374"/>
      <c r="AK29" s="374"/>
      <c r="AL29" s="375"/>
      <c r="AM29" s="373">
        <v>365125</v>
      </c>
      <c r="AN29" s="374"/>
      <c r="AO29" s="374"/>
      <c r="AP29" s="374"/>
      <c r="AQ29" s="374"/>
      <c r="AR29" s="375"/>
      <c r="AS29" s="373">
        <v>2875</v>
      </c>
      <c r="AT29" s="374"/>
      <c r="AU29" s="374"/>
      <c r="AV29" s="374"/>
      <c r="AW29" s="374"/>
      <c r="AX29" s="433"/>
      <c r="AY29" s="440"/>
      <c r="AZ29" s="441"/>
      <c r="BA29" s="441"/>
      <c r="BB29" s="442"/>
      <c r="BC29" s="434" t="s">
        <v>178</v>
      </c>
      <c r="BD29" s="435"/>
      <c r="BE29" s="435"/>
      <c r="BF29" s="435"/>
      <c r="BG29" s="435"/>
      <c r="BH29" s="435"/>
      <c r="BI29" s="435"/>
      <c r="BJ29" s="435"/>
      <c r="BK29" s="435"/>
      <c r="BL29" s="435"/>
      <c r="BM29" s="436"/>
      <c r="BN29" s="420">
        <v>1959597</v>
      </c>
      <c r="BO29" s="421"/>
      <c r="BP29" s="421"/>
      <c r="BQ29" s="421"/>
      <c r="BR29" s="421"/>
      <c r="BS29" s="421"/>
      <c r="BT29" s="421"/>
      <c r="BU29" s="422"/>
      <c r="BV29" s="420">
        <v>2086489</v>
      </c>
      <c r="BW29" s="421"/>
      <c r="BX29" s="421"/>
      <c r="BY29" s="421"/>
      <c r="BZ29" s="421"/>
      <c r="CA29" s="421"/>
      <c r="CB29" s="421"/>
      <c r="CC29" s="422"/>
      <c r="CD29" s="166"/>
      <c r="CE29" s="452"/>
      <c r="CF29" s="452"/>
      <c r="CG29" s="452"/>
      <c r="CH29" s="452"/>
      <c r="CI29" s="452"/>
      <c r="CJ29" s="452"/>
      <c r="CK29" s="452"/>
      <c r="CL29" s="452"/>
      <c r="CM29" s="452"/>
      <c r="CN29" s="452"/>
      <c r="CO29" s="452"/>
      <c r="CP29" s="452"/>
      <c r="CQ29" s="452"/>
      <c r="CR29" s="452"/>
      <c r="CS29" s="453"/>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402"/>
      <c r="C30" s="403"/>
      <c r="D30" s="404"/>
      <c r="E30" s="381"/>
      <c r="F30" s="382"/>
      <c r="G30" s="382"/>
      <c r="H30" s="382"/>
      <c r="I30" s="382"/>
      <c r="J30" s="382"/>
      <c r="K30" s="383"/>
      <c r="L30" s="384"/>
      <c r="M30" s="385"/>
      <c r="N30" s="385"/>
      <c r="O30" s="385"/>
      <c r="P30" s="386"/>
      <c r="Q30" s="384"/>
      <c r="R30" s="385"/>
      <c r="S30" s="385"/>
      <c r="T30" s="385"/>
      <c r="U30" s="385"/>
      <c r="V30" s="386"/>
      <c r="W30" s="387" t="s">
        <v>179</v>
      </c>
      <c r="X30" s="388"/>
      <c r="Y30" s="388"/>
      <c r="Z30" s="388"/>
      <c r="AA30" s="388"/>
      <c r="AB30" s="388"/>
      <c r="AC30" s="388"/>
      <c r="AD30" s="388"/>
      <c r="AE30" s="388"/>
      <c r="AF30" s="388"/>
      <c r="AG30" s="389"/>
      <c r="AH30" s="390">
        <v>94.7</v>
      </c>
      <c r="AI30" s="391"/>
      <c r="AJ30" s="391"/>
      <c r="AK30" s="391"/>
      <c r="AL30" s="391"/>
      <c r="AM30" s="391"/>
      <c r="AN30" s="391"/>
      <c r="AO30" s="391"/>
      <c r="AP30" s="391"/>
      <c r="AQ30" s="391"/>
      <c r="AR30" s="391"/>
      <c r="AS30" s="391"/>
      <c r="AT30" s="391"/>
      <c r="AU30" s="391"/>
      <c r="AV30" s="391"/>
      <c r="AW30" s="391"/>
      <c r="AX30" s="392"/>
      <c r="AY30" s="443"/>
      <c r="AZ30" s="444"/>
      <c r="BA30" s="444"/>
      <c r="BB30" s="445"/>
      <c r="BC30" s="393" t="s">
        <v>48</v>
      </c>
      <c r="BD30" s="394"/>
      <c r="BE30" s="394"/>
      <c r="BF30" s="394"/>
      <c r="BG30" s="394"/>
      <c r="BH30" s="394"/>
      <c r="BI30" s="394"/>
      <c r="BJ30" s="394"/>
      <c r="BK30" s="394"/>
      <c r="BL30" s="394"/>
      <c r="BM30" s="395"/>
      <c r="BN30" s="454">
        <v>5077977</v>
      </c>
      <c r="BO30" s="455"/>
      <c r="BP30" s="455"/>
      <c r="BQ30" s="455"/>
      <c r="BR30" s="455"/>
      <c r="BS30" s="455"/>
      <c r="BT30" s="455"/>
      <c r="BU30" s="456"/>
      <c r="BV30" s="454">
        <v>4211132</v>
      </c>
      <c r="BW30" s="455"/>
      <c r="BX30" s="455"/>
      <c r="BY30" s="455"/>
      <c r="BZ30" s="455"/>
      <c r="CA30" s="455"/>
      <c r="CB30" s="455"/>
      <c r="CC30" s="456"/>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79" t="s">
        <v>180</v>
      </c>
      <c r="D32" s="379"/>
      <c r="E32" s="379"/>
      <c r="F32" s="379"/>
      <c r="G32" s="379"/>
      <c r="H32" s="379"/>
      <c r="I32" s="379"/>
      <c r="J32" s="379"/>
      <c r="K32" s="379"/>
      <c r="L32" s="379"/>
      <c r="M32" s="379"/>
      <c r="N32" s="379"/>
      <c r="O32" s="379"/>
      <c r="P32" s="379"/>
      <c r="Q32" s="379"/>
      <c r="R32" s="379"/>
      <c r="S32" s="379"/>
      <c r="U32" s="380" t="s">
        <v>181</v>
      </c>
      <c r="V32" s="380"/>
      <c r="W32" s="380"/>
      <c r="X32" s="380"/>
      <c r="Y32" s="380"/>
      <c r="Z32" s="380"/>
      <c r="AA32" s="380"/>
      <c r="AB32" s="380"/>
      <c r="AC32" s="380"/>
      <c r="AD32" s="380"/>
      <c r="AE32" s="380"/>
      <c r="AF32" s="380"/>
      <c r="AG32" s="380"/>
      <c r="AH32" s="380"/>
      <c r="AI32" s="380"/>
      <c r="AJ32" s="380"/>
      <c r="AK32" s="380"/>
      <c r="AM32" s="380" t="s">
        <v>182</v>
      </c>
      <c r="AN32" s="380"/>
      <c r="AO32" s="380"/>
      <c r="AP32" s="380"/>
      <c r="AQ32" s="380"/>
      <c r="AR32" s="380"/>
      <c r="AS32" s="380"/>
      <c r="AT32" s="380"/>
      <c r="AU32" s="380"/>
      <c r="AV32" s="380"/>
      <c r="AW32" s="380"/>
      <c r="AX32" s="380"/>
      <c r="AY32" s="380"/>
      <c r="AZ32" s="380"/>
      <c r="BA32" s="380"/>
      <c r="BB32" s="380"/>
      <c r="BC32" s="380"/>
      <c r="BE32" s="380" t="s">
        <v>183</v>
      </c>
      <c r="BF32" s="380"/>
      <c r="BG32" s="380"/>
      <c r="BH32" s="380"/>
      <c r="BI32" s="380"/>
      <c r="BJ32" s="380"/>
      <c r="BK32" s="380"/>
      <c r="BL32" s="380"/>
      <c r="BM32" s="380"/>
      <c r="BN32" s="380"/>
      <c r="BO32" s="380"/>
      <c r="BP32" s="380"/>
      <c r="BQ32" s="380"/>
      <c r="BR32" s="380"/>
      <c r="BS32" s="380"/>
      <c r="BT32" s="380"/>
      <c r="BU32" s="380"/>
      <c r="BW32" s="380" t="s">
        <v>184</v>
      </c>
      <c r="BX32" s="380"/>
      <c r="BY32" s="380"/>
      <c r="BZ32" s="380"/>
      <c r="CA32" s="380"/>
      <c r="CB32" s="380"/>
      <c r="CC32" s="380"/>
      <c r="CD32" s="380"/>
      <c r="CE32" s="380"/>
      <c r="CF32" s="380"/>
      <c r="CG32" s="380"/>
      <c r="CH32" s="380"/>
      <c r="CI32" s="380"/>
      <c r="CJ32" s="380"/>
      <c r="CK32" s="380"/>
      <c r="CL32" s="380"/>
      <c r="CM32" s="380"/>
      <c r="CO32" s="380" t="s">
        <v>185</v>
      </c>
      <c r="CP32" s="380"/>
      <c r="CQ32" s="380"/>
      <c r="CR32" s="380"/>
      <c r="CS32" s="380"/>
      <c r="CT32" s="380"/>
      <c r="CU32" s="380"/>
      <c r="CV32" s="380"/>
      <c r="CW32" s="380"/>
      <c r="CX32" s="380"/>
      <c r="CY32" s="380"/>
      <c r="CZ32" s="380"/>
      <c r="DA32" s="380"/>
      <c r="DB32" s="380"/>
      <c r="DC32" s="380"/>
      <c r="DD32" s="380"/>
      <c r="DE32" s="380"/>
      <c r="DI32" s="189"/>
    </row>
    <row r="33" spans="1:113" ht="13.5" customHeight="1" x14ac:dyDescent="0.2">
      <c r="A33" s="163"/>
      <c r="B33" s="190"/>
      <c r="C33" s="372" t="s">
        <v>186</v>
      </c>
      <c r="D33" s="372"/>
      <c r="E33" s="371" t="s">
        <v>187</v>
      </c>
      <c r="F33" s="371"/>
      <c r="G33" s="371"/>
      <c r="H33" s="371"/>
      <c r="I33" s="371"/>
      <c r="J33" s="371"/>
      <c r="K33" s="371"/>
      <c r="L33" s="371"/>
      <c r="M33" s="371"/>
      <c r="N33" s="371"/>
      <c r="O33" s="371"/>
      <c r="P33" s="371"/>
      <c r="Q33" s="371"/>
      <c r="R33" s="371"/>
      <c r="S33" s="371"/>
      <c r="T33" s="167"/>
      <c r="U33" s="372" t="s">
        <v>186</v>
      </c>
      <c r="V33" s="372"/>
      <c r="W33" s="371" t="s">
        <v>187</v>
      </c>
      <c r="X33" s="371"/>
      <c r="Y33" s="371"/>
      <c r="Z33" s="371"/>
      <c r="AA33" s="371"/>
      <c r="AB33" s="371"/>
      <c r="AC33" s="371"/>
      <c r="AD33" s="371"/>
      <c r="AE33" s="371"/>
      <c r="AF33" s="371"/>
      <c r="AG33" s="371"/>
      <c r="AH33" s="371"/>
      <c r="AI33" s="371"/>
      <c r="AJ33" s="371"/>
      <c r="AK33" s="371"/>
      <c r="AL33" s="167"/>
      <c r="AM33" s="372" t="s">
        <v>186</v>
      </c>
      <c r="AN33" s="372"/>
      <c r="AO33" s="371" t="s">
        <v>187</v>
      </c>
      <c r="AP33" s="371"/>
      <c r="AQ33" s="371"/>
      <c r="AR33" s="371"/>
      <c r="AS33" s="371"/>
      <c r="AT33" s="371"/>
      <c r="AU33" s="371"/>
      <c r="AV33" s="371"/>
      <c r="AW33" s="371"/>
      <c r="AX33" s="371"/>
      <c r="AY33" s="371"/>
      <c r="AZ33" s="371"/>
      <c r="BA33" s="371"/>
      <c r="BB33" s="371"/>
      <c r="BC33" s="371"/>
      <c r="BD33" s="173"/>
      <c r="BE33" s="371" t="s">
        <v>188</v>
      </c>
      <c r="BF33" s="371"/>
      <c r="BG33" s="371" t="s">
        <v>189</v>
      </c>
      <c r="BH33" s="371"/>
      <c r="BI33" s="371"/>
      <c r="BJ33" s="371"/>
      <c r="BK33" s="371"/>
      <c r="BL33" s="371"/>
      <c r="BM33" s="371"/>
      <c r="BN33" s="371"/>
      <c r="BO33" s="371"/>
      <c r="BP33" s="371"/>
      <c r="BQ33" s="371"/>
      <c r="BR33" s="371"/>
      <c r="BS33" s="371"/>
      <c r="BT33" s="371"/>
      <c r="BU33" s="371"/>
      <c r="BV33" s="173"/>
      <c r="BW33" s="372" t="s">
        <v>188</v>
      </c>
      <c r="BX33" s="372"/>
      <c r="BY33" s="371" t="s">
        <v>190</v>
      </c>
      <c r="BZ33" s="371"/>
      <c r="CA33" s="371"/>
      <c r="CB33" s="371"/>
      <c r="CC33" s="371"/>
      <c r="CD33" s="371"/>
      <c r="CE33" s="371"/>
      <c r="CF33" s="371"/>
      <c r="CG33" s="371"/>
      <c r="CH33" s="371"/>
      <c r="CI33" s="371"/>
      <c r="CJ33" s="371"/>
      <c r="CK33" s="371"/>
      <c r="CL33" s="371"/>
      <c r="CM33" s="371"/>
      <c r="CN33" s="167"/>
      <c r="CO33" s="372" t="s">
        <v>186</v>
      </c>
      <c r="CP33" s="372"/>
      <c r="CQ33" s="371" t="s">
        <v>191</v>
      </c>
      <c r="CR33" s="371"/>
      <c r="CS33" s="371"/>
      <c r="CT33" s="371"/>
      <c r="CU33" s="371"/>
      <c r="CV33" s="371"/>
      <c r="CW33" s="371"/>
      <c r="CX33" s="371"/>
      <c r="CY33" s="371"/>
      <c r="CZ33" s="371"/>
      <c r="DA33" s="371"/>
      <c r="DB33" s="371"/>
      <c r="DC33" s="371"/>
      <c r="DD33" s="371"/>
      <c r="DE33" s="371"/>
      <c r="DF33" s="167"/>
      <c r="DG33" s="370" t="s">
        <v>192</v>
      </c>
      <c r="DH33" s="370"/>
      <c r="DI33" s="168"/>
    </row>
    <row r="34" spans="1:113" ht="32.25" customHeight="1" x14ac:dyDescent="0.2">
      <c r="A34" s="163"/>
      <c r="B34" s="190"/>
      <c r="C34" s="368">
        <f>IF(E34="","",1)</f>
        <v>1</v>
      </c>
      <c r="D34" s="368"/>
      <c r="E34" s="369" t="str">
        <f>IF('各会計、関係団体の財政状況及び健全化判断比率'!B7="","",'各会計、関係団体の財政状況及び健全化判断比率'!B7)</f>
        <v>一般会計</v>
      </c>
      <c r="F34" s="369"/>
      <c r="G34" s="369"/>
      <c r="H34" s="369"/>
      <c r="I34" s="369"/>
      <c r="J34" s="369"/>
      <c r="K34" s="369"/>
      <c r="L34" s="369"/>
      <c r="M34" s="369"/>
      <c r="N34" s="369"/>
      <c r="O34" s="369"/>
      <c r="P34" s="369"/>
      <c r="Q34" s="369"/>
      <c r="R34" s="369"/>
      <c r="S34" s="369"/>
      <c r="T34" s="163"/>
      <c r="U34" s="368">
        <f>IF(W34="","",MAX(C34:D43)+1)</f>
        <v>2</v>
      </c>
      <c r="V34" s="368"/>
      <c r="W34" s="369" t="str">
        <f>IF('各会計、関係団体の財政状況及び健全化判断比率'!B28="","",'各会計、関係団体の財政状況及び健全化判断比率'!B28)</f>
        <v>国民健康保険事業会計</v>
      </c>
      <c r="X34" s="369"/>
      <c r="Y34" s="369"/>
      <c r="Z34" s="369"/>
      <c r="AA34" s="369"/>
      <c r="AB34" s="369"/>
      <c r="AC34" s="369"/>
      <c r="AD34" s="369"/>
      <c r="AE34" s="369"/>
      <c r="AF34" s="369"/>
      <c r="AG34" s="369"/>
      <c r="AH34" s="369"/>
      <c r="AI34" s="369"/>
      <c r="AJ34" s="369"/>
      <c r="AK34" s="369"/>
      <c r="AL34" s="163"/>
      <c r="AM34" s="368">
        <f>IF(AO34="","",MAX(C34:D43,U34:V43)+1)</f>
        <v>6</v>
      </c>
      <c r="AN34" s="368"/>
      <c r="AO34" s="369" t="str">
        <f>IF('各会計、関係団体の財政状況及び健全化判断比率'!B32="","",'各会計、関係団体の財政状況及び健全化判断比率'!B32)</f>
        <v>病院事業会計</v>
      </c>
      <c r="AP34" s="369"/>
      <c r="AQ34" s="369"/>
      <c r="AR34" s="369"/>
      <c r="AS34" s="369"/>
      <c r="AT34" s="369"/>
      <c r="AU34" s="369"/>
      <c r="AV34" s="369"/>
      <c r="AW34" s="369"/>
      <c r="AX34" s="369"/>
      <c r="AY34" s="369"/>
      <c r="AZ34" s="369"/>
      <c r="BA34" s="369"/>
      <c r="BB34" s="369"/>
      <c r="BC34" s="369"/>
      <c r="BD34" s="163"/>
      <c r="BE34" s="368" t="str">
        <f>IF(BG34="","",MAX(C34:D43,U34:V43,AM34:AN43)+1)</f>
        <v/>
      </c>
      <c r="BF34" s="368"/>
      <c r="BG34" s="369"/>
      <c r="BH34" s="369"/>
      <c r="BI34" s="369"/>
      <c r="BJ34" s="369"/>
      <c r="BK34" s="369"/>
      <c r="BL34" s="369"/>
      <c r="BM34" s="369"/>
      <c r="BN34" s="369"/>
      <c r="BO34" s="369"/>
      <c r="BP34" s="369"/>
      <c r="BQ34" s="369"/>
      <c r="BR34" s="369"/>
      <c r="BS34" s="369"/>
      <c r="BT34" s="369"/>
      <c r="BU34" s="369"/>
      <c r="BV34" s="163"/>
      <c r="BW34" s="368">
        <f>IF(BY34="","",MAX(C34:D43,U34:V43,AM34:AN43,BE34:BF43)+1)</f>
        <v>9</v>
      </c>
      <c r="BX34" s="368"/>
      <c r="BY34" s="369" t="str">
        <f>IF('各会計、関係団体の財政状況及び健全化判断比率'!B68="","",'各会計、関係団体の財政状況及び健全化判断比率'!B68)</f>
        <v>熊本県市町村総合事務組合</v>
      </c>
      <c r="BZ34" s="369"/>
      <c r="CA34" s="369"/>
      <c r="CB34" s="369"/>
      <c r="CC34" s="369"/>
      <c r="CD34" s="369"/>
      <c r="CE34" s="369"/>
      <c r="CF34" s="369"/>
      <c r="CG34" s="369"/>
      <c r="CH34" s="369"/>
      <c r="CI34" s="369"/>
      <c r="CJ34" s="369"/>
      <c r="CK34" s="369"/>
      <c r="CL34" s="369"/>
      <c r="CM34" s="369"/>
      <c r="CN34" s="163"/>
      <c r="CO34" s="368">
        <f>IF(CQ34="","",MAX(C34:D43,U34:V43,AM34:AN43,BE34:BF43,BW34:BX43)+1)</f>
        <v>13</v>
      </c>
      <c r="CP34" s="368"/>
      <c r="CQ34" s="369" t="str">
        <f>IF('各会計、関係団体の財政状況及び健全化判断比率'!BS7="","",'各会計、関係団体の財政状況及び健全化判断比率'!BS7)</f>
        <v>株式会社　菊水ロマン館</v>
      </c>
      <c r="CR34" s="369"/>
      <c r="CS34" s="369"/>
      <c r="CT34" s="369"/>
      <c r="CU34" s="369"/>
      <c r="CV34" s="369"/>
      <c r="CW34" s="369"/>
      <c r="CX34" s="369"/>
      <c r="CY34" s="369"/>
      <c r="CZ34" s="369"/>
      <c r="DA34" s="369"/>
      <c r="DB34" s="369"/>
      <c r="DC34" s="369"/>
      <c r="DD34" s="369"/>
      <c r="DE34" s="369"/>
      <c r="DG34" s="366" t="str">
        <f>IF('各会計、関係団体の財政状況及び健全化判断比率'!BR7="","",'各会計、関係団体の財政状況及び健全化判断比率'!BR7)</f>
        <v/>
      </c>
      <c r="DH34" s="366"/>
      <c r="DI34" s="168"/>
    </row>
    <row r="35" spans="1:113" ht="32.25" customHeight="1" x14ac:dyDescent="0.2">
      <c r="A35" s="163"/>
      <c r="B35" s="190"/>
      <c r="C35" s="368" t="str">
        <f>IF(E35="","",C34+1)</f>
        <v/>
      </c>
      <c r="D35" s="368"/>
      <c r="E35" s="369" t="str">
        <f>IF('各会計、関係団体の財政状況及び健全化判断比率'!B8="","",'各会計、関係団体の財政状況及び健全化判断比率'!B8)</f>
        <v/>
      </c>
      <c r="F35" s="369"/>
      <c r="G35" s="369"/>
      <c r="H35" s="369"/>
      <c r="I35" s="369"/>
      <c r="J35" s="369"/>
      <c r="K35" s="369"/>
      <c r="L35" s="369"/>
      <c r="M35" s="369"/>
      <c r="N35" s="369"/>
      <c r="O35" s="369"/>
      <c r="P35" s="369"/>
      <c r="Q35" s="369"/>
      <c r="R35" s="369"/>
      <c r="S35" s="369"/>
      <c r="T35" s="163"/>
      <c r="U35" s="368">
        <f>IF(W35="","",U34+1)</f>
        <v>3</v>
      </c>
      <c r="V35" s="368"/>
      <c r="W35" s="369" t="str">
        <f>IF('各会計、関係団体の財政状況及び健全化判断比率'!B29="","",'各会計、関係団体の財政状況及び健全化判断比率'!B29)</f>
        <v>介護保険事業会計</v>
      </c>
      <c r="X35" s="369"/>
      <c r="Y35" s="369"/>
      <c r="Z35" s="369"/>
      <c r="AA35" s="369"/>
      <c r="AB35" s="369"/>
      <c r="AC35" s="369"/>
      <c r="AD35" s="369"/>
      <c r="AE35" s="369"/>
      <c r="AF35" s="369"/>
      <c r="AG35" s="369"/>
      <c r="AH35" s="369"/>
      <c r="AI35" s="369"/>
      <c r="AJ35" s="369"/>
      <c r="AK35" s="369"/>
      <c r="AL35" s="163"/>
      <c r="AM35" s="368">
        <f t="shared" ref="AM35:AM43" si="0">IF(AO35="","",AM34+1)</f>
        <v>7</v>
      </c>
      <c r="AN35" s="368"/>
      <c r="AO35" s="369" t="str">
        <f>IF('各会計、関係団体の財政状況及び健全化判断比率'!B33="","",'各会計、関係団体の財政状況及び健全化判断比率'!B33)</f>
        <v>簡易水道事業会計</v>
      </c>
      <c r="AP35" s="369"/>
      <c r="AQ35" s="369"/>
      <c r="AR35" s="369"/>
      <c r="AS35" s="369"/>
      <c r="AT35" s="369"/>
      <c r="AU35" s="369"/>
      <c r="AV35" s="369"/>
      <c r="AW35" s="369"/>
      <c r="AX35" s="369"/>
      <c r="AY35" s="369"/>
      <c r="AZ35" s="369"/>
      <c r="BA35" s="369"/>
      <c r="BB35" s="369"/>
      <c r="BC35" s="369"/>
      <c r="BD35" s="163"/>
      <c r="BE35" s="368" t="str">
        <f t="shared" ref="BE35:BE43" si="1">IF(BG35="","",BE34+1)</f>
        <v/>
      </c>
      <c r="BF35" s="368"/>
      <c r="BG35" s="369"/>
      <c r="BH35" s="369"/>
      <c r="BI35" s="369"/>
      <c r="BJ35" s="369"/>
      <c r="BK35" s="369"/>
      <c r="BL35" s="369"/>
      <c r="BM35" s="369"/>
      <c r="BN35" s="369"/>
      <c r="BO35" s="369"/>
      <c r="BP35" s="369"/>
      <c r="BQ35" s="369"/>
      <c r="BR35" s="369"/>
      <c r="BS35" s="369"/>
      <c r="BT35" s="369"/>
      <c r="BU35" s="369"/>
      <c r="BV35" s="163"/>
      <c r="BW35" s="368">
        <f t="shared" ref="BW35:BW43" si="2">IF(BY35="","",BW34+1)</f>
        <v>10</v>
      </c>
      <c r="BX35" s="368"/>
      <c r="BY35" s="369" t="str">
        <f>IF('各会計、関係団体の財政状況及び健全化判断比率'!B69="","",'各会計、関係団体の財政状況及び健全化判断比率'!B69)</f>
        <v>有明広域行政事務組合</v>
      </c>
      <c r="BZ35" s="369"/>
      <c r="CA35" s="369"/>
      <c r="CB35" s="369"/>
      <c r="CC35" s="369"/>
      <c r="CD35" s="369"/>
      <c r="CE35" s="369"/>
      <c r="CF35" s="369"/>
      <c r="CG35" s="369"/>
      <c r="CH35" s="369"/>
      <c r="CI35" s="369"/>
      <c r="CJ35" s="369"/>
      <c r="CK35" s="369"/>
      <c r="CL35" s="369"/>
      <c r="CM35" s="369"/>
      <c r="CN35" s="163"/>
      <c r="CO35" s="368" t="str">
        <f t="shared" ref="CO35:CO43" si="3">IF(CQ35="","",CO34+1)</f>
        <v/>
      </c>
      <c r="CP35" s="368"/>
      <c r="CQ35" s="369" t="str">
        <f>IF('各会計、関係団体の財政状況及び健全化判断比率'!BS8="","",'各会計、関係団体の財政状況及び健全化判断比率'!BS8)</f>
        <v/>
      </c>
      <c r="CR35" s="369"/>
      <c r="CS35" s="369"/>
      <c r="CT35" s="369"/>
      <c r="CU35" s="369"/>
      <c r="CV35" s="369"/>
      <c r="CW35" s="369"/>
      <c r="CX35" s="369"/>
      <c r="CY35" s="369"/>
      <c r="CZ35" s="369"/>
      <c r="DA35" s="369"/>
      <c r="DB35" s="369"/>
      <c r="DC35" s="369"/>
      <c r="DD35" s="369"/>
      <c r="DE35" s="369"/>
      <c r="DG35" s="366" t="str">
        <f>IF('各会計、関係団体の財政状況及び健全化判断比率'!BR8="","",'各会計、関係団体の財政状況及び健全化判断比率'!BR8)</f>
        <v/>
      </c>
      <c r="DH35" s="366"/>
      <c r="DI35" s="168"/>
    </row>
    <row r="36" spans="1:113" ht="32.25" customHeight="1" x14ac:dyDescent="0.2">
      <c r="A36" s="163"/>
      <c r="B36" s="190"/>
      <c r="C36" s="368" t="str">
        <f>IF(E36="","",C35+1)</f>
        <v/>
      </c>
      <c r="D36" s="368"/>
      <c r="E36" s="369" t="str">
        <f>IF('各会計、関係団体の財政状況及び健全化判断比率'!B9="","",'各会計、関係団体の財政状況及び健全化判断比率'!B9)</f>
        <v/>
      </c>
      <c r="F36" s="369"/>
      <c r="G36" s="369"/>
      <c r="H36" s="369"/>
      <c r="I36" s="369"/>
      <c r="J36" s="369"/>
      <c r="K36" s="369"/>
      <c r="L36" s="369"/>
      <c r="M36" s="369"/>
      <c r="N36" s="369"/>
      <c r="O36" s="369"/>
      <c r="P36" s="369"/>
      <c r="Q36" s="369"/>
      <c r="R36" s="369"/>
      <c r="S36" s="369"/>
      <c r="T36" s="163"/>
      <c r="U36" s="368">
        <f t="shared" ref="U36:U43" si="4">IF(W36="","",U35+1)</f>
        <v>4</v>
      </c>
      <c r="V36" s="368"/>
      <c r="W36" s="369" t="str">
        <f>IF('各会計、関係団体の財政状況及び健全化判断比率'!B30="","",'各会計、関係団体の財政状況及び健全化判断比率'!B30)</f>
        <v>後期高齢者医療事業会計</v>
      </c>
      <c r="X36" s="369"/>
      <c r="Y36" s="369"/>
      <c r="Z36" s="369"/>
      <c r="AA36" s="369"/>
      <c r="AB36" s="369"/>
      <c r="AC36" s="369"/>
      <c r="AD36" s="369"/>
      <c r="AE36" s="369"/>
      <c r="AF36" s="369"/>
      <c r="AG36" s="369"/>
      <c r="AH36" s="369"/>
      <c r="AI36" s="369"/>
      <c r="AJ36" s="369"/>
      <c r="AK36" s="369"/>
      <c r="AL36" s="163"/>
      <c r="AM36" s="368">
        <f t="shared" si="0"/>
        <v>8</v>
      </c>
      <c r="AN36" s="368"/>
      <c r="AO36" s="369" t="str">
        <f>IF('各会計、関係団体の財政状況及び健全化判断比率'!B34="","",'各会計、関係団体の財政状況及び健全化判断比率'!B34)</f>
        <v>下水道事業会計</v>
      </c>
      <c r="AP36" s="369"/>
      <c r="AQ36" s="369"/>
      <c r="AR36" s="369"/>
      <c r="AS36" s="369"/>
      <c r="AT36" s="369"/>
      <c r="AU36" s="369"/>
      <c r="AV36" s="369"/>
      <c r="AW36" s="369"/>
      <c r="AX36" s="369"/>
      <c r="AY36" s="369"/>
      <c r="AZ36" s="369"/>
      <c r="BA36" s="369"/>
      <c r="BB36" s="369"/>
      <c r="BC36" s="369"/>
      <c r="BD36" s="163"/>
      <c r="BE36" s="368" t="str">
        <f t="shared" si="1"/>
        <v/>
      </c>
      <c r="BF36" s="368"/>
      <c r="BG36" s="369"/>
      <c r="BH36" s="369"/>
      <c r="BI36" s="369"/>
      <c r="BJ36" s="369"/>
      <c r="BK36" s="369"/>
      <c r="BL36" s="369"/>
      <c r="BM36" s="369"/>
      <c r="BN36" s="369"/>
      <c r="BO36" s="369"/>
      <c r="BP36" s="369"/>
      <c r="BQ36" s="369"/>
      <c r="BR36" s="369"/>
      <c r="BS36" s="369"/>
      <c r="BT36" s="369"/>
      <c r="BU36" s="369"/>
      <c r="BV36" s="163"/>
      <c r="BW36" s="368">
        <f t="shared" si="2"/>
        <v>11</v>
      </c>
      <c r="BX36" s="368"/>
      <c r="BY36" s="369" t="str">
        <f>IF('各会計、関係団体の財政状況及び健全化判断比率'!B70="","",'各会計、関係団体の財政状況及び健全化判断比率'!B70)</f>
        <v>熊本県後期高齢者医療広域連合
（一般会計）</v>
      </c>
      <c r="BZ36" s="369"/>
      <c r="CA36" s="369"/>
      <c r="CB36" s="369"/>
      <c r="CC36" s="369"/>
      <c r="CD36" s="369"/>
      <c r="CE36" s="369"/>
      <c r="CF36" s="369"/>
      <c r="CG36" s="369"/>
      <c r="CH36" s="369"/>
      <c r="CI36" s="369"/>
      <c r="CJ36" s="369"/>
      <c r="CK36" s="369"/>
      <c r="CL36" s="369"/>
      <c r="CM36" s="369"/>
      <c r="CN36" s="163"/>
      <c r="CO36" s="368" t="str">
        <f t="shared" si="3"/>
        <v/>
      </c>
      <c r="CP36" s="368"/>
      <c r="CQ36" s="369" t="str">
        <f>IF('各会計、関係団体の財政状況及び健全化判断比率'!BS9="","",'各会計、関係団体の財政状況及び健全化判断比率'!BS9)</f>
        <v/>
      </c>
      <c r="CR36" s="369"/>
      <c r="CS36" s="369"/>
      <c r="CT36" s="369"/>
      <c r="CU36" s="369"/>
      <c r="CV36" s="369"/>
      <c r="CW36" s="369"/>
      <c r="CX36" s="369"/>
      <c r="CY36" s="369"/>
      <c r="CZ36" s="369"/>
      <c r="DA36" s="369"/>
      <c r="DB36" s="369"/>
      <c r="DC36" s="369"/>
      <c r="DD36" s="369"/>
      <c r="DE36" s="369"/>
      <c r="DG36" s="366" t="str">
        <f>IF('各会計、関係団体の財政状況及び健全化判断比率'!BR9="","",'各会計、関係団体の財政状況及び健全化判断比率'!BR9)</f>
        <v/>
      </c>
      <c r="DH36" s="366"/>
      <c r="DI36" s="168"/>
    </row>
    <row r="37" spans="1:113" ht="32.25" customHeight="1" x14ac:dyDescent="0.2">
      <c r="A37" s="163"/>
      <c r="B37" s="190"/>
      <c r="C37" s="368" t="str">
        <f>IF(E37="","",C36+1)</f>
        <v/>
      </c>
      <c r="D37" s="368"/>
      <c r="E37" s="369" t="str">
        <f>IF('各会計、関係団体の財政状況及び健全化判断比率'!B10="","",'各会計、関係団体の財政状況及び健全化判断比率'!B10)</f>
        <v/>
      </c>
      <c r="F37" s="369"/>
      <c r="G37" s="369"/>
      <c r="H37" s="369"/>
      <c r="I37" s="369"/>
      <c r="J37" s="369"/>
      <c r="K37" s="369"/>
      <c r="L37" s="369"/>
      <c r="M37" s="369"/>
      <c r="N37" s="369"/>
      <c r="O37" s="369"/>
      <c r="P37" s="369"/>
      <c r="Q37" s="369"/>
      <c r="R37" s="369"/>
      <c r="S37" s="369"/>
      <c r="T37" s="163"/>
      <c r="U37" s="368">
        <f t="shared" si="4"/>
        <v>5</v>
      </c>
      <c r="V37" s="368"/>
      <c r="W37" s="369" t="str">
        <f>IF('各会計、関係団体の財政状況及び健全化判断比率'!B31="","",'各会計、関係団体の財政状況及び健全化判断比率'!B31)</f>
        <v>特別養護老人ホーム事業会計</v>
      </c>
      <c r="X37" s="369"/>
      <c r="Y37" s="369"/>
      <c r="Z37" s="369"/>
      <c r="AA37" s="369"/>
      <c r="AB37" s="369"/>
      <c r="AC37" s="369"/>
      <c r="AD37" s="369"/>
      <c r="AE37" s="369"/>
      <c r="AF37" s="369"/>
      <c r="AG37" s="369"/>
      <c r="AH37" s="369"/>
      <c r="AI37" s="369"/>
      <c r="AJ37" s="369"/>
      <c r="AK37" s="369"/>
      <c r="AL37" s="163"/>
      <c r="AM37" s="368" t="str">
        <f t="shared" si="0"/>
        <v/>
      </c>
      <c r="AN37" s="368"/>
      <c r="AO37" s="369"/>
      <c r="AP37" s="369"/>
      <c r="AQ37" s="369"/>
      <c r="AR37" s="369"/>
      <c r="AS37" s="369"/>
      <c r="AT37" s="369"/>
      <c r="AU37" s="369"/>
      <c r="AV37" s="369"/>
      <c r="AW37" s="369"/>
      <c r="AX37" s="369"/>
      <c r="AY37" s="369"/>
      <c r="AZ37" s="369"/>
      <c r="BA37" s="369"/>
      <c r="BB37" s="369"/>
      <c r="BC37" s="369"/>
      <c r="BD37" s="163"/>
      <c r="BE37" s="368" t="str">
        <f t="shared" si="1"/>
        <v/>
      </c>
      <c r="BF37" s="368"/>
      <c r="BG37" s="369"/>
      <c r="BH37" s="369"/>
      <c r="BI37" s="369"/>
      <c r="BJ37" s="369"/>
      <c r="BK37" s="369"/>
      <c r="BL37" s="369"/>
      <c r="BM37" s="369"/>
      <c r="BN37" s="369"/>
      <c r="BO37" s="369"/>
      <c r="BP37" s="369"/>
      <c r="BQ37" s="369"/>
      <c r="BR37" s="369"/>
      <c r="BS37" s="369"/>
      <c r="BT37" s="369"/>
      <c r="BU37" s="369"/>
      <c r="BV37" s="163"/>
      <c r="BW37" s="368">
        <f t="shared" si="2"/>
        <v>12</v>
      </c>
      <c r="BX37" s="368"/>
      <c r="BY37" s="369" t="str">
        <f>IF('各会計、関係団体の財政状況及び健全化判断比率'!B71="","",'各会計、関係団体の財政状況及び健全化判断比率'!B71)</f>
        <v>熊本県後期高齢者医療広域連合
（後期高齢者医療特別会計）</v>
      </c>
      <c r="BZ37" s="369"/>
      <c r="CA37" s="369"/>
      <c r="CB37" s="369"/>
      <c r="CC37" s="369"/>
      <c r="CD37" s="369"/>
      <c r="CE37" s="369"/>
      <c r="CF37" s="369"/>
      <c r="CG37" s="369"/>
      <c r="CH37" s="369"/>
      <c r="CI37" s="369"/>
      <c r="CJ37" s="369"/>
      <c r="CK37" s="369"/>
      <c r="CL37" s="369"/>
      <c r="CM37" s="369"/>
      <c r="CN37" s="163"/>
      <c r="CO37" s="368" t="str">
        <f t="shared" si="3"/>
        <v/>
      </c>
      <c r="CP37" s="368"/>
      <c r="CQ37" s="369" t="str">
        <f>IF('各会計、関係団体の財政状況及び健全化判断比率'!BS10="","",'各会計、関係団体の財政状況及び健全化判断比率'!BS10)</f>
        <v/>
      </c>
      <c r="CR37" s="369"/>
      <c r="CS37" s="369"/>
      <c r="CT37" s="369"/>
      <c r="CU37" s="369"/>
      <c r="CV37" s="369"/>
      <c r="CW37" s="369"/>
      <c r="CX37" s="369"/>
      <c r="CY37" s="369"/>
      <c r="CZ37" s="369"/>
      <c r="DA37" s="369"/>
      <c r="DB37" s="369"/>
      <c r="DC37" s="369"/>
      <c r="DD37" s="369"/>
      <c r="DE37" s="369"/>
      <c r="DG37" s="366" t="str">
        <f>IF('各会計、関係団体の財政状況及び健全化判断比率'!BR10="","",'各会計、関係団体の財政状況及び健全化判断比率'!BR10)</f>
        <v/>
      </c>
      <c r="DH37" s="366"/>
      <c r="DI37" s="168"/>
    </row>
    <row r="38" spans="1:113" ht="32.25" customHeight="1" x14ac:dyDescent="0.2">
      <c r="A38" s="163"/>
      <c r="B38" s="190"/>
      <c r="C38" s="368" t="str">
        <f t="shared" ref="C38:C43" si="5">IF(E38="","",C37+1)</f>
        <v/>
      </c>
      <c r="D38" s="368"/>
      <c r="E38" s="369" t="str">
        <f>IF('各会計、関係団体の財政状況及び健全化判断比率'!B11="","",'各会計、関係団体の財政状況及び健全化判断比率'!B11)</f>
        <v/>
      </c>
      <c r="F38" s="369"/>
      <c r="G38" s="369"/>
      <c r="H38" s="369"/>
      <c r="I38" s="369"/>
      <c r="J38" s="369"/>
      <c r="K38" s="369"/>
      <c r="L38" s="369"/>
      <c r="M38" s="369"/>
      <c r="N38" s="369"/>
      <c r="O38" s="369"/>
      <c r="P38" s="369"/>
      <c r="Q38" s="369"/>
      <c r="R38" s="369"/>
      <c r="S38" s="369"/>
      <c r="T38" s="163"/>
      <c r="U38" s="368" t="str">
        <f t="shared" si="4"/>
        <v/>
      </c>
      <c r="V38" s="368"/>
      <c r="W38" s="369"/>
      <c r="X38" s="369"/>
      <c r="Y38" s="369"/>
      <c r="Z38" s="369"/>
      <c r="AA38" s="369"/>
      <c r="AB38" s="369"/>
      <c r="AC38" s="369"/>
      <c r="AD38" s="369"/>
      <c r="AE38" s="369"/>
      <c r="AF38" s="369"/>
      <c r="AG38" s="369"/>
      <c r="AH38" s="369"/>
      <c r="AI38" s="369"/>
      <c r="AJ38" s="369"/>
      <c r="AK38" s="369"/>
      <c r="AL38" s="163"/>
      <c r="AM38" s="368" t="str">
        <f t="shared" si="0"/>
        <v/>
      </c>
      <c r="AN38" s="368"/>
      <c r="AO38" s="369"/>
      <c r="AP38" s="369"/>
      <c r="AQ38" s="369"/>
      <c r="AR38" s="369"/>
      <c r="AS38" s="369"/>
      <c r="AT38" s="369"/>
      <c r="AU38" s="369"/>
      <c r="AV38" s="369"/>
      <c r="AW38" s="369"/>
      <c r="AX38" s="369"/>
      <c r="AY38" s="369"/>
      <c r="AZ38" s="369"/>
      <c r="BA38" s="369"/>
      <c r="BB38" s="369"/>
      <c r="BC38" s="369"/>
      <c r="BD38" s="163"/>
      <c r="BE38" s="368" t="str">
        <f t="shared" si="1"/>
        <v/>
      </c>
      <c r="BF38" s="368"/>
      <c r="BG38" s="369"/>
      <c r="BH38" s="369"/>
      <c r="BI38" s="369"/>
      <c r="BJ38" s="369"/>
      <c r="BK38" s="369"/>
      <c r="BL38" s="369"/>
      <c r="BM38" s="369"/>
      <c r="BN38" s="369"/>
      <c r="BO38" s="369"/>
      <c r="BP38" s="369"/>
      <c r="BQ38" s="369"/>
      <c r="BR38" s="369"/>
      <c r="BS38" s="369"/>
      <c r="BT38" s="369"/>
      <c r="BU38" s="369"/>
      <c r="BV38" s="163"/>
      <c r="BW38" s="368" t="str">
        <f t="shared" si="2"/>
        <v/>
      </c>
      <c r="BX38" s="368"/>
      <c r="BY38" s="369" t="str">
        <f>IF('各会計、関係団体の財政状況及び健全化判断比率'!B72="","",'各会計、関係団体の財政状況及び健全化判断比率'!B72)</f>
        <v/>
      </c>
      <c r="BZ38" s="369"/>
      <c r="CA38" s="369"/>
      <c r="CB38" s="369"/>
      <c r="CC38" s="369"/>
      <c r="CD38" s="369"/>
      <c r="CE38" s="369"/>
      <c r="CF38" s="369"/>
      <c r="CG38" s="369"/>
      <c r="CH38" s="369"/>
      <c r="CI38" s="369"/>
      <c r="CJ38" s="369"/>
      <c r="CK38" s="369"/>
      <c r="CL38" s="369"/>
      <c r="CM38" s="369"/>
      <c r="CN38" s="163"/>
      <c r="CO38" s="368" t="str">
        <f t="shared" si="3"/>
        <v/>
      </c>
      <c r="CP38" s="368"/>
      <c r="CQ38" s="369" t="str">
        <f>IF('各会計、関係団体の財政状況及び健全化判断比率'!BS11="","",'各会計、関係団体の財政状況及び健全化判断比率'!BS11)</f>
        <v/>
      </c>
      <c r="CR38" s="369"/>
      <c r="CS38" s="369"/>
      <c r="CT38" s="369"/>
      <c r="CU38" s="369"/>
      <c r="CV38" s="369"/>
      <c r="CW38" s="369"/>
      <c r="CX38" s="369"/>
      <c r="CY38" s="369"/>
      <c r="CZ38" s="369"/>
      <c r="DA38" s="369"/>
      <c r="DB38" s="369"/>
      <c r="DC38" s="369"/>
      <c r="DD38" s="369"/>
      <c r="DE38" s="369"/>
      <c r="DG38" s="366" t="str">
        <f>IF('各会計、関係団体の財政状況及び健全化判断比率'!BR11="","",'各会計、関係団体の財政状況及び健全化判断比率'!BR11)</f>
        <v/>
      </c>
      <c r="DH38" s="366"/>
      <c r="DI38" s="168"/>
    </row>
    <row r="39" spans="1:113" ht="32.25" customHeight="1" x14ac:dyDescent="0.2">
      <c r="A39" s="163"/>
      <c r="B39" s="190"/>
      <c r="C39" s="368" t="str">
        <f t="shared" si="5"/>
        <v/>
      </c>
      <c r="D39" s="368"/>
      <c r="E39" s="369" t="str">
        <f>IF('各会計、関係団体の財政状況及び健全化判断比率'!B12="","",'各会計、関係団体の財政状況及び健全化判断比率'!B12)</f>
        <v/>
      </c>
      <c r="F39" s="369"/>
      <c r="G39" s="369"/>
      <c r="H39" s="369"/>
      <c r="I39" s="369"/>
      <c r="J39" s="369"/>
      <c r="K39" s="369"/>
      <c r="L39" s="369"/>
      <c r="M39" s="369"/>
      <c r="N39" s="369"/>
      <c r="O39" s="369"/>
      <c r="P39" s="369"/>
      <c r="Q39" s="369"/>
      <c r="R39" s="369"/>
      <c r="S39" s="369"/>
      <c r="T39" s="163"/>
      <c r="U39" s="368" t="str">
        <f t="shared" si="4"/>
        <v/>
      </c>
      <c r="V39" s="368"/>
      <c r="W39" s="369"/>
      <c r="X39" s="369"/>
      <c r="Y39" s="369"/>
      <c r="Z39" s="369"/>
      <c r="AA39" s="369"/>
      <c r="AB39" s="369"/>
      <c r="AC39" s="369"/>
      <c r="AD39" s="369"/>
      <c r="AE39" s="369"/>
      <c r="AF39" s="369"/>
      <c r="AG39" s="369"/>
      <c r="AH39" s="369"/>
      <c r="AI39" s="369"/>
      <c r="AJ39" s="369"/>
      <c r="AK39" s="369"/>
      <c r="AL39" s="163"/>
      <c r="AM39" s="368" t="str">
        <f t="shared" si="0"/>
        <v/>
      </c>
      <c r="AN39" s="368"/>
      <c r="AO39" s="369"/>
      <c r="AP39" s="369"/>
      <c r="AQ39" s="369"/>
      <c r="AR39" s="369"/>
      <c r="AS39" s="369"/>
      <c r="AT39" s="369"/>
      <c r="AU39" s="369"/>
      <c r="AV39" s="369"/>
      <c r="AW39" s="369"/>
      <c r="AX39" s="369"/>
      <c r="AY39" s="369"/>
      <c r="AZ39" s="369"/>
      <c r="BA39" s="369"/>
      <c r="BB39" s="369"/>
      <c r="BC39" s="369"/>
      <c r="BD39" s="163"/>
      <c r="BE39" s="368" t="str">
        <f t="shared" si="1"/>
        <v/>
      </c>
      <c r="BF39" s="368"/>
      <c r="BG39" s="369"/>
      <c r="BH39" s="369"/>
      <c r="BI39" s="369"/>
      <c r="BJ39" s="369"/>
      <c r="BK39" s="369"/>
      <c r="BL39" s="369"/>
      <c r="BM39" s="369"/>
      <c r="BN39" s="369"/>
      <c r="BO39" s="369"/>
      <c r="BP39" s="369"/>
      <c r="BQ39" s="369"/>
      <c r="BR39" s="369"/>
      <c r="BS39" s="369"/>
      <c r="BT39" s="369"/>
      <c r="BU39" s="369"/>
      <c r="BV39" s="163"/>
      <c r="BW39" s="368" t="str">
        <f t="shared" si="2"/>
        <v/>
      </c>
      <c r="BX39" s="368"/>
      <c r="BY39" s="369" t="str">
        <f>IF('各会計、関係団体の財政状況及び健全化判断比率'!B73="","",'各会計、関係団体の財政状況及び健全化判断比率'!B73)</f>
        <v/>
      </c>
      <c r="BZ39" s="369"/>
      <c r="CA39" s="369"/>
      <c r="CB39" s="369"/>
      <c r="CC39" s="369"/>
      <c r="CD39" s="369"/>
      <c r="CE39" s="369"/>
      <c r="CF39" s="369"/>
      <c r="CG39" s="369"/>
      <c r="CH39" s="369"/>
      <c r="CI39" s="369"/>
      <c r="CJ39" s="369"/>
      <c r="CK39" s="369"/>
      <c r="CL39" s="369"/>
      <c r="CM39" s="369"/>
      <c r="CN39" s="163"/>
      <c r="CO39" s="368" t="str">
        <f t="shared" si="3"/>
        <v/>
      </c>
      <c r="CP39" s="368"/>
      <c r="CQ39" s="369" t="str">
        <f>IF('各会計、関係団体の財政状況及び健全化判断比率'!BS12="","",'各会計、関係団体の財政状況及び健全化判断比率'!BS12)</f>
        <v/>
      </c>
      <c r="CR39" s="369"/>
      <c r="CS39" s="369"/>
      <c r="CT39" s="369"/>
      <c r="CU39" s="369"/>
      <c r="CV39" s="369"/>
      <c r="CW39" s="369"/>
      <c r="CX39" s="369"/>
      <c r="CY39" s="369"/>
      <c r="CZ39" s="369"/>
      <c r="DA39" s="369"/>
      <c r="DB39" s="369"/>
      <c r="DC39" s="369"/>
      <c r="DD39" s="369"/>
      <c r="DE39" s="369"/>
      <c r="DG39" s="366" t="str">
        <f>IF('各会計、関係団体の財政状況及び健全化判断比率'!BR12="","",'各会計、関係団体の財政状況及び健全化判断比率'!BR12)</f>
        <v/>
      </c>
      <c r="DH39" s="366"/>
      <c r="DI39" s="168"/>
    </row>
    <row r="40" spans="1:113" ht="32.25" customHeight="1" x14ac:dyDescent="0.2">
      <c r="A40" s="163"/>
      <c r="B40" s="190"/>
      <c r="C40" s="368" t="str">
        <f t="shared" si="5"/>
        <v/>
      </c>
      <c r="D40" s="368"/>
      <c r="E40" s="369" t="str">
        <f>IF('各会計、関係団体の財政状況及び健全化判断比率'!B13="","",'各会計、関係団体の財政状況及び健全化判断比率'!B13)</f>
        <v/>
      </c>
      <c r="F40" s="369"/>
      <c r="G40" s="369"/>
      <c r="H40" s="369"/>
      <c r="I40" s="369"/>
      <c r="J40" s="369"/>
      <c r="K40" s="369"/>
      <c r="L40" s="369"/>
      <c r="M40" s="369"/>
      <c r="N40" s="369"/>
      <c r="O40" s="369"/>
      <c r="P40" s="369"/>
      <c r="Q40" s="369"/>
      <c r="R40" s="369"/>
      <c r="S40" s="369"/>
      <c r="T40" s="163"/>
      <c r="U40" s="368" t="str">
        <f t="shared" si="4"/>
        <v/>
      </c>
      <c r="V40" s="368"/>
      <c r="W40" s="369"/>
      <c r="X40" s="369"/>
      <c r="Y40" s="369"/>
      <c r="Z40" s="369"/>
      <c r="AA40" s="369"/>
      <c r="AB40" s="369"/>
      <c r="AC40" s="369"/>
      <c r="AD40" s="369"/>
      <c r="AE40" s="369"/>
      <c r="AF40" s="369"/>
      <c r="AG40" s="369"/>
      <c r="AH40" s="369"/>
      <c r="AI40" s="369"/>
      <c r="AJ40" s="369"/>
      <c r="AK40" s="369"/>
      <c r="AL40" s="163"/>
      <c r="AM40" s="368" t="str">
        <f t="shared" si="0"/>
        <v/>
      </c>
      <c r="AN40" s="368"/>
      <c r="AO40" s="369"/>
      <c r="AP40" s="369"/>
      <c r="AQ40" s="369"/>
      <c r="AR40" s="369"/>
      <c r="AS40" s="369"/>
      <c r="AT40" s="369"/>
      <c r="AU40" s="369"/>
      <c r="AV40" s="369"/>
      <c r="AW40" s="369"/>
      <c r="AX40" s="369"/>
      <c r="AY40" s="369"/>
      <c r="AZ40" s="369"/>
      <c r="BA40" s="369"/>
      <c r="BB40" s="369"/>
      <c r="BC40" s="369"/>
      <c r="BD40" s="163"/>
      <c r="BE40" s="368" t="str">
        <f t="shared" si="1"/>
        <v/>
      </c>
      <c r="BF40" s="368"/>
      <c r="BG40" s="369"/>
      <c r="BH40" s="369"/>
      <c r="BI40" s="369"/>
      <c r="BJ40" s="369"/>
      <c r="BK40" s="369"/>
      <c r="BL40" s="369"/>
      <c r="BM40" s="369"/>
      <c r="BN40" s="369"/>
      <c r="BO40" s="369"/>
      <c r="BP40" s="369"/>
      <c r="BQ40" s="369"/>
      <c r="BR40" s="369"/>
      <c r="BS40" s="369"/>
      <c r="BT40" s="369"/>
      <c r="BU40" s="369"/>
      <c r="BV40" s="163"/>
      <c r="BW40" s="368" t="str">
        <f t="shared" si="2"/>
        <v/>
      </c>
      <c r="BX40" s="368"/>
      <c r="BY40" s="369" t="str">
        <f>IF('各会計、関係団体の財政状況及び健全化判断比率'!B74="","",'各会計、関係団体の財政状況及び健全化判断比率'!B74)</f>
        <v/>
      </c>
      <c r="BZ40" s="369"/>
      <c r="CA40" s="369"/>
      <c r="CB40" s="369"/>
      <c r="CC40" s="369"/>
      <c r="CD40" s="369"/>
      <c r="CE40" s="369"/>
      <c r="CF40" s="369"/>
      <c r="CG40" s="369"/>
      <c r="CH40" s="369"/>
      <c r="CI40" s="369"/>
      <c r="CJ40" s="369"/>
      <c r="CK40" s="369"/>
      <c r="CL40" s="369"/>
      <c r="CM40" s="369"/>
      <c r="CN40" s="163"/>
      <c r="CO40" s="368" t="str">
        <f t="shared" si="3"/>
        <v/>
      </c>
      <c r="CP40" s="368"/>
      <c r="CQ40" s="369" t="str">
        <f>IF('各会計、関係団体の財政状況及び健全化判断比率'!BS13="","",'各会計、関係団体の財政状況及び健全化判断比率'!BS13)</f>
        <v/>
      </c>
      <c r="CR40" s="369"/>
      <c r="CS40" s="369"/>
      <c r="CT40" s="369"/>
      <c r="CU40" s="369"/>
      <c r="CV40" s="369"/>
      <c r="CW40" s="369"/>
      <c r="CX40" s="369"/>
      <c r="CY40" s="369"/>
      <c r="CZ40" s="369"/>
      <c r="DA40" s="369"/>
      <c r="DB40" s="369"/>
      <c r="DC40" s="369"/>
      <c r="DD40" s="369"/>
      <c r="DE40" s="369"/>
      <c r="DG40" s="366" t="str">
        <f>IF('各会計、関係団体の財政状況及び健全化判断比率'!BR13="","",'各会計、関係団体の財政状況及び健全化判断比率'!BR13)</f>
        <v/>
      </c>
      <c r="DH40" s="366"/>
      <c r="DI40" s="168"/>
    </row>
    <row r="41" spans="1:113" ht="32.25" customHeight="1" x14ac:dyDescent="0.2">
      <c r="A41" s="163"/>
      <c r="B41" s="190"/>
      <c r="C41" s="368" t="str">
        <f t="shared" si="5"/>
        <v/>
      </c>
      <c r="D41" s="368"/>
      <c r="E41" s="369" t="str">
        <f>IF('各会計、関係団体の財政状況及び健全化判断比率'!B14="","",'各会計、関係団体の財政状況及び健全化判断比率'!B14)</f>
        <v/>
      </c>
      <c r="F41" s="369"/>
      <c r="G41" s="369"/>
      <c r="H41" s="369"/>
      <c r="I41" s="369"/>
      <c r="J41" s="369"/>
      <c r="K41" s="369"/>
      <c r="L41" s="369"/>
      <c r="M41" s="369"/>
      <c r="N41" s="369"/>
      <c r="O41" s="369"/>
      <c r="P41" s="369"/>
      <c r="Q41" s="369"/>
      <c r="R41" s="369"/>
      <c r="S41" s="369"/>
      <c r="T41" s="163"/>
      <c r="U41" s="368" t="str">
        <f t="shared" si="4"/>
        <v/>
      </c>
      <c r="V41" s="368"/>
      <c r="W41" s="369"/>
      <c r="X41" s="369"/>
      <c r="Y41" s="369"/>
      <c r="Z41" s="369"/>
      <c r="AA41" s="369"/>
      <c r="AB41" s="369"/>
      <c r="AC41" s="369"/>
      <c r="AD41" s="369"/>
      <c r="AE41" s="369"/>
      <c r="AF41" s="369"/>
      <c r="AG41" s="369"/>
      <c r="AH41" s="369"/>
      <c r="AI41" s="369"/>
      <c r="AJ41" s="369"/>
      <c r="AK41" s="369"/>
      <c r="AL41" s="163"/>
      <c r="AM41" s="368" t="str">
        <f t="shared" si="0"/>
        <v/>
      </c>
      <c r="AN41" s="368"/>
      <c r="AO41" s="369"/>
      <c r="AP41" s="369"/>
      <c r="AQ41" s="369"/>
      <c r="AR41" s="369"/>
      <c r="AS41" s="369"/>
      <c r="AT41" s="369"/>
      <c r="AU41" s="369"/>
      <c r="AV41" s="369"/>
      <c r="AW41" s="369"/>
      <c r="AX41" s="369"/>
      <c r="AY41" s="369"/>
      <c r="AZ41" s="369"/>
      <c r="BA41" s="369"/>
      <c r="BB41" s="369"/>
      <c r="BC41" s="369"/>
      <c r="BD41" s="163"/>
      <c r="BE41" s="368" t="str">
        <f t="shared" si="1"/>
        <v/>
      </c>
      <c r="BF41" s="368"/>
      <c r="BG41" s="369"/>
      <c r="BH41" s="369"/>
      <c r="BI41" s="369"/>
      <c r="BJ41" s="369"/>
      <c r="BK41" s="369"/>
      <c r="BL41" s="369"/>
      <c r="BM41" s="369"/>
      <c r="BN41" s="369"/>
      <c r="BO41" s="369"/>
      <c r="BP41" s="369"/>
      <c r="BQ41" s="369"/>
      <c r="BR41" s="369"/>
      <c r="BS41" s="369"/>
      <c r="BT41" s="369"/>
      <c r="BU41" s="369"/>
      <c r="BV41" s="163"/>
      <c r="BW41" s="368" t="str">
        <f t="shared" si="2"/>
        <v/>
      </c>
      <c r="BX41" s="368"/>
      <c r="BY41" s="369" t="str">
        <f>IF('各会計、関係団体の財政状況及び健全化判断比率'!B75="","",'各会計、関係団体の財政状況及び健全化判断比率'!B75)</f>
        <v/>
      </c>
      <c r="BZ41" s="369"/>
      <c r="CA41" s="369"/>
      <c r="CB41" s="369"/>
      <c r="CC41" s="369"/>
      <c r="CD41" s="369"/>
      <c r="CE41" s="369"/>
      <c r="CF41" s="369"/>
      <c r="CG41" s="369"/>
      <c r="CH41" s="369"/>
      <c r="CI41" s="369"/>
      <c r="CJ41" s="369"/>
      <c r="CK41" s="369"/>
      <c r="CL41" s="369"/>
      <c r="CM41" s="369"/>
      <c r="CN41" s="163"/>
      <c r="CO41" s="368" t="str">
        <f t="shared" si="3"/>
        <v/>
      </c>
      <c r="CP41" s="368"/>
      <c r="CQ41" s="369" t="str">
        <f>IF('各会計、関係団体の財政状況及び健全化判断比率'!BS14="","",'各会計、関係団体の財政状況及び健全化判断比率'!BS14)</f>
        <v/>
      </c>
      <c r="CR41" s="369"/>
      <c r="CS41" s="369"/>
      <c r="CT41" s="369"/>
      <c r="CU41" s="369"/>
      <c r="CV41" s="369"/>
      <c r="CW41" s="369"/>
      <c r="CX41" s="369"/>
      <c r="CY41" s="369"/>
      <c r="CZ41" s="369"/>
      <c r="DA41" s="369"/>
      <c r="DB41" s="369"/>
      <c r="DC41" s="369"/>
      <c r="DD41" s="369"/>
      <c r="DE41" s="369"/>
      <c r="DG41" s="366" t="str">
        <f>IF('各会計、関係団体の財政状況及び健全化判断比率'!BR14="","",'各会計、関係団体の財政状況及び健全化判断比率'!BR14)</f>
        <v/>
      </c>
      <c r="DH41" s="366"/>
      <c r="DI41" s="168"/>
    </row>
    <row r="42" spans="1:113" ht="32.25" customHeight="1" x14ac:dyDescent="0.2">
      <c r="B42" s="190"/>
      <c r="C42" s="368" t="str">
        <f t="shared" si="5"/>
        <v/>
      </c>
      <c r="D42" s="368"/>
      <c r="E42" s="369" t="str">
        <f>IF('各会計、関係団体の財政状況及び健全化判断比率'!B15="","",'各会計、関係団体の財政状況及び健全化判断比率'!B15)</f>
        <v/>
      </c>
      <c r="F42" s="369"/>
      <c r="G42" s="369"/>
      <c r="H42" s="369"/>
      <c r="I42" s="369"/>
      <c r="J42" s="369"/>
      <c r="K42" s="369"/>
      <c r="L42" s="369"/>
      <c r="M42" s="369"/>
      <c r="N42" s="369"/>
      <c r="O42" s="369"/>
      <c r="P42" s="369"/>
      <c r="Q42" s="369"/>
      <c r="R42" s="369"/>
      <c r="S42" s="369"/>
      <c r="T42" s="163"/>
      <c r="U42" s="368" t="str">
        <f t="shared" si="4"/>
        <v/>
      </c>
      <c r="V42" s="368"/>
      <c r="W42" s="369"/>
      <c r="X42" s="369"/>
      <c r="Y42" s="369"/>
      <c r="Z42" s="369"/>
      <c r="AA42" s="369"/>
      <c r="AB42" s="369"/>
      <c r="AC42" s="369"/>
      <c r="AD42" s="369"/>
      <c r="AE42" s="369"/>
      <c r="AF42" s="369"/>
      <c r="AG42" s="369"/>
      <c r="AH42" s="369"/>
      <c r="AI42" s="369"/>
      <c r="AJ42" s="369"/>
      <c r="AK42" s="369"/>
      <c r="AL42" s="163"/>
      <c r="AM42" s="368" t="str">
        <f t="shared" si="0"/>
        <v/>
      </c>
      <c r="AN42" s="368"/>
      <c r="AO42" s="369"/>
      <c r="AP42" s="369"/>
      <c r="AQ42" s="369"/>
      <c r="AR42" s="369"/>
      <c r="AS42" s="369"/>
      <c r="AT42" s="369"/>
      <c r="AU42" s="369"/>
      <c r="AV42" s="369"/>
      <c r="AW42" s="369"/>
      <c r="AX42" s="369"/>
      <c r="AY42" s="369"/>
      <c r="AZ42" s="369"/>
      <c r="BA42" s="369"/>
      <c r="BB42" s="369"/>
      <c r="BC42" s="369"/>
      <c r="BD42" s="163"/>
      <c r="BE42" s="368" t="str">
        <f t="shared" si="1"/>
        <v/>
      </c>
      <c r="BF42" s="368"/>
      <c r="BG42" s="369"/>
      <c r="BH42" s="369"/>
      <c r="BI42" s="369"/>
      <c r="BJ42" s="369"/>
      <c r="BK42" s="369"/>
      <c r="BL42" s="369"/>
      <c r="BM42" s="369"/>
      <c r="BN42" s="369"/>
      <c r="BO42" s="369"/>
      <c r="BP42" s="369"/>
      <c r="BQ42" s="369"/>
      <c r="BR42" s="369"/>
      <c r="BS42" s="369"/>
      <c r="BT42" s="369"/>
      <c r="BU42" s="369"/>
      <c r="BV42" s="163"/>
      <c r="BW42" s="368" t="str">
        <f t="shared" si="2"/>
        <v/>
      </c>
      <c r="BX42" s="368"/>
      <c r="BY42" s="369" t="str">
        <f>IF('各会計、関係団体の財政状況及び健全化判断比率'!B76="","",'各会計、関係団体の財政状況及び健全化判断比率'!B76)</f>
        <v/>
      </c>
      <c r="BZ42" s="369"/>
      <c r="CA42" s="369"/>
      <c r="CB42" s="369"/>
      <c r="CC42" s="369"/>
      <c r="CD42" s="369"/>
      <c r="CE42" s="369"/>
      <c r="CF42" s="369"/>
      <c r="CG42" s="369"/>
      <c r="CH42" s="369"/>
      <c r="CI42" s="369"/>
      <c r="CJ42" s="369"/>
      <c r="CK42" s="369"/>
      <c r="CL42" s="369"/>
      <c r="CM42" s="369"/>
      <c r="CN42" s="163"/>
      <c r="CO42" s="368" t="str">
        <f t="shared" si="3"/>
        <v/>
      </c>
      <c r="CP42" s="368"/>
      <c r="CQ42" s="369" t="str">
        <f>IF('各会計、関係団体の財政状況及び健全化判断比率'!BS15="","",'各会計、関係団体の財政状況及び健全化判断比率'!BS15)</f>
        <v/>
      </c>
      <c r="CR42" s="369"/>
      <c r="CS42" s="369"/>
      <c r="CT42" s="369"/>
      <c r="CU42" s="369"/>
      <c r="CV42" s="369"/>
      <c r="CW42" s="369"/>
      <c r="CX42" s="369"/>
      <c r="CY42" s="369"/>
      <c r="CZ42" s="369"/>
      <c r="DA42" s="369"/>
      <c r="DB42" s="369"/>
      <c r="DC42" s="369"/>
      <c r="DD42" s="369"/>
      <c r="DE42" s="369"/>
      <c r="DG42" s="366" t="str">
        <f>IF('各会計、関係団体の財政状況及び健全化判断比率'!BR15="","",'各会計、関係団体の財政状況及び健全化判断比率'!BR15)</f>
        <v/>
      </c>
      <c r="DH42" s="366"/>
      <c r="DI42" s="168"/>
    </row>
    <row r="43" spans="1:113" ht="32.25" customHeight="1" x14ac:dyDescent="0.2">
      <c r="B43" s="190"/>
      <c r="C43" s="368" t="str">
        <f t="shared" si="5"/>
        <v/>
      </c>
      <c r="D43" s="368"/>
      <c r="E43" s="369" t="str">
        <f>IF('各会計、関係団体の財政状況及び健全化判断比率'!B16="","",'各会計、関係団体の財政状況及び健全化判断比率'!B16)</f>
        <v/>
      </c>
      <c r="F43" s="369"/>
      <c r="G43" s="369"/>
      <c r="H43" s="369"/>
      <c r="I43" s="369"/>
      <c r="J43" s="369"/>
      <c r="K43" s="369"/>
      <c r="L43" s="369"/>
      <c r="M43" s="369"/>
      <c r="N43" s="369"/>
      <c r="O43" s="369"/>
      <c r="P43" s="369"/>
      <c r="Q43" s="369"/>
      <c r="R43" s="369"/>
      <c r="S43" s="369"/>
      <c r="T43" s="163"/>
      <c r="U43" s="368" t="str">
        <f t="shared" si="4"/>
        <v/>
      </c>
      <c r="V43" s="368"/>
      <c r="W43" s="369"/>
      <c r="X43" s="369"/>
      <c r="Y43" s="369"/>
      <c r="Z43" s="369"/>
      <c r="AA43" s="369"/>
      <c r="AB43" s="369"/>
      <c r="AC43" s="369"/>
      <c r="AD43" s="369"/>
      <c r="AE43" s="369"/>
      <c r="AF43" s="369"/>
      <c r="AG43" s="369"/>
      <c r="AH43" s="369"/>
      <c r="AI43" s="369"/>
      <c r="AJ43" s="369"/>
      <c r="AK43" s="369"/>
      <c r="AL43" s="163"/>
      <c r="AM43" s="368" t="str">
        <f t="shared" si="0"/>
        <v/>
      </c>
      <c r="AN43" s="368"/>
      <c r="AO43" s="369"/>
      <c r="AP43" s="369"/>
      <c r="AQ43" s="369"/>
      <c r="AR43" s="369"/>
      <c r="AS43" s="369"/>
      <c r="AT43" s="369"/>
      <c r="AU43" s="369"/>
      <c r="AV43" s="369"/>
      <c r="AW43" s="369"/>
      <c r="AX43" s="369"/>
      <c r="AY43" s="369"/>
      <c r="AZ43" s="369"/>
      <c r="BA43" s="369"/>
      <c r="BB43" s="369"/>
      <c r="BC43" s="369"/>
      <c r="BD43" s="163"/>
      <c r="BE43" s="368" t="str">
        <f t="shared" si="1"/>
        <v/>
      </c>
      <c r="BF43" s="368"/>
      <c r="BG43" s="369"/>
      <c r="BH43" s="369"/>
      <c r="BI43" s="369"/>
      <c r="BJ43" s="369"/>
      <c r="BK43" s="369"/>
      <c r="BL43" s="369"/>
      <c r="BM43" s="369"/>
      <c r="BN43" s="369"/>
      <c r="BO43" s="369"/>
      <c r="BP43" s="369"/>
      <c r="BQ43" s="369"/>
      <c r="BR43" s="369"/>
      <c r="BS43" s="369"/>
      <c r="BT43" s="369"/>
      <c r="BU43" s="369"/>
      <c r="BV43" s="163"/>
      <c r="BW43" s="368" t="str">
        <f t="shared" si="2"/>
        <v/>
      </c>
      <c r="BX43" s="368"/>
      <c r="BY43" s="369" t="str">
        <f>IF('各会計、関係団体の財政状況及び健全化判断比率'!B77="","",'各会計、関係団体の財政状況及び健全化判断比率'!B77)</f>
        <v/>
      </c>
      <c r="BZ43" s="369"/>
      <c r="CA43" s="369"/>
      <c r="CB43" s="369"/>
      <c r="CC43" s="369"/>
      <c r="CD43" s="369"/>
      <c r="CE43" s="369"/>
      <c r="CF43" s="369"/>
      <c r="CG43" s="369"/>
      <c r="CH43" s="369"/>
      <c r="CI43" s="369"/>
      <c r="CJ43" s="369"/>
      <c r="CK43" s="369"/>
      <c r="CL43" s="369"/>
      <c r="CM43" s="369"/>
      <c r="CN43" s="163"/>
      <c r="CO43" s="368" t="str">
        <f t="shared" si="3"/>
        <v/>
      </c>
      <c r="CP43" s="368"/>
      <c r="CQ43" s="369" t="str">
        <f>IF('各会計、関係団体の財政状況及び健全化判断比率'!BS16="","",'各会計、関係団体の財政状況及び健全化判断比率'!BS16)</f>
        <v/>
      </c>
      <c r="CR43" s="369"/>
      <c r="CS43" s="369"/>
      <c r="CT43" s="369"/>
      <c r="CU43" s="369"/>
      <c r="CV43" s="369"/>
      <c r="CW43" s="369"/>
      <c r="CX43" s="369"/>
      <c r="CY43" s="369"/>
      <c r="CZ43" s="369"/>
      <c r="DA43" s="369"/>
      <c r="DB43" s="369"/>
      <c r="DC43" s="369"/>
      <c r="DD43" s="369"/>
      <c r="DE43" s="369"/>
      <c r="DG43" s="366" t="str">
        <f>IF('各会計、関係団体の財政状況及び健全化判断比率'!BR16="","",'各会計、関係団体の財政状況及び健全化判断比率'!BR16)</f>
        <v/>
      </c>
      <c r="DH43" s="36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65" t="s">
        <v>194</v>
      </c>
      <c r="F46" s="365"/>
      <c r="G46" s="365"/>
      <c r="H46" s="365"/>
      <c r="I46" s="365"/>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5"/>
      <c r="AO46" s="365"/>
      <c r="AP46" s="365"/>
      <c r="AQ46" s="365"/>
      <c r="AR46" s="365"/>
      <c r="AS46" s="365"/>
      <c r="AT46" s="365"/>
      <c r="AU46" s="365"/>
      <c r="AV46" s="365"/>
      <c r="AW46" s="365"/>
      <c r="AX46" s="365"/>
      <c r="AY46" s="365"/>
      <c r="AZ46" s="365"/>
      <c r="BA46" s="365"/>
      <c r="BB46" s="365"/>
      <c r="BC46" s="365"/>
      <c r="BD46" s="365"/>
      <c r="BE46" s="365"/>
      <c r="BF46" s="365"/>
      <c r="BG46" s="365"/>
      <c r="BH46" s="365"/>
      <c r="BI46" s="365"/>
      <c r="BJ46" s="365"/>
      <c r="BK46" s="365"/>
      <c r="BL46" s="365"/>
      <c r="BM46" s="365"/>
      <c r="BN46" s="365"/>
      <c r="BO46" s="365"/>
      <c r="BP46" s="365"/>
      <c r="BQ46" s="365"/>
      <c r="BR46" s="365"/>
      <c r="BS46" s="365"/>
      <c r="BT46" s="365"/>
      <c r="BU46" s="365"/>
      <c r="BV46" s="365"/>
      <c r="BW46" s="365"/>
      <c r="BX46" s="365"/>
      <c r="BY46" s="365"/>
      <c r="BZ46" s="365"/>
      <c r="CA46" s="365"/>
      <c r="CB46" s="365"/>
      <c r="CC46" s="365"/>
      <c r="CD46" s="365"/>
      <c r="CE46" s="365"/>
      <c r="CF46" s="365"/>
      <c r="CG46" s="365"/>
      <c r="CH46" s="365"/>
      <c r="CI46" s="365"/>
      <c r="CJ46" s="365"/>
      <c r="CK46" s="365"/>
      <c r="CL46" s="365"/>
      <c r="CM46" s="365"/>
      <c r="CN46" s="365"/>
      <c r="CO46" s="365"/>
      <c r="CP46" s="365"/>
      <c r="CQ46" s="365"/>
      <c r="CR46" s="365"/>
      <c r="CS46" s="365"/>
      <c r="CT46" s="365"/>
      <c r="CU46" s="365"/>
      <c r="CV46" s="365"/>
      <c r="CW46" s="365"/>
      <c r="CX46" s="365"/>
      <c r="CY46" s="365"/>
      <c r="CZ46" s="365"/>
      <c r="DA46" s="365"/>
      <c r="DB46" s="365"/>
      <c r="DC46" s="365"/>
      <c r="DD46" s="365"/>
      <c r="DE46" s="365"/>
      <c r="DF46" s="365"/>
      <c r="DG46" s="365"/>
      <c r="DH46" s="365"/>
      <c r="DI46" s="365"/>
    </row>
    <row r="47" spans="1:113" x14ac:dyDescent="0.2">
      <c r="E47" s="365" t="s">
        <v>195</v>
      </c>
      <c r="F47" s="365"/>
      <c r="G47" s="365"/>
      <c r="H47" s="365"/>
      <c r="I47" s="365"/>
      <c r="J47" s="365"/>
      <c r="K47" s="365"/>
      <c r="L47" s="365"/>
      <c r="M47" s="365"/>
      <c r="N47" s="365"/>
      <c r="O47" s="365"/>
      <c r="P47" s="365"/>
      <c r="Q47" s="365"/>
      <c r="R47" s="365"/>
      <c r="S47" s="365"/>
      <c r="T47" s="365"/>
      <c r="U47" s="365"/>
      <c r="V47" s="365"/>
      <c r="W47" s="365"/>
      <c r="X47" s="365"/>
      <c r="Y47" s="365"/>
      <c r="Z47" s="365"/>
      <c r="AA47" s="365"/>
      <c r="AB47" s="365"/>
      <c r="AC47" s="365"/>
      <c r="AD47" s="365"/>
      <c r="AE47" s="365"/>
      <c r="AF47" s="365"/>
      <c r="AG47" s="365"/>
      <c r="AH47" s="365"/>
      <c r="AI47" s="365"/>
      <c r="AJ47" s="365"/>
      <c r="AK47" s="365"/>
      <c r="AL47" s="365"/>
      <c r="AM47" s="365"/>
      <c r="AN47" s="365"/>
      <c r="AO47" s="365"/>
      <c r="AP47" s="365"/>
      <c r="AQ47" s="365"/>
      <c r="AR47" s="365"/>
      <c r="AS47" s="365"/>
      <c r="AT47" s="365"/>
      <c r="AU47" s="365"/>
      <c r="AV47" s="365"/>
      <c r="AW47" s="365"/>
      <c r="AX47" s="365"/>
      <c r="AY47" s="365"/>
      <c r="AZ47" s="365"/>
      <c r="BA47" s="365"/>
      <c r="BB47" s="365"/>
      <c r="BC47" s="365"/>
      <c r="BD47" s="365"/>
      <c r="BE47" s="365"/>
      <c r="BF47" s="365"/>
      <c r="BG47" s="365"/>
      <c r="BH47" s="365"/>
      <c r="BI47" s="365"/>
      <c r="BJ47" s="365"/>
      <c r="BK47" s="365"/>
      <c r="BL47" s="365"/>
      <c r="BM47" s="365"/>
      <c r="BN47" s="365"/>
      <c r="BO47" s="365"/>
      <c r="BP47" s="365"/>
      <c r="BQ47" s="365"/>
      <c r="BR47" s="365"/>
      <c r="BS47" s="365"/>
      <c r="BT47" s="365"/>
      <c r="BU47" s="365"/>
      <c r="BV47" s="365"/>
      <c r="BW47" s="365"/>
      <c r="BX47" s="365"/>
      <c r="BY47" s="365"/>
      <c r="BZ47" s="365"/>
      <c r="CA47" s="365"/>
      <c r="CB47" s="365"/>
      <c r="CC47" s="365"/>
      <c r="CD47" s="365"/>
      <c r="CE47" s="365"/>
      <c r="CF47" s="365"/>
      <c r="CG47" s="365"/>
      <c r="CH47" s="365"/>
      <c r="CI47" s="365"/>
      <c r="CJ47" s="365"/>
      <c r="CK47" s="365"/>
      <c r="CL47" s="365"/>
      <c r="CM47" s="365"/>
      <c r="CN47" s="365"/>
      <c r="CO47" s="365"/>
      <c r="CP47" s="365"/>
      <c r="CQ47" s="365"/>
      <c r="CR47" s="365"/>
      <c r="CS47" s="365"/>
      <c r="CT47" s="365"/>
      <c r="CU47" s="365"/>
      <c r="CV47" s="365"/>
      <c r="CW47" s="365"/>
      <c r="CX47" s="365"/>
      <c r="CY47" s="365"/>
      <c r="CZ47" s="365"/>
      <c r="DA47" s="365"/>
      <c r="DB47" s="365"/>
      <c r="DC47" s="365"/>
      <c r="DD47" s="365"/>
      <c r="DE47" s="365"/>
      <c r="DF47" s="365"/>
      <c r="DG47" s="365"/>
      <c r="DH47" s="365"/>
      <c r="DI47" s="365"/>
    </row>
    <row r="48" spans="1:113" x14ac:dyDescent="0.2">
      <c r="E48" s="365" t="s">
        <v>196</v>
      </c>
      <c r="F48" s="365"/>
      <c r="G48" s="365"/>
      <c r="H48" s="365"/>
      <c r="I48" s="365"/>
      <c r="J48" s="365"/>
      <c r="K48" s="365"/>
      <c r="L48" s="365"/>
      <c r="M48" s="365"/>
      <c r="N48" s="365"/>
      <c r="O48" s="365"/>
      <c r="P48" s="365"/>
      <c r="Q48" s="365"/>
      <c r="R48" s="365"/>
      <c r="S48" s="365"/>
      <c r="T48" s="365"/>
      <c r="U48" s="365"/>
      <c r="V48" s="365"/>
      <c r="W48" s="365"/>
      <c r="X48" s="365"/>
      <c r="Y48" s="365"/>
      <c r="Z48" s="365"/>
      <c r="AA48" s="365"/>
      <c r="AB48" s="365"/>
      <c r="AC48" s="365"/>
      <c r="AD48" s="365"/>
      <c r="AE48" s="365"/>
      <c r="AF48" s="365"/>
      <c r="AG48" s="365"/>
      <c r="AH48" s="365"/>
      <c r="AI48" s="365"/>
      <c r="AJ48" s="365"/>
      <c r="AK48" s="365"/>
      <c r="AL48" s="365"/>
      <c r="AM48" s="365"/>
      <c r="AN48" s="365"/>
      <c r="AO48" s="365"/>
      <c r="AP48" s="365"/>
      <c r="AQ48" s="365"/>
      <c r="AR48" s="365"/>
      <c r="AS48" s="365"/>
      <c r="AT48" s="365"/>
      <c r="AU48" s="365"/>
      <c r="AV48" s="365"/>
      <c r="AW48" s="365"/>
      <c r="AX48" s="365"/>
      <c r="AY48" s="365"/>
      <c r="AZ48" s="365"/>
      <c r="BA48" s="365"/>
      <c r="BB48" s="365"/>
      <c r="BC48" s="365"/>
      <c r="BD48" s="365"/>
      <c r="BE48" s="365"/>
      <c r="BF48" s="365"/>
      <c r="BG48" s="365"/>
      <c r="BH48" s="365"/>
      <c r="BI48" s="365"/>
      <c r="BJ48" s="365"/>
      <c r="BK48" s="365"/>
      <c r="BL48" s="365"/>
      <c r="BM48" s="365"/>
      <c r="BN48" s="365"/>
      <c r="BO48" s="365"/>
      <c r="BP48" s="365"/>
      <c r="BQ48" s="365"/>
      <c r="BR48" s="365"/>
      <c r="BS48" s="365"/>
      <c r="BT48" s="365"/>
      <c r="BU48" s="365"/>
      <c r="BV48" s="365"/>
      <c r="BW48" s="365"/>
      <c r="BX48" s="365"/>
      <c r="BY48" s="365"/>
      <c r="BZ48" s="365"/>
      <c r="CA48" s="365"/>
      <c r="CB48" s="365"/>
      <c r="CC48" s="365"/>
      <c r="CD48" s="365"/>
      <c r="CE48" s="365"/>
      <c r="CF48" s="365"/>
      <c r="CG48" s="365"/>
      <c r="CH48" s="365"/>
      <c r="CI48" s="365"/>
      <c r="CJ48" s="365"/>
      <c r="CK48" s="365"/>
      <c r="CL48" s="365"/>
      <c r="CM48" s="365"/>
      <c r="CN48" s="365"/>
      <c r="CO48" s="365"/>
      <c r="CP48" s="365"/>
      <c r="CQ48" s="365"/>
      <c r="CR48" s="365"/>
      <c r="CS48" s="365"/>
      <c r="CT48" s="365"/>
      <c r="CU48" s="365"/>
      <c r="CV48" s="365"/>
      <c r="CW48" s="365"/>
      <c r="CX48" s="365"/>
      <c r="CY48" s="365"/>
      <c r="CZ48" s="365"/>
      <c r="DA48" s="365"/>
      <c r="DB48" s="365"/>
      <c r="DC48" s="365"/>
      <c r="DD48" s="365"/>
      <c r="DE48" s="365"/>
      <c r="DF48" s="365"/>
      <c r="DG48" s="365"/>
      <c r="DH48" s="365"/>
      <c r="DI48" s="365"/>
    </row>
    <row r="49" spans="5:113" x14ac:dyDescent="0.2">
      <c r="E49" s="367" t="s">
        <v>197</v>
      </c>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7"/>
      <c r="AY49" s="367"/>
      <c r="AZ49" s="367"/>
      <c r="BA49" s="367"/>
      <c r="BB49" s="367"/>
      <c r="BC49" s="367"/>
      <c r="BD49" s="367"/>
      <c r="BE49" s="367"/>
      <c r="BF49" s="367"/>
      <c r="BG49" s="367"/>
      <c r="BH49" s="367"/>
      <c r="BI49" s="367"/>
      <c r="BJ49" s="367"/>
      <c r="BK49" s="367"/>
      <c r="BL49" s="367"/>
      <c r="BM49" s="367"/>
      <c r="BN49" s="367"/>
      <c r="BO49" s="367"/>
      <c r="BP49" s="367"/>
      <c r="BQ49" s="367"/>
      <c r="BR49" s="367"/>
      <c r="BS49" s="367"/>
      <c r="BT49" s="367"/>
      <c r="BU49" s="367"/>
      <c r="BV49" s="367"/>
      <c r="BW49" s="367"/>
      <c r="BX49" s="367"/>
      <c r="BY49" s="367"/>
      <c r="BZ49" s="367"/>
      <c r="CA49" s="367"/>
      <c r="CB49" s="367"/>
      <c r="CC49" s="367"/>
      <c r="CD49" s="367"/>
      <c r="CE49" s="367"/>
      <c r="CF49" s="367"/>
      <c r="CG49" s="367"/>
      <c r="CH49" s="367"/>
      <c r="CI49" s="367"/>
      <c r="CJ49" s="367"/>
      <c r="CK49" s="367"/>
      <c r="CL49" s="367"/>
      <c r="CM49" s="367"/>
      <c r="CN49" s="367"/>
      <c r="CO49" s="367"/>
      <c r="CP49" s="367"/>
      <c r="CQ49" s="367"/>
      <c r="CR49" s="367"/>
      <c r="CS49" s="367"/>
      <c r="CT49" s="367"/>
      <c r="CU49" s="367"/>
      <c r="CV49" s="367"/>
      <c r="CW49" s="367"/>
      <c r="CX49" s="367"/>
      <c r="CY49" s="367"/>
      <c r="CZ49" s="367"/>
      <c r="DA49" s="367"/>
      <c r="DB49" s="367"/>
      <c r="DC49" s="367"/>
      <c r="DD49" s="367"/>
      <c r="DE49" s="367"/>
      <c r="DF49" s="367"/>
      <c r="DG49" s="367"/>
      <c r="DH49" s="367"/>
      <c r="DI49" s="367"/>
    </row>
    <row r="50" spans="5:113" x14ac:dyDescent="0.2">
      <c r="E50" s="365" t="s">
        <v>198</v>
      </c>
      <c r="F50" s="365"/>
      <c r="G50" s="365"/>
      <c r="H50" s="365"/>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365"/>
      <c r="AM50" s="365"/>
      <c r="AN50" s="365"/>
      <c r="AO50" s="365"/>
      <c r="AP50" s="365"/>
      <c r="AQ50" s="365"/>
      <c r="AR50" s="365"/>
      <c r="AS50" s="365"/>
      <c r="AT50" s="365"/>
      <c r="AU50" s="365"/>
      <c r="AV50" s="365"/>
      <c r="AW50" s="365"/>
      <c r="AX50" s="365"/>
      <c r="AY50" s="365"/>
      <c r="AZ50" s="365"/>
      <c r="BA50" s="365"/>
      <c r="BB50" s="365"/>
      <c r="BC50" s="365"/>
      <c r="BD50" s="365"/>
      <c r="BE50" s="365"/>
      <c r="BF50" s="365"/>
      <c r="BG50" s="365"/>
      <c r="BH50" s="365"/>
      <c r="BI50" s="365"/>
      <c r="BJ50" s="365"/>
      <c r="BK50" s="365"/>
      <c r="BL50" s="365"/>
      <c r="BM50" s="365"/>
      <c r="BN50" s="365"/>
      <c r="BO50" s="365"/>
      <c r="BP50" s="365"/>
      <c r="BQ50" s="365"/>
      <c r="BR50" s="365"/>
      <c r="BS50" s="365"/>
      <c r="BT50" s="365"/>
      <c r="BU50" s="365"/>
      <c r="BV50" s="365"/>
      <c r="BW50" s="365"/>
      <c r="BX50" s="365"/>
      <c r="BY50" s="365"/>
      <c r="BZ50" s="365"/>
      <c r="CA50" s="365"/>
      <c r="CB50" s="365"/>
      <c r="CC50" s="365"/>
      <c r="CD50" s="365"/>
      <c r="CE50" s="365"/>
      <c r="CF50" s="365"/>
      <c r="CG50" s="365"/>
      <c r="CH50" s="365"/>
      <c r="CI50" s="365"/>
      <c r="CJ50" s="365"/>
      <c r="CK50" s="365"/>
      <c r="CL50" s="365"/>
      <c r="CM50" s="365"/>
      <c r="CN50" s="365"/>
      <c r="CO50" s="365"/>
      <c r="CP50" s="365"/>
      <c r="CQ50" s="365"/>
      <c r="CR50" s="365"/>
      <c r="CS50" s="365"/>
      <c r="CT50" s="365"/>
      <c r="CU50" s="365"/>
      <c r="CV50" s="365"/>
      <c r="CW50" s="365"/>
      <c r="CX50" s="365"/>
      <c r="CY50" s="365"/>
      <c r="CZ50" s="365"/>
      <c r="DA50" s="365"/>
      <c r="DB50" s="365"/>
      <c r="DC50" s="365"/>
      <c r="DD50" s="365"/>
      <c r="DE50" s="365"/>
      <c r="DF50" s="365"/>
      <c r="DG50" s="365"/>
      <c r="DH50" s="365"/>
      <c r="DI50" s="365"/>
    </row>
    <row r="51" spans="5:113" x14ac:dyDescent="0.2">
      <c r="E51" s="365" t="s">
        <v>199</v>
      </c>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c r="AJ51" s="365"/>
      <c r="AK51" s="365"/>
      <c r="AL51" s="365"/>
      <c r="AM51" s="365"/>
      <c r="AN51" s="365"/>
      <c r="AO51" s="365"/>
      <c r="AP51" s="365"/>
      <c r="AQ51" s="365"/>
      <c r="AR51" s="365"/>
      <c r="AS51" s="365"/>
      <c r="AT51" s="365"/>
      <c r="AU51" s="365"/>
      <c r="AV51" s="365"/>
      <c r="AW51" s="365"/>
      <c r="AX51" s="365"/>
      <c r="AY51" s="365"/>
      <c r="AZ51" s="365"/>
      <c r="BA51" s="365"/>
      <c r="BB51" s="365"/>
      <c r="BC51" s="365"/>
      <c r="BD51" s="365"/>
      <c r="BE51" s="365"/>
      <c r="BF51" s="365"/>
      <c r="BG51" s="365"/>
      <c r="BH51" s="365"/>
      <c r="BI51" s="365"/>
      <c r="BJ51" s="365"/>
      <c r="BK51" s="365"/>
      <c r="BL51" s="365"/>
      <c r="BM51" s="365"/>
      <c r="BN51" s="365"/>
      <c r="BO51" s="365"/>
      <c r="BP51" s="365"/>
      <c r="BQ51" s="365"/>
      <c r="BR51" s="365"/>
      <c r="BS51" s="365"/>
      <c r="BT51" s="365"/>
      <c r="BU51" s="365"/>
      <c r="BV51" s="365"/>
      <c r="BW51" s="365"/>
      <c r="BX51" s="365"/>
      <c r="BY51" s="365"/>
      <c r="BZ51" s="365"/>
      <c r="CA51" s="365"/>
      <c r="CB51" s="365"/>
      <c r="CC51" s="365"/>
      <c r="CD51" s="365"/>
      <c r="CE51" s="365"/>
      <c r="CF51" s="365"/>
      <c r="CG51" s="365"/>
      <c r="CH51" s="365"/>
      <c r="CI51" s="365"/>
      <c r="CJ51" s="365"/>
      <c r="CK51" s="365"/>
      <c r="CL51" s="365"/>
      <c r="CM51" s="365"/>
      <c r="CN51" s="365"/>
      <c r="CO51" s="365"/>
      <c r="CP51" s="365"/>
      <c r="CQ51" s="365"/>
      <c r="CR51" s="365"/>
      <c r="CS51" s="365"/>
      <c r="CT51" s="365"/>
      <c r="CU51" s="365"/>
      <c r="CV51" s="365"/>
      <c r="CW51" s="365"/>
      <c r="CX51" s="365"/>
      <c r="CY51" s="365"/>
      <c r="CZ51" s="365"/>
      <c r="DA51" s="365"/>
      <c r="DB51" s="365"/>
      <c r="DC51" s="365"/>
      <c r="DD51" s="365"/>
      <c r="DE51" s="365"/>
      <c r="DF51" s="365"/>
      <c r="DG51" s="365"/>
      <c r="DH51" s="365"/>
      <c r="DI51" s="365"/>
    </row>
    <row r="52" spans="5:113" x14ac:dyDescent="0.2">
      <c r="E52" s="365" t="s">
        <v>200</v>
      </c>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c r="AJ52" s="365"/>
      <c r="AK52" s="365"/>
      <c r="AL52" s="365"/>
      <c r="AM52" s="365"/>
      <c r="AN52" s="365"/>
      <c r="AO52" s="365"/>
      <c r="AP52" s="365"/>
      <c r="AQ52" s="365"/>
      <c r="AR52" s="365"/>
      <c r="AS52" s="365"/>
      <c r="AT52" s="365"/>
      <c r="AU52" s="365"/>
      <c r="AV52" s="365"/>
      <c r="AW52" s="365"/>
      <c r="AX52" s="365"/>
      <c r="AY52" s="365"/>
      <c r="AZ52" s="365"/>
      <c r="BA52" s="365"/>
      <c r="BB52" s="365"/>
      <c r="BC52" s="365"/>
      <c r="BD52" s="365"/>
      <c r="BE52" s="365"/>
      <c r="BF52" s="365"/>
      <c r="BG52" s="365"/>
      <c r="BH52" s="365"/>
      <c r="BI52" s="365"/>
      <c r="BJ52" s="365"/>
      <c r="BK52" s="365"/>
      <c r="BL52" s="365"/>
      <c r="BM52" s="365"/>
      <c r="BN52" s="365"/>
      <c r="BO52" s="365"/>
      <c r="BP52" s="365"/>
      <c r="BQ52" s="365"/>
      <c r="BR52" s="365"/>
      <c r="BS52" s="365"/>
      <c r="BT52" s="365"/>
      <c r="BU52" s="365"/>
      <c r="BV52" s="365"/>
      <c r="BW52" s="365"/>
      <c r="BX52" s="365"/>
      <c r="BY52" s="365"/>
      <c r="BZ52" s="365"/>
      <c r="CA52" s="365"/>
      <c r="CB52" s="365"/>
      <c r="CC52" s="365"/>
      <c r="CD52" s="365"/>
      <c r="CE52" s="365"/>
      <c r="CF52" s="365"/>
      <c r="CG52" s="365"/>
      <c r="CH52" s="365"/>
      <c r="CI52" s="365"/>
      <c r="CJ52" s="365"/>
      <c r="CK52" s="365"/>
      <c r="CL52" s="365"/>
      <c r="CM52" s="365"/>
      <c r="CN52" s="365"/>
      <c r="CO52" s="365"/>
      <c r="CP52" s="365"/>
      <c r="CQ52" s="365"/>
      <c r="CR52" s="365"/>
      <c r="CS52" s="365"/>
      <c r="CT52" s="365"/>
      <c r="CU52" s="365"/>
      <c r="CV52" s="365"/>
      <c r="CW52" s="365"/>
      <c r="CX52" s="365"/>
      <c r="CY52" s="365"/>
      <c r="CZ52" s="365"/>
      <c r="DA52" s="365"/>
      <c r="DB52" s="365"/>
      <c r="DC52" s="365"/>
      <c r="DD52" s="365"/>
      <c r="DE52" s="365"/>
      <c r="DF52" s="365"/>
      <c r="DG52" s="365"/>
      <c r="DH52" s="365"/>
      <c r="DI52" s="365"/>
    </row>
    <row r="53" spans="5:113" x14ac:dyDescent="0.2">
      <c r="E53" s="365" t="s">
        <v>201</v>
      </c>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c r="AJ53" s="365"/>
      <c r="AK53" s="365"/>
      <c r="AL53" s="365"/>
      <c r="AM53" s="365"/>
      <c r="AN53" s="365"/>
      <c r="AO53" s="365"/>
      <c r="AP53" s="365"/>
      <c r="AQ53" s="365"/>
      <c r="AR53" s="365"/>
      <c r="AS53" s="365"/>
      <c r="AT53" s="365"/>
      <c r="AU53" s="365"/>
      <c r="AV53" s="365"/>
      <c r="AW53" s="365"/>
      <c r="AX53" s="365"/>
      <c r="AY53" s="365"/>
      <c r="AZ53" s="365"/>
      <c r="BA53" s="365"/>
      <c r="BB53" s="365"/>
      <c r="BC53" s="365"/>
      <c r="BD53" s="365"/>
      <c r="BE53" s="365"/>
      <c r="BF53" s="365"/>
      <c r="BG53" s="365"/>
      <c r="BH53" s="365"/>
      <c r="BI53" s="365"/>
      <c r="BJ53" s="365"/>
      <c r="BK53" s="365"/>
      <c r="BL53" s="365"/>
      <c r="BM53" s="365"/>
      <c r="BN53" s="365"/>
      <c r="BO53" s="365"/>
      <c r="BP53" s="365"/>
      <c r="BQ53" s="365"/>
      <c r="BR53" s="365"/>
      <c r="BS53" s="365"/>
      <c r="BT53" s="365"/>
      <c r="BU53" s="365"/>
      <c r="BV53" s="365"/>
      <c r="BW53" s="365"/>
      <c r="BX53" s="365"/>
      <c r="BY53" s="365"/>
      <c r="BZ53" s="365"/>
      <c r="CA53" s="365"/>
      <c r="CB53" s="365"/>
      <c r="CC53" s="365"/>
      <c r="CD53" s="365"/>
      <c r="CE53" s="365"/>
      <c r="CF53" s="365"/>
      <c r="CG53" s="365"/>
      <c r="CH53" s="365"/>
      <c r="CI53" s="365"/>
      <c r="CJ53" s="365"/>
      <c r="CK53" s="365"/>
      <c r="CL53" s="365"/>
      <c r="CM53" s="365"/>
      <c r="CN53" s="365"/>
      <c r="CO53" s="365"/>
      <c r="CP53" s="365"/>
      <c r="CQ53" s="365"/>
      <c r="CR53" s="365"/>
      <c r="CS53" s="365"/>
      <c r="CT53" s="365"/>
      <c r="CU53" s="365"/>
      <c r="CV53" s="365"/>
      <c r="CW53" s="365"/>
      <c r="CX53" s="365"/>
      <c r="CY53" s="365"/>
      <c r="CZ53" s="365"/>
      <c r="DA53" s="365"/>
      <c r="DB53" s="365"/>
      <c r="DC53" s="365"/>
      <c r="DD53" s="365"/>
      <c r="DE53" s="365"/>
      <c r="DF53" s="365"/>
      <c r="DG53" s="365"/>
      <c r="DH53" s="365"/>
      <c r="DI53" s="365"/>
    </row>
    <row r="54" spans="5:113" x14ac:dyDescent="0.2"/>
    <row r="55" spans="5:113" x14ac:dyDescent="0.2"/>
    <row r="56" spans="5:113" x14ac:dyDescent="0.2"/>
  </sheetData>
  <sheetProtection algorithmName="SHA-512" hashValue="rrI33vNkePAfDcXA27tEPAS6K6MthZ3n1qbUYYmKj0yvXWYGDPFo6sg5TzTuEYQGmpJNDk7+mo6pfODJZIW27Q==" saltValue="XXSDRH9uAhFhXWvdIfNWk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18" t="s">
        <v>202</v>
      </c>
      <c r="DI1" s="719"/>
      <c r="DJ1" s="719"/>
      <c r="DK1" s="719"/>
      <c r="DL1" s="719"/>
      <c r="DM1" s="719"/>
      <c r="DN1" s="720"/>
      <c r="DO1" s="196"/>
      <c r="DP1" s="718" t="s">
        <v>203</v>
      </c>
      <c r="DQ1" s="719"/>
      <c r="DR1" s="719"/>
      <c r="DS1" s="719"/>
      <c r="DT1" s="719"/>
      <c r="DU1" s="719"/>
      <c r="DV1" s="719"/>
      <c r="DW1" s="719"/>
      <c r="DX1" s="719"/>
      <c r="DY1" s="719"/>
      <c r="DZ1" s="719"/>
      <c r="EA1" s="719"/>
      <c r="EB1" s="719"/>
      <c r="EC1" s="720"/>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74" t="s">
        <v>205</v>
      </c>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c r="AM3" s="675"/>
      <c r="AN3" s="675"/>
      <c r="AO3" s="675"/>
      <c r="AP3" s="674" t="s">
        <v>206</v>
      </c>
      <c r="AQ3" s="675"/>
      <c r="AR3" s="675"/>
      <c r="AS3" s="675"/>
      <c r="AT3" s="675"/>
      <c r="AU3" s="675"/>
      <c r="AV3" s="675"/>
      <c r="AW3" s="675"/>
      <c r="AX3" s="675"/>
      <c r="AY3" s="675"/>
      <c r="AZ3" s="675"/>
      <c r="BA3" s="675"/>
      <c r="BB3" s="675"/>
      <c r="BC3" s="675"/>
      <c r="BD3" s="675"/>
      <c r="BE3" s="675"/>
      <c r="BF3" s="675"/>
      <c r="BG3" s="675"/>
      <c r="BH3" s="675"/>
      <c r="BI3" s="675"/>
      <c r="BJ3" s="675"/>
      <c r="BK3" s="675"/>
      <c r="BL3" s="675"/>
      <c r="BM3" s="675"/>
      <c r="BN3" s="675"/>
      <c r="BO3" s="675"/>
      <c r="BP3" s="675"/>
      <c r="BQ3" s="675"/>
      <c r="BR3" s="675"/>
      <c r="BS3" s="675"/>
      <c r="BT3" s="675"/>
      <c r="BU3" s="675"/>
      <c r="BV3" s="675"/>
      <c r="BW3" s="675"/>
      <c r="BX3" s="675"/>
      <c r="BY3" s="675"/>
      <c r="BZ3" s="675"/>
      <c r="CA3" s="675"/>
      <c r="CB3" s="676"/>
      <c r="CD3" s="674" t="s">
        <v>207</v>
      </c>
      <c r="CE3" s="675"/>
      <c r="CF3" s="675"/>
      <c r="CG3" s="675"/>
      <c r="CH3" s="675"/>
      <c r="CI3" s="675"/>
      <c r="CJ3" s="675"/>
      <c r="CK3" s="675"/>
      <c r="CL3" s="675"/>
      <c r="CM3" s="675"/>
      <c r="CN3" s="675"/>
      <c r="CO3" s="675"/>
      <c r="CP3" s="675"/>
      <c r="CQ3" s="675"/>
      <c r="CR3" s="675"/>
      <c r="CS3" s="675"/>
      <c r="CT3" s="675"/>
      <c r="CU3" s="675"/>
      <c r="CV3" s="675"/>
      <c r="CW3" s="675"/>
      <c r="CX3" s="675"/>
      <c r="CY3" s="675"/>
      <c r="CZ3" s="675"/>
      <c r="DA3" s="675"/>
      <c r="DB3" s="675"/>
      <c r="DC3" s="675"/>
      <c r="DD3" s="675"/>
      <c r="DE3" s="675"/>
      <c r="DF3" s="675"/>
      <c r="DG3" s="675"/>
      <c r="DH3" s="675"/>
      <c r="DI3" s="675"/>
      <c r="DJ3" s="675"/>
      <c r="DK3" s="675"/>
      <c r="DL3" s="675"/>
      <c r="DM3" s="675"/>
      <c r="DN3" s="675"/>
      <c r="DO3" s="675"/>
      <c r="DP3" s="675"/>
      <c r="DQ3" s="675"/>
      <c r="DR3" s="675"/>
      <c r="DS3" s="675"/>
      <c r="DT3" s="675"/>
      <c r="DU3" s="675"/>
      <c r="DV3" s="675"/>
      <c r="DW3" s="675"/>
      <c r="DX3" s="675"/>
      <c r="DY3" s="675"/>
      <c r="DZ3" s="675"/>
      <c r="EA3" s="675"/>
      <c r="EB3" s="675"/>
      <c r="EC3" s="676"/>
    </row>
    <row r="4" spans="2:143" ht="11.25" customHeight="1" x14ac:dyDescent="0.2">
      <c r="B4" s="674" t="s">
        <v>1</v>
      </c>
      <c r="C4" s="675"/>
      <c r="D4" s="675"/>
      <c r="E4" s="675"/>
      <c r="F4" s="675"/>
      <c r="G4" s="675"/>
      <c r="H4" s="675"/>
      <c r="I4" s="675"/>
      <c r="J4" s="675"/>
      <c r="K4" s="675"/>
      <c r="L4" s="675"/>
      <c r="M4" s="675"/>
      <c r="N4" s="675"/>
      <c r="O4" s="675"/>
      <c r="P4" s="675"/>
      <c r="Q4" s="676"/>
      <c r="R4" s="674" t="s">
        <v>208</v>
      </c>
      <c r="S4" s="675"/>
      <c r="T4" s="675"/>
      <c r="U4" s="675"/>
      <c r="V4" s="675"/>
      <c r="W4" s="675"/>
      <c r="X4" s="675"/>
      <c r="Y4" s="676"/>
      <c r="Z4" s="674" t="s">
        <v>209</v>
      </c>
      <c r="AA4" s="675"/>
      <c r="AB4" s="675"/>
      <c r="AC4" s="676"/>
      <c r="AD4" s="674" t="s">
        <v>210</v>
      </c>
      <c r="AE4" s="675"/>
      <c r="AF4" s="675"/>
      <c r="AG4" s="675"/>
      <c r="AH4" s="675"/>
      <c r="AI4" s="675"/>
      <c r="AJ4" s="675"/>
      <c r="AK4" s="676"/>
      <c r="AL4" s="674" t="s">
        <v>209</v>
      </c>
      <c r="AM4" s="675"/>
      <c r="AN4" s="675"/>
      <c r="AO4" s="676"/>
      <c r="AP4" s="721" t="s">
        <v>211</v>
      </c>
      <c r="AQ4" s="721"/>
      <c r="AR4" s="721"/>
      <c r="AS4" s="721"/>
      <c r="AT4" s="721"/>
      <c r="AU4" s="721"/>
      <c r="AV4" s="721"/>
      <c r="AW4" s="721"/>
      <c r="AX4" s="721"/>
      <c r="AY4" s="721"/>
      <c r="AZ4" s="721"/>
      <c r="BA4" s="721"/>
      <c r="BB4" s="721"/>
      <c r="BC4" s="721"/>
      <c r="BD4" s="721"/>
      <c r="BE4" s="721"/>
      <c r="BF4" s="721"/>
      <c r="BG4" s="721" t="s">
        <v>212</v>
      </c>
      <c r="BH4" s="721"/>
      <c r="BI4" s="721"/>
      <c r="BJ4" s="721"/>
      <c r="BK4" s="721"/>
      <c r="BL4" s="721"/>
      <c r="BM4" s="721"/>
      <c r="BN4" s="721"/>
      <c r="BO4" s="721" t="s">
        <v>209</v>
      </c>
      <c r="BP4" s="721"/>
      <c r="BQ4" s="721"/>
      <c r="BR4" s="721"/>
      <c r="BS4" s="721" t="s">
        <v>213</v>
      </c>
      <c r="BT4" s="721"/>
      <c r="BU4" s="721"/>
      <c r="BV4" s="721"/>
      <c r="BW4" s="721"/>
      <c r="BX4" s="721"/>
      <c r="BY4" s="721"/>
      <c r="BZ4" s="721"/>
      <c r="CA4" s="721"/>
      <c r="CB4" s="721"/>
      <c r="CD4" s="674" t="s">
        <v>214</v>
      </c>
      <c r="CE4" s="675"/>
      <c r="CF4" s="675"/>
      <c r="CG4" s="675"/>
      <c r="CH4" s="675"/>
      <c r="CI4" s="675"/>
      <c r="CJ4" s="675"/>
      <c r="CK4" s="675"/>
      <c r="CL4" s="675"/>
      <c r="CM4" s="675"/>
      <c r="CN4" s="675"/>
      <c r="CO4" s="675"/>
      <c r="CP4" s="675"/>
      <c r="CQ4" s="675"/>
      <c r="CR4" s="675"/>
      <c r="CS4" s="675"/>
      <c r="CT4" s="675"/>
      <c r="CU4" s="675"/>
      <c r="CV4" s="675"/>
      <c r="CW4" s="675"/>
      <c r="CX4" s="675"/>
      <c r="CY4" s="675"/>
      <c r="CZ4" s="675"/>
      <c r="DA4" s="675"/>
      <c r="DB4" s="675"/>
      <c r="DC4" s="675"/>
      <c r="DD4" s="675"/>
      <c r="DE4" s="675"/>
      <c r="DF4" s="675"/>
      <c r="DG4" s="675"/>
      <c r="DH4" s="675"/>
      <c r="DI4" s="675"/>
      <c r="DJ4" s="675"/>
      <c r="DK4" s="675"/>
      <c r="DL4" s="675"/>
      <c r="DM4" s="675"/>
      <c r="DN4" s="675"/>
      <c r="DO4" s="675"/>
      <c r="DP4" s="675"/>
      <c r="DQ4" s="675"/>
      <c r="DR4" s="675"/>
      <c r="DS4" s="675"/>
      <c r="DT4" s="675"/>
      <c r="DU4" s="675"/>
      <c r="DV4" s="675"/>
      <c r="DW4" s="675"/>
      <c r="DX4" s="675"/>
      <c r="DY4" s="675"/>
      <c r="DZ4" s="675"/>
      <c r="EA4" s="675"/>
      <c r="EB4" s="675"/>
      <c r="EC4" s="676"/>
    </row>
    <row r="5" spans="2:143" ht="11.25" customHeight="1" x14ac:dyDescent="0.2">
      <c r="B5" s="680" t="s">
        <v>215</v>
      </c>
      <c r="C5" s="681"/>
      <c r="D5" s="681"/>
      <c r="E5" s="681"/>
      <c r="F5" s="681"/>
      <c r="G5" s="681"/>
      <c r="H5" s="681"/>
      <c r="I5" s="681"/>
      <c r="J5" s="681"/>
      <c r="K5" s="681"/>
      <c r="L5" s="681"/>
      <c r="M5" s="681"/>
      <c r="N5" s="681"/>
      <c r="O5" s="681"/>
      <c r="P5" s="681"/>
      <c r="Q5" s="682"/>
      <c r="R5" s="677">
        <v>939944</v>
      </c>
      <c r="S5" s="678"/>
      <c r="T5" s="678"/>
      <c r="U5" s="678"/>
      <c r="V5" s="678"/>
      <c r="W5" s="678"/>
      <c r="X5" s="678"/>
      <c r="Y5" s="703"/>
      <c r="Z5" s="716">
        <v>9</v>
      </c>
      <c r="AA5" s="716"/>
      <c r="AB5" s="716"/>
      <c r="AC5" s="716"/>
      <c r="AD5" s="717">
        <v>939944</v>
      </c>
      <c r="AE5" s="717"/>
      <c r="AF5" s="717"/>
      <c r="AG5" s="717"/>
      <c r="AH5" s="717"/>
      <c r="AI5" s="717"/>
      <c r="AJ5" s="717"/>
      <c r="AK5" s="717"/>
      <c r="AL5" s="704">
        <v>20.7</v>
      </c>
      <c r="AM5" s="686"/>
      <c r="AN5" s="686"/>
      <c r="AO5" s="705"/>
      <c r="AP5" s="680" t="s">
        <v>216</v>
      </c>
      <c r="AQ5" s="681"/>
      <c r="AR5" s="681"/>
      <c r="AS5" s="681"/>
      <c r="AT5" s="681"/>
      <c r="AU5" s="681"/>
      <c r="AV5" s="681"/>
      <c r="AW5" s="681"/>
      <c r="AX5" s="681"/>
      <c r="AY5" s="681"/>
      <c r="AZ5" s="681"/>
      <c r="BA5" s="681"/>
      <c r="BB5" s="681"/>
      <c r="BC5" s="681"/>
      <c r="BD5" s="681"/>
      <c r="BE5" s="681"/>
      <c r="BF5" s="682"/>
      <c r="BG5" s="622">
        <v>937300</v>
      </c>
      <c r="BH5" s="623"/>
      <c r="BI5" s="623"/>
      <c r="BJ5" s="623"/>
      <c r="BK5" s="623"/>
      <c r="BL5" s="623"/>
      <c r="BM5" s="623"/>
      <c r="BN5" s="624"/>
      <c r="BO5" s="660">
        <v>99.7</v>
      </c>
      <c r="BP5" s="660"/>
      <c r="BQ5" s="660"/>
      <c r="BR5" s="660"/>
      <c r="BS5" s="661" t="s">
        <v>122</v>
      </c>
      <c r="BT5" s="661"/>
      <c r="BU5" s="661"/>
      <c r="BV5" s="661"/>
      <c r="BW5" s="661"/>
      <c r="BX5" s="661"/>
      <c r="BY5" s="661"/>
      <c r="BZ5" s="661"/>
      <c r="CA5" s="661"/>
      <c r="CB5" s="699"/>
      <c r="CD5" s="674" t="s">
        <v>211</v>
      </c>
      <c r="CE5" s="675"/>
      <c r="CF5" s="675"/>
      <c r="CG5" s="675"/>
      <c r="CH5" s="675"/>
      <c r="CI5" s="675"/>
      <c r="CJ5" s="675"/>
      <c r="CK5" s="675"/>
      <c r="CL5" s="675"/>
      <c r="CM5" s="675"/>
      <c r="CN5" s="675"/>
      <c r="CO5" s="675"/>
      <c r="CP5" s="675"/>
      <c r="CQ5" s="676"/>
      <c r="CR5" s="674" t="s">
        <v>217</v>
      </c>
      <c r="CS5" s="675"/>
      <c r="CT5" s="675"/>
      <c r="CU5" s="675"/>
      <c r="CV5" s="675"/>
      <c r="CW5" s="675"/>
      <c r="CX5" s="675"/>
      <c r="CY5" s="676"/>
      <c r="CZ5" s="674" t="s">
        <v>209</v>
      </c>
      <c r="DA5" s="675"/>
      <c r="DB5" s="675"/>
      <c r="DC5" s="676"/>
      <c r="DD5" s="674" t="s">
        <v>218</v>
      </c>
      <c r="DE5" s="675"/>
      <c r="DF5" s="675"/>
      <c r="DG5" s="675"/>
      <c r="DH5" s="675"/>
      <c r="DI5" s="675"/>
      <c r="DJ5" s="675"/>
      <c r="DK5" s="675"/>
      <c r="DL5" s="675"/>
      <c r="DM5" s="675"/>
      <c r="DN5" s="675"/>
      <c r="DO5" s="675"/>
      <c r="DP5" s="676"/>
      <c r="DQ5" s="674" t="s">
        <v>219</v>
      </c>
      <c r="DR5" s="675"/>
      <c r="DS5" s="675"/>
      <c r="DT5" s="675"/>
      <c r="DU5" s="675"/>
      <c r="DV5" s="675"/>
      <c r="DW5" s="675"/>
      <c r="DX5" s="675"/>
      <c r="DY5" s="675"/>
      <c r="DZ5" s="675"/>
      <c r="EA5" s="675"/>
      <c r="EB5" s="675"/>
      <c r="EC5" s="676"/>
    </row>
    <row r="6" spans="2:143" ht="11.25" customHeight="1" x14ac:dyDescent="0.2">
      <c r="B6" s="619" t="s">
        <v>220</v>
      </c>
      <c r="C6" s="620"/>
      <c r="D6" s="620"/>
      <c r="E6" s="620"/>
      <c r="F6" s="620"/>
      <c r="G6" s="620"/>
      <c r="H6" s="620"/>
      <c r="I6" s="620"/>
      <c r="J6" s="620"/>
      <c r="K6" s="620"/>
      <c r="L6" s="620"/>
      <c r="M6" s="620"/>
      <c r="N6" s="620"/>
      <c r="O6" s="620"/>
      <c r="P6" s="620"/>
      <c r="Q6" s="621"/>
      <c r="R6" s="622">
        <v>86986</v>
      </c>
      <c r="S6" s="623"/>
      <c r="T6" s="623"/>
      <c r="U6" s="623"/>
      <c r="V6" s="623"/>
      <c r="W6" s="623"/>
      <c r="X6" s="623"/>
      <c r="Y6" s="624"/>
      <c r="Z6" s="660">
        <v>0.8</v>
      </c>
      <c r="AA6" s="660"/>
      <c r="AB6" s="660"/>
      <c r="AC6" s="660"/>
      <c r="AD6" s="661">
        <v>86986</v>
      </c>
      <c r="AE6" s="661"/>
      <c r="AF6" s="661"/>
      <c r="AG6" s="661"/>
      <c r="AH6" s="661"/>
      <c r="AI6" s="661"/>
      <c r="AJ6" s="661"/>
      <c r="AK6" s="661"/>
      <c r="AL6" s="625">
        <v>1.9</v>
      </c>
      <c r="AM6" s="626"/>
      <c r="AN6" s="626"/>
      <c r="AO6" s="662"/>
      <c r="AP6" s="619" t="s">
        <v>221</v>
      </c>
      <c r="AQ6" s="620"/>
      <c r="AR6" s="620"/>
      <c r="AS6" s="620"/>
      <c r="AT6" s="620"/>
      <c r="AU6" s="620"/>
      <c r="AV6" s="620"/>
      <c r="AW6" s="620"/>
      <c r="AX6" s="620"/>
      <c r="AY6" s="620"/>
      <c r="AZ6" s="620"/>
      <c r="BA6" s="620"/>
      <c r="BB6" s="620"/>
      <c r="BC6" s="620"/>
      <c r="BD6" s="620"/>
      <c r="BE6" s="620"/>
      <c r="BF6" s="621"/>
      <c r="BG6" s="622">
        <v>937300</v>
      </c>
      <c r="BH6" s="623"/>
      <c r="BI6" s="623"/>
      <c r="BJ6" s="623"/>
      <c r="BK6" s="623"/>
      <c r="BL6" s="623"/>
      <c r="BM6" s="623"/>
      <c r="BN6" s="624"/>
      <c r="BO6" s="660">
        <v>99.7</v>
      </c>
      <c r="BP6" s="660"/>
      <c r="BQ6" s="660"/>
      <c r="BR6" s="660"/>
      <c r="BS6" s="661" t="s">
        <v>122</v>
      </c>
      <c r="BT6" s="661"/>
      <c r="BU6" s="661"/>
      <c r="BV6" s="661"/>
      <c r="BW6" s="661"/>
      <c r="BX6" s="661"/>
      <c r="BY6" s="661"/>
      <c r="BZ6" s="661"/>
      <c r="CA6" s="661"/>
      <c r="CB6" s="699"/>
      <c r="CD6" s="680" t="s">
        <v>222</v>
      </c>
      <c r="CE6" s="681"/>
      <c r="CF6" s="681"/>
      <c r="CG6" s="681"/>
      <c r="CH6" s="681"/>
      <c r="CI6" s="681"/>
      <c r="CJ6" s="681"/>
      <c r="CK6" s="681"/>
      <c r="CL6" s="681"/>
      <c r="CM6" s="681"/>
      <c r="CN6" s="681"/>
      <c r="CO6" s="681"/>
      <c r="CP6" s="681"/>
      <c r="CQ6" s="682"/>
      <c r="CR6" s="622">
        <v>76462</v>
      </c>
      <c r="CS6" s="623"/>
      <c r="CT6" s="623"/>
      <c r="CU6" s="623"/>
      <c r="CV6" s="623"/>
      <c r="CW6" s="623"/>
      <c r="CX6" s="623"/>
      <c r="CY6" s="624"/>
      <c r="CZ6" s="704">
        <v>0.8</v>
      </c>
      <c r="DA6" s="686"/>
      <c r="DB6" s="686"/>
      <c r="DC6" s="706"/>
      <c r="DD6" s="628" t="s">
        <v>122</v>
      </c>
      <c r="DE6" s="623"/>
      <c r="DF6" s="623"/>
      <c r="DG6" s="623"/>
      <c r="DH6" s="623"/>
      <c r="DI6" s="623"/>
      <c r="DJ6" s="623"/>
      <c r="DK6" s="623"/>
      <c r="DL6" s="623"/>
      <c r="DM6" s="623"/>
      <c r="DN6" s="623"/>
      <c r="DO6" s="623"/>
      <c r="DP6" s="624"/>
      <c r="DQ6" s="628">
        <v>76462</v>
      </c>
      <c r="DR6" s="623"/>
      <c r="DS6" s="623"/>
      <c r="DT6" s="623"/>
      <c r="DU6" s="623"/>
      <c r="DV6" s="623"/>
      <c r="DW6" s="623"/>
      <c r="DX6" s="623"/>
      <c r="DY6" s="623"/>
      <c r="DZ6" s="623"/>
      <c r="EA6" s="623"/>
      <c r="EB6" s="623"/>
      <c r="EC6" s="659"/>
    </row>
    <row r="7" spans="2:143" ht="11.25" customHeight="1" x14ac:dyDescent="0.2">
      <c r="B7" s="619" t="s">
        <v>223</v>
      </c>
      <c r="C7" s="620"/>
      <c r="D7" s="620"/>
      <c r="E7" s="620"/>
      <c r="F7" s="620"/>
      <c r="G7" s="620"/>
      <c r="H7" s="620"/>
      <c r="I7" s="620"/>
      <c r="J7" s="620"/>
      <c r="K7" s="620"/>
      <c r="L7" s="620"/>
      <c r="M7" s="620"/>
      <c r="N7" s="620"/>
      <c r="O7" s="620"/>
      <c r="P7" s="620"/>
      <c r="Q7" s="621"/>
      <c r="R7" s="622">
        <v>269</v>
      </c>
      <c r="S7" s="623"/>
      <c r="T7" s="623"/>
      <c r="U7" s="623"/>
      <c r="V7" s="623"/>
      <c r="W7" s="623"/>
      <c r="X7" s="623"/>
      <c r="Y7" s="624"/>
      <c r="Z7" s="660">
        <v>0</v>
      </c>
      <c r="AA7" s="660"/>
      <c r="AB7" s="660"/>
      <c r="AC7" s="660"/>
      <c r="AD7" s="661">
        <v>269</v>
      </c>
      <c r="AE7" s="661"/>
      <c r="AF7" s="661"/>
      <c r="AG7" s="661"/>
      <c r="AH7" s="661"/>
      <c r="AI7" s="661"/>
      <c r="AJ7" s="661"/>
      <c r="AK7" s="661"/>
      <c r="AL7" s="625">
        <v>0</v>
      </c>
      <c r="AM7" s="626"/>
      <c r="AN7" s="626"/>
      <c r="AO7" s="662"/>
      <c r="AP7" s="619" t="s">
        <v>224</v>
      </c>
      <c r="AQ7" s="620"/>
      <c r="AR7" s="620"/>
      <c r="AS7" s="620"/>
      <c r="AT7" s="620"/>
      <c r="AU7" s="620"/>
      <c r="AV7" s="620"/>
      <c r="AW7" s="620"/>
      <c r="AX7" s="620"/>
      <c r="AY7" s="620"/>
      <c r="AZ7" s="620"/>
      <c r="BA7" s="620"/>
      <c r="BB7" s="620"/>
      <c r="BC7" s="620"/>
      <c r="BD7" s="620"/>
      <c r="BE7" s="620"/>
      <c r="BF7" s="621"/>
      <c r="BG7" s="622">
        <v>312731</v>
      </c>
      <c r="BH7" s="623"/>
      <c r="BI7" s="623"/>
      <c r="BJ7" s="623"/>
      <c r="BK7" s="623"/>
      <c r="BL7" s="623"/>
      <c r="BM7" s="623"/>
      <c r="BN7" s="624"/>
      <c r="BO7" s="660">
        <v>33.299999999999997</v>
      </c>
      <c r="BP7" s="660"/>
      <c r="BQ7" s="660"/>
      <c r="BR7" s="660"/>
      <c r="BS7" s="661" t="s">
        <v>122</v>
      </c>
      <c r="BT7" s="661"/>
      <c r="BU7" s="661"/>
      <c r="BV7" s="661"/>
      <c r="BW7" s="661"/>
      <c r="BX7" s="661"/>
      <c r="BY7" s="661"/>
      <c r="BZ7" s="661"/>
      <c r="CA7" s="661"/>
      <c r="CB7" s="699"/>
      <c r="CD7" s="619" t="s">
        <v>225</v>
      </c>
      <c r="CE7" s="620"/>
      <c r="CF7" s="620"/>
      <c r="CG7" s="620"/>
      <c r="CH7" s="620"/>
      <c r="CI7" s="620"/>
      <c r="CJ7" s="620"/>
      <c r="CK7" s="620"/>
      <c r="CL7" s="620"/>
      <c r="CM7" s="620"/>
      <c r="CN7" s="620"/>
      <c r="CO7" s="620"/>
      <c r="CP7" s="620"/>
      <c r="CQ7" s="621"/>
      <c r="CR7" s="622">
        <v>3397873</v>
      </c>
      <c r="CS7" s="623"/>
      <c r="CT7" s="623"/>
      <c r="CU7" s="623"/>
      <c r="CV7" s="623"/>
      <c r="CW7" s="623"/>
      <c r="CX7" s="623"/>
      <c r="CY7" s="624"/>
      <c r="CZ7" s="660">
        <v>33.4</v>
      </c>
      <c r="DA7" s="660"/>
      <c r="DB7" s="660"/>
      <c r="DC7" s="660"/>
      <c r="DD7" s="628">
        <v>44670</v>
      </c>
      <c r="DE7" s="623"/>
      <c r="DF7" s="623"/>
      <c r="DG7" s="623"/>
      <c r="DH7" s="623"/>
      <c r="DI7" s="623"/>
      <c r="DJ7" s="623"/>
      <c r="DK7" s="623"/>
      <c r="DL7" s="623"/>
      <c r="DM7" s="623"/>
      <c r="DN7" s="623"/>
      <c r="DO7" s="623"/>
      <c r="DP7" s="624"/>
      <c r="DQ7" s="628">
        <v>1257144</v>
      </c>
      <c r="DR7" s="623"/>
      <c r="DS7" s="623"/>
      <c r="DT7" s="623"/>
      <c r="DU7" s="623"/>
      <c r="DV7" s="623"/>
      <c r="DW7" s="623"/>
      <c r="DX7" s="623"/>
      <c r="DY7" s="623"/>
      <c r="DZ7" s="623"/>
      <c r="EA7" s="623"/>
      <c r="EB7" s="623"/>
      <c r="EC7" s="659"/>
    </row>
    <row r="8" spans="2:143" ht="11.25" customHeight="1" x14ac:dyDescent="0.2">
      <c r="B8" s="619" t="s">
        <v>226</v>
      </c>
      <c r="C8" s="620"/>
      <c r="D8" s="620"/>
      <c r="E8" s="620"/>
      <c r="F8" s="620"/>
      <c r="G8" s="620"/>
      <c r="H8" s="620"/>
      <c r="I8" s="620"/>
      <c r="J8" s="620"/>
      <c r="K8" s="620"/>
      <c r="L8" s="620"/>
      <c r="M8" s="620"/>
      <c r="N8" s="620"/>
      <c r="O8" s="620"/>
      <c r="P8" s="620"/>
      <c r="Q8" s="621"/>
      <c r="R8" s="622">
        <v>3221</v>
      </c>
      <c r="S8" s="623"/>
      <c r="T8" s="623"/>
      <c r="U8" s="623"/>
      <c r="V8" s="623"/>
      <c r="W8" s="623"/>
      <c r="X8" s="623"/>
      <c r="Y8" s="624"/>
      <c r="Z8" s="660">
        <v>0</v>
      </c>
      <c r="AA8" s="660"/>
      <c r="AB8" s="660"/>
      <c r="AC8" s="660"/>
      <c r="AD8" s="661">
        <v>3221</v>
      </c>
      <c r="AE8" s="661"/>
      <c r="AF8" s="661"/>
      <c r="AG8" s="661"/>
      <c r="AH8" s="661"/>
      <c r="AI8" s="661"/>
      <c r="AJ8" s="661"/>
      <c r="AK8" s="661"/>
      <c r="AL8" s="625">
        <v>0.1</v>
      </c>
      <c r="AM8" s="626"/>
      <c r="AN8" s="626"/>
      <c r="AO8" s="662"/>
      <c r="AP8" s="619" t="s">
        <v>227</v>
      </c>
      <c r="AQ8" s="620"/>
      <c r="AR8" s="620"/>
      <c r="AS8" s="620"/>
      <c r="AT8" s="620"/>
      <c r="AU8" s="620"/>
      <c r="AV8" s="620"/>
      <c r="AW8" s="620"/>
      <c r="AX8" s="620"/>
      <c r="AY8" s="620"/>
      <c r="AZ8" s="620"/>
      <c r="BA8" s="620"/>
      <c r="BB8" s="620"/>
      <c r="BC8" s="620"/>
      <c r="BD8" s="620"/>
      <c r="BE8" s="620"/>
      <c r="BF8" s="621"/>
      <c r="BG8" s="622">
        <v>13828</v>
      </c>
      <c r="BH8" s="623"/>
      <c r="BI8" s="623"/>
      <c r="BJ8" s="623"/>
      <c r="BK8" s="623"/>
      <c r="BL8" s="623"/>
      <c r="BM8" s="623"/>
      <c r="BN8" s="624"/>
      <c r="BO8" s="660">
        <v>1.5</v>
      </c>
      <c r="BP8" s="660"/>
      <c r="BQ8" s="660"/>
      <c r="BR8" s="660"/>
      <c r="BS8" s="661" t="s">
        <v>122</v>
      </c>
      <c r="BT8" s="661"/>
      <c r="BU8" s="661"/>
      <c r="BV8" s="661"/>
      <c r="BW8" s="661"/>
      <c r="BX8" s="661"/>
      <c r="BY8" s="661"/>
      <c r="BZ8" s="661"/>
      <c r="CA8" s="661"/>
      <c r="CB8" s="699"/>
      <c r="CD8" s="619" t="s">
        <v>228</v>
      </c>
      <c r="CE8" s="620"/>
      <c r="CF8" s="620"/>
      <c r="CG8" s="620"/>
      <c r="CH8" s="620"/>
      <c r="CI8" s="620"/>
      <c r="CJ8" s="620"/>
      <c r="CK8" s="620"/>
      <c r="CL8" s="620"/>
      <c r="CM8" s="620"/>
      <c r="CN8" s="620"/>
      <c r="CO8" s="620"/>
      <c r="CP8" s="620"/>
      <c r="CQ8" s="621"/>
      <c r="CR8" s="622">
        <v>2027512</v>
      </c>
      <c r="CS8" s="623"/>
      <c r="CT8" s="623"/>
      <c r="CU8" s="623"/>
      <c r="CV8" s="623"/>
      <c r="CW8" s="623"/>
      <c r="CX8" s="623"/>
      <c r="CY8" s="624"/>
      <c r="CZ8" s="660">
        <v>19.899999999999999</v>
      </c>
      <c r="DA8" s="660"/>
      <c r="DB8" s="660"/>
      <c r="DC8" s="660"/>
      <c r="DD8" s="628">
        <v>33986</v>
      </c>
      <c r="DE8" s="623"/>
      <c r="DF8" s="623"/>
      <c r="DG8" s="623"/>
      <c r="DH8" s="623"/>
      <c r="DI8" s="623"/>
      <c r="DJ8" s="623"/>
      <c r="DK8" s="623"/>
      <c r="DL8" s="623"/>
      <c r="DM8" s="623"/>
      <c r="DN8" s="623"/>
      <c r="DO8" s="623"/>
      <c r="DP8" s="624"/>
      <c r="DQ8" s="628">
        <v>1171563</v>
      </c>
      <c r="DR8" s="623"/>
      <c r="DS8" s="623"/>
      <c r="DT8" s="623"/>
      <c r="DU8" s="623"/>
      <c r="DV8" s="623"/>
      <c r="DW8" s="623"/>
      <c r="DX8" s="623"/>
      <c r="DY8" s="623"/>
      <c r="DZ8" s="623"/>
      <c r="EA8" s="623"/>
      <c r="EB8" s="623"/>
      <c r="EC8" s="659"/>
    </row>
    <row r="9" spans="2:143" ht="11.25" customHeight="1" x14ac:dyDescent="0.2">
      <c r="B9" s="619" t="s">
        <v>229</v>
      </c>
      <c r="C9" s="620"/>
      <c r="D9" s="620"/>
      <c r="E9" s="620"/>
      <c r="F9" s="620"/>
      <c r="G9" s="620"/>
      <c r="H9" s="620"/>
      <c r="I9" s="620"/>
      <c r="J9" s="620"/>
      <c r="K9" s="620"/>
      <c r="L9" s="620"/>
      <c r="M9" s="620"/>
      <c r="N9" s="620"/>
      <c r="O9" s="620"/>
      <c r="P9" s="620"/>
      <c r="Q9" s="621"/>
      <c r="R9" s="622">
        <v>5432</v>
      </c>
      <c r="S9" s="623"/>
      <c r="T9" s="623"/>
      <c r="U9" s="623"/>
      <c r="V9" s="623"/>
      <c r="W9" s="623"/>
      <c r="X9" s="623"/>
      <c r="Y9" s="624"/>
      <c r="Z9" s="660">
        <v>0.1</v>
      </c>
      <c r="AA9" s="660"/>
      <c r="AB9" s="660"/>
      <c r="AC9" s="660"/>
      <c r="AD9" s="661">
        <v>5432</v>
      </c>
      <c r="AE9" s="661"/>
      <c r="AF9" s="661"/>
      <c r="AG9" s="661"/>
      <c r="AH9" s="661"/>
      <c r="AI9" s="661"/>
      <c r="AJ9" s="661"/>
      <c r="AK9" s="661"/>
      <c r="AL9" s="625">
        <v>0.1</v>
      </c>
      <c r="AM9" s="626"/>
      <c r="AN9" s="626"/>
      <c r="AO9" s="662"/>
      <c r="AP9" s="619" t="s">
        <v>230</v>
      </c>
      <c r="AQ9" s="620"/>
      <c r="AR9" s="620"/>
      <c r="AS9" s="620"/>
      <c r="AT9" s="620"/>
      <c r="AU9" s="620"/>
      <c r="AV9" s="620"/>
      <c r="AW9" s="620"/>
      <c r="AX9" s="620"/>
      <c r="AY9" s="620"/>
      <c r="AZ9" s="620"/>
      <c r="BA9" s="620"/>
      <c r="BB9" s="620"/>
      <c r="BC9" s="620"/>
      <c r="BD9" s="620"/>
      <c r="BE9" s="620"/>
      <c r="BF9" s="621"/>
      <c r="BG9" s="622">
        <v>245398</v>
      </c>
      <c r="BH9" s="623"/>
      <c r="BI9" s="623"/>
      <c r="BJ9" s="623"/>
      <c r="BK9" s="623"/>
      <c r="BL9" s="623"/>
      <c r="BM9" s="623"/>
      <c r="BN9" s="624"/>
      <c r="BO9" s="660">
        <v>26.1</v>
      </c>
      <c r="BP9" s="660"/>
      <c r="BQ9" s="660"/>
      <c r="BR9" s="660"/>
      <c r="BS9" s="661" t="s">
        <v>122</v>
      </c>
      <c r="BT9" s="661"/>
      <c r="BU9" s="661"/>
      <c r="BV9" s="661"/>
      <c r="BW9" s="661"/>
      <c r="BX9" s="661"/>
      <c r="BY9" s="661"/>
      <c r="BZ9" s="661"/>
      <c r="CA9" s="661"/>
      <c r="CB9" s="699"/>
      <c r="CD9" s="619" t="s">
        <v>231</v>
      </c>
      <c r="CE9" s="620"/>
      <c r="CF9" s="620"/>
      <c r="CG9" s="620"/>
      <c r="CH9" s="620"/>
      <c r="CI9" s="620"/>
      <c r="CJ9" s="620"/>
      <c r="CK9" s="620"/>
      <c r="CL9" s="620"/>
      <c r="CM9" s="620"/>
      <c r="CN9" s="620"/>
      <c r="CO9" s="620"/>
      <c r="CP9" s="620"/>
      <c r="CQ9" s="621"/>
      <c r="CR9" s="622">
        <v>780371</v>
      </c>
      <c r="CS9" s="623"/>
      <c r="CT9" s="623"/>
      <c r="CU9" s="623"/>
      <c r="CV9" s="623"/>
      <c r="CW9" s="623"/>
      <c r="CX9" s="623"/>
      <c r="CY9" s="624"/>
      <c r="CZ9" s="660">
        <v>7.7</v>
      </c>
      <c r="DA9" s="660"/>
      <c r="DB9" s="660"/>
      <c r="DC9" s="660"/>
      <c r="DD9" s="628">
        <v>5195</v>
      </c>
      <c r="DE9" s="623"/>
      <c r="DF9" s="623"/>
      <c r="DG9" s="623"/>
      <c r="DH9" s="623"/>
      <c r="DI9" s="623"/>
      <c r="DJ9" s="623"/>
      <c r="DK9" s="623"/>
      <c r="DL9" s="623"/>
      <c r="DM9" s="623"/>
      <c r="DN9" s="623"/>
      <c r="DO9" s="623"/>
      <c r="DP9" s="624"/>
      <c r="DQ9" s="628">
        <v>750873</v>
      </c>
      <c r="DR9" s="623"/>
      <c r="DS9" s="623"/>
      <c r="DT9" s="623"/>
      <c r="DU9" s="623"/>
      <c r="DV9" s="623"/>
      <c r="DW9" s="623"/>
      <c r="DX9" s="623"/>
      <c r="DY9" s="623"/>
      <c r="DZ9" s="623"/>
      <c r="EA9" s="623"/>
      <c r="EB9" s="623"/>
      <c r="EC9" s="659"/>
    </row>
    <row r="10" spans="2:143" ht="11.25" customHeight="1" x14ac:dyDescent="0.2">
      <c r="B10" s="619" t="s">
        <v>232</v>
      </c>
      <c r="C10" s="620"/>
      <c r="D10" s="620"/>
      <c r="E10" s="620"/>
      <c r="F10" s="620"/>
      <c r="G10" s="620"/>
      <c r="H10" s="620"/>
      <c r="I10" s="620"/>
      <c r="J10" s="620"/>
      <c r="K10" s="620"/>
      <c r="L10" s="620"/>
      <c r="M10" s="620"/>
      <c r="N10" s="620"/>
      <c r="O10" s="620"/>
      <c r="P10" s="620"/>
      <c r="Q10" s="621"/>
      <c r="R10" s="622" t="s">
        <v>122</v>
      </c>
      <c r="S10" s="623"/>
      <c r="T10" s="623"/>
      <c r="U10" s="623"/>
      <c r="V10" s="623"/>
      <c r="W10" s="623"/>
      <c r="X10" s="623"/>
      <c r="Y10" s="624"/>
      <c r="Z10" s="660" t="s">
        <v>122</v>
      </c>
      <c r="AA10" s="660"/>
      <c r="AB10" s="660"/>
      <c r="AC10" s="660"/>
      <c r="AD10" s="661" t="s">
        <v>122</v>
      </c>
      <c r="AE10" s="661"/>
      <c r="AF10" s="661"/>
      <c r="AG10" s="661"/>
      <c r="AH10" s="661"/>
      <c r="AI10" s="661"/>
      <c r="AJ10" s="661"/>
      <c r="AK10" s="661"/>
      <c r="AL10" s="625" t="s">
        <v>122</v>
      </c>
      <c r="AM10" s="626"/>
      <c r="AN10" s="626"/>
      <c r="AO10" s="662"/>
      <c r="AP10" s="619" t="s">
        <v>233</v>
      </c>
      <c r="AQ10" s="620"/>
      <c r="AR10" s="620"/>
      <c r="AS10" s="620"/>
      <c r="AT10" s="620"/>
      <c r="AU10" s="620"/>
      <c r="AV10" s="620"/>
      <c r="AW10" s="620"/>
      <c r="AX10" s="620"/>
      <c r="AY10" s="620"/>
      <c r="AZ10" s="620"/>
      <c r="BA10" s="620"/>
      <c r="BB10" s="620"/>
      <c r="BC10" s="620"/>
      <c r="BD10" s="620"/>
      <c r="BE10" s="620"/>
      <c r="BF10" s="621"/>
      <c r="BG10" s="622">
        <v>25490</v>
      </c>
      <c r="BH10" s="623"/>
      <c r="BI10" s="623"/>
      <c r="BJ10" s="623"/>
      <c r="BK10" s="623"/>
      <c r="BL10" s="623"/>
      <c r="BM10" s="623"/>
      <c r="BN10" s="624"/>
      <c r="BO10" s="660">
        <v>2.7</v>
      </c>
      <c r="BP10" s="660"/>
      <c r="BQ10" s="660"/>
      <c r="BR10" s="660"/>
      <c r="BS10" s="661" t="s">
        <v>122</v>
      </c>
      <c r="BT10" s="661"/>
      <c r="BU10" s="661"/>
      <c r="BV10" s="661"/>
      <c r="BW10" s="661"/>
      <c r="BX10" s="661"/>
      <c r="BY10" s="661"/>
      <c r="BZ10" s="661"/>
      <c r="CA10" s="661"/>
      <c r="CB10" s="699"/>
      <c r="CD10" s="619" t="s">
        <v>234</v>
      </c>
      <c r="CE10" s="620"/>
      <c r="CF10" s="620"/>
      <c r="CG10" s="620"/>
      <c r="CH10" s="620"/>
      <c r="CI10" s="620"/>
      <c r="CJ10" s="620"/>
      <c r="CK10" s="620"/>
      <c r="CL10" s="620"/>
      <c r="CM10" s="620"/>
      <c r="CN10" s="620"/>
      <c r="CO10" s="620"/>
      <c r="CP10" s="620"/>
      <c r="CQ10" s="621"/>
      <c r="CR10" s="622" t="s">
        <v>122</v>
      </c>
      <c r="CS10" s="623"/>
      <c r="CT10" s="623"/>
      <c r="CU10" s="623"/>
      <c r="CV10" s="623"/>
      <c r="CW10" s="623"/>
      <c r="CX10" s="623"/>
      <c r="CY10" s="624"/>
      <c r="CZ10" s="660" t="s">
        <v>122</v>
      </c>
      <c r="DA10" s="660"/>
      <c r="DB10" s="660"/>
      <c r="DC10" s="660"/>
      <c r="DD10" s="628" t="s">
        <v>122</v>
      </c>
      <c r="DE10" s="623"/>
      <c r="DF10" s="623"/>
      <c r="DG10" s="623"/>
      <c r="DH10" s="623"/>
      <c r="DI10" s="623"/>
      <c r="DJ10" s="623"/>
      <c r="DK10" s="623"/>
      <c r="DL10" s="623"/>
      <c r="DM10" s="623"/>
      <c r="DN10" s="623"/>
      <c r="DO10" s="623"/>
      <c r="DP10" s="624"/>
      <c r="DQ10" s="628" t="s">
        <v>122</v>
      </c>
      <c r="DR10" s="623"/>
      <c r="DS10" s="623"/>
      <c r="DT10" s="623"/>
      <c r="DU10" s="623"/>
      <c r="DV10" s="623"/>
      <c r="DW10" s="623"/>
      <c r="DX10" s="623"/>
      <c r="DY10" s="623"/>
      <c r="DZ10" s="623"/>
      <c r="EA10" s="623"/>
      <c r="EB10" s="623"/>
      <c r="EC10" s="659"/>
    </row>
    <row r="11" spans="2:143" ht="11.25" customHeight="1" x14ac:dyDescent="0.2">
      <c r="B11" s="619" t="s">
        <v>235</v>
      </c>
      <c r="C11" s="620"/>
      <c r="D11" s="620"/>
      <c r="E11" s="620"/>
      <c r="F11" s="620"/>
      <c r="G11" s="620"/>
      <c r="H11" s="620"/>
      <c r="I11" s="620"/>
      <c r="J11" s="620"/>
      <c r="K11" s="620"/>
      <c r="L11" s="620"/>
      <c r="M11" s="620"/>
      <c r="N11" s="620"/>
      <c r="O11" s="620"/>
      <c r="P11" s="620"/>
      <c r="Q11" s="621"/>
      <c r="R11" s="622">
        <v>245067</v>
      </c>
      <c r="S11" s="623"/>
      <c r="T11" s="623"/>
      <c r="U11" s="623"/>
      <c r="V11" s="623"/>
      <c r="W11" s="623"/>
      <c r="X11" s="623"/>
      <c r="Y11" s="624"/>
      <c r="Z11" s="625">
        <v>2.2999999999999998</v>
      </c>
      <c r="AA11" s="626"/>
      <c r="AB11" s="626"/>
      <c r="AC11" s="627"/>
      <c r="AD11" s="628">
        <v>245067</v>
      </c>
      <c r="AE11" s="623"/>
      <c r="AF11" s="623"/>
      <c r="AG11" s="623"/>
      <c r="AH11" s="623"/>
      <c r="AI11" s="623"/>
      <c r="AJ11" s="623"/>
      <c r="AK11" s="624"/>
      <c r="AL11" s="625">
        <v>5.4</v>
      </c>
      <c r="AM11" s="626"/>
      <c r="AN11" s="626"/>
      <c r="AO11" s="662"/>
      <c r="AP11" s="619" t="s">
        <v>236</v>
      </c>
      <c r="AQ11" s="620"/>
      <c r="AR11" s="620"/>
      <c r="AS11" s="620"/>
      <c r="AT11" s="620"/>
      <c r="AU11" s="620"/>
      <c r="AV11" s="620"/>
      <c r="AW11" s="620"/>
      <c r="AX11" s="620"/>
      <c r="AY11" s="620"/>
      <c r="AZ11" s="620"/>
      <c r="BA11" s="620"/>
      <c r="BB11" s="620"/>
      <c r="BC11" s="620"/>
      <c r="BD11" s="620"/>
      <c r="BE11" s="620"/>
      <c r="BF11" s="621"/>
      <c r="BG11" s="622">
        <v>28015</v>
      </c>
      <c r="BH11" s="623"/>
      <c r="BI11" s="623"/>
      <c r="BJ11" s="623"/>
      <c r="BK11" s="623"/>
      <c r="BL11" s="623"/>
      <c r="BM11" s="623"/>
      <c r="BN11" s="624"/>
      <c r="BO11" s="660">
        <v>3</v>
      </c>
      <c r="BP11" s="660"/>
      <c r="BQ11" s="660"/>
      <c r="BR11" s="660"/>
      <c r="BS11" s="661" t="s">
        <v>122</v>
      </c>
      <c r="BT11" s="661"/>
      <c r="BU11" s="661"/>
      <c r="BV11" s="661"/>
      <c r="BW11" s="661"/>
      <c r="BX11" s="661"/>
      <c r="BY11" s="661"/>
      <c r="BZ11" s="661"/>
      <c r="CA11" s="661"/>
      <c r="CB11" s="699"/>
      <c r="CD11" s="619" t="s">
        <v>237</v>
      </c>
      <c r="CE11" s="620"/>
      <c r="CF11" s="620"/>
      <c r="CG11" s="620"/>
      <c r="CH11" s="620"/>
      <c r="CI11" s="620"/>
      <c r="CJ11" s="620"/>
      <c r="CK11" s="620"/>
      <c r="CL11" s="620"/>
      <c r="CM11" s="620"/>
      <c r="CN11" s="620"/>
      <c r="CO11" s="620"/>
      <c r="CP11" s="620"/>
      <c r="CQ11" s="621"/>
      <c r="CR11" s="622">
        <v>247510</v>
      </c>
      <c r="CS11" s="623"/>
      <c r="CT11" s="623"/>
      <c r="CU11" s="623"/>
      <c r="CV11" s="623"/>
      <c r="CW11" s="623"/>
      <c r="CX11" s="623"/>
      <c r="CY11" s="624"/>
      <c r="CZ11" s="660">
        <v>2.4</v>
      </c>
      <c r="DA11" s="660"/>
      <c r="DB11" s="660"/>
      <c r="DC11" s="660"/>
      <c r="DD11" s="628">
        <v>18319</v>
      </c>
      <c r="DE11" s="623"/>
      <c r="DF11" s="623"/>
      <c r="DG11" s="623"/>
      <c r="DH11" s="623"/>
      <c r="DI11" s="623"/>
      <c r="DJ11" s="623"/>
      <c r="DK11" s="623"/>
      <c r="DL11" s="623"/>
      <c r="DM11" s="623"/>
      <c r="DN11" s="623"/>
      <c r="DO11" s="623"/>
      <c r="DP11" s="624"/>
      <c r="DQ11" s="628">
        <v>163425</v>
      </c>
      <c r="DR11" s="623"/>
      <c r="DS11" s="623"/>
      <c r="DT11" s="623"/>
      <c r="DU11" s="623"/>
      <c r="DV11" s="623"/>
      <c r="DW11" s="623"/>
      <c r="DX11" s="623"/>
      <c r="DY11" s="623"/>
      <c r="DZ11" s="623"/>
      <c r="EA11" s="623"/>
      <c r="EB11" s="623"/>
      <c r="EC11" s="659"/>
    </row>
    <row r="12" spans="2:143" ht="11.25" customHeight="1" x14ac:dyDescent="0.2">
      <c r="B12" s="619" t="s">
        <v>238</v>
      </c>
      <c r="C12" s="620"/>
      <c r="D12" s="620"/>
      <c r="E12" s="620"/>
      <c r="F12" s="620"/>
      <c r="G12" s="620"/>
      <c r="H12" s="620"/>
      <c r="I12" s="620"/>
      <c r="J12" s="620"/>
      <c r="K12" s="620"/>
      <c r="L12" s="620"/>
      <c r="M12" s="620"/>
      <c r="N12" s="620"/>
      <c r="O12" s="620"/>
      <c r="P12" s="620"/>
      <c r="Q12" s="621"/>
      <c r="R12" s="622">
        <v>11367</v>
      </c>
      <c r="S12" s="623"/>
      <c r="T12" s="623"/>
      <c r="U12" s="623"/>
      <c r="V12" s="623"/>
      <c r="W12" s="623"/>
      <c r="X12" s="623"/>
      <c r="Y12" s="624"/>
      <c r="Z12" s="660">
        <v>0.1</v>
      </c>
      <c r="AA12" s="660"/>
      <c r="AB12" s="660"/>
      <c r="AC12" s="660"/>
      <c r="AD12" s="661">
        <v>11367</v>
      </c>
      <c r="AE12" s="661"/>
      <c r="AF12" s="661"/>
      <c r="AG12" s="661"/>
      <c r="AH12" s="661"/>
      <c r="AI12" s="661"/>
      <c r="AJ12" s="661"/>
      <c r="AK12" s="661"/>
      <c r="AL12" s="625">
        <v>0.3</v>
      </c>
      <c r="AM12" s="626"/>
      <c r="AN12" s="626"/>
      <c r="AO12" s="662"/>
      <c r="AP12" s="619" t="s">
        <v>239</v>
      </c>
      <c r="AQ12" s="620"/>
      <c r="AR12" s="620"/>
      <c r="AS12" s="620"/>
      <c r="AT12" s="620"/>
      <c r="AU12" s="620"/>
      <c r="AV12" s="620"/>
      <c r="AW12" s="620"/>
      <c r="AX12" s="620"/>
      <c r="AY12" s="620"/>
      <c r="AZ12" s="620"/>
      <c r="BA12" s="620"/>
      <c r="BB12" s="620"/>
      <c r="BC12" s="620"/>
      <c r="BD12" s="620"/>
      <c r="BE12" s="620"/>
      <c r="BF12" s="621"/>
      <c r="BG12" s="622">
        <v>511555</v>
      </c>
      <c r="BH12" s="623"/>
      <c r="BI12" s="623"/>
      <c r="BJ12" s="623"/>
      <c r="BK12" s="623"/>
      <c r="BL12" s="623"/>
      <c r="BM12" s="623"/>
      <c r="BN12" s="624"/>
      <c r="BO12" s="660">
        <v>54.4</v>
      </c>
      <c r="BP12" s="660"/>
      <c r="BQ12" s="660"/>
      <c r="BR12" s="660"/>
      <c r="BS12" s="661" t="s">
        <v>122</v>
      </c>
      <c r="BT12" s="661"/>
      <c r="BU12" s="661"/>
      <c r="BV12" s="661"/>
      <c r="BW12" s="661"/>
      <c r="BX12" s="661"/>
      <c r="BY12" s="661"/>
      <c r="BZ12" s="661"/>
      <c r="CA12" s="661"/>
      <c r="CB12" s="699"/>
      <c r="CD12" s="619" t="s">
        <v>240</v>
      </c>
      <c r="CE12" s="620"/>
      <c r="CF12" s="620"/>
      <c r="CG12" s="620"/>
      <c r="CH12" s="620"/>
      <c r="CI12" s="620"/>
      <c r="CJ12" s="620"/>
      <c r="CK12" s="620"/>
      <c r="CL12" s="620"/>
      <c r="CM12" s="620"/>
      <c r="CN12" s="620"/>
      <c r="CO12" s="620"/>
      <c r="CP12" s="620"/>
      <c r="CQ12" s="621"/>
      <c r="CR12" s="622">
        <v>231740</v>
      </c>
      <c r="CS12" s="623"/>
      <c r="CT12" s="623"/>
      <c r="CU12" s="623"/>
      <c r="CV12" s="623"/>
      <c r="CW12" s="623"/>
      <c r="CX12" s="623"/>
      <c r="CY12" s="624"/>
      <c r="CZ12" s="660">
        <v>2.2999999999999998</v>
      </c>
      <c r="DA12" s="660"/>
      <c r="DB12" s="660"/>
      <c r="DC12" s="660"/>
      <c r="DD12" s="628">
        <v>38709</v>
      </c>
      <c r="DE12" s="623"/>
      <c r="DF12" s="623"/>
      <c r="DG12" s="623"/>
      <c r="DH12" s="623"/>
      <c r="DI12" s="623"/>
      <c r="DJ12" s="623"/>
      <c r="DK12" s="623"/>
      <c r="DL12" s="623"/>
      <c r="DM12" s="623"/>
      <c r="DN12" s="623"/>
      <c r="DO12" s="623"/>
      <c r="DP12" s="624"/>
      <c r="DQ12" s="628">
        <v>140415</v>
      </c>
      <c r="DR12" s="623"/>
      <c r="DS12" s="623"/>
      <c r="DT12" s="623"/>
      <c r="DU12" s="623"/>
      <c r="DV12" s="623"/>
      <c r="DW12" s="623"/>
      <c r="DX12" s="623"/>
      <c r="DY12" s="623"/>
      <c r="DZ12" s="623"/>
      <c r="EA12" s="623"/>
      <c r="EB12" s="623"/>
      <c r="EC12" s="659"/>
    </row>
    <row r="13" spans="2:143" ht="11.25" customHeight="1" x14ac:dyDescent="0.2">
      <c r="B13" s="619" t="s">
        <v>241</v>
      </c>
      <c r="C13" s="620"/>
      <c r="D13" s="620"/>
      <c r="E13" s="620"/>
      <c r="F13" s="620"/>
      <c r="G13" s="620"/>
      <c r="H13" s="620"/>
      <c r="I13" s="620"/>
      <c r="J13" s="620"/>
      <c r="K13" s="620"/>
      <c r="L13" s="620"/>
      <c r="M13" s="620"/>
      <c r="N13" s="620"/>
      <c r="O13" s="620"/>
      <c r="P13" s="620"/>
      <c r="Q13" s="621"/>
      <c r="R13" s="622" t="s">
        <v>122</v>
      </c>
      <c r="S13" s="623"/>
      <c r="T13" s="623"/>
      <c r="U13" s="623"/>
      <c r="V13" s="623"/>
      <c r="W13" s="623"/>
      <c r="X13" s="623"/>
      <c r="Y13" s="624"/>
      <c r="Z13" s="660" t="s">
        <v>122</v>
      </c>
      <c r="AA13" s="660"/>
      <c r="AB13" s="660"/>
      <c r="AC13" s="660"/>
      <c r="AD13" s="661" t="s">
        <v>122</v>
      </c>
      <c r="AE13" s="661"/>
      <c r="AF13" s="661"/>
      <c r="AG13" s="661"/>
      <c r="AH13" s="661"/>
      <c r="AI13" s="661"/>
      <c r="AJ13" s="661"/>
      <c r="AK13" s="661"/>
      <c r="AL13" s="625" t="s">
        <v>122</v>
      </c>
      <c r="AM13" s="626"/>
      <c r="AN13" s="626"/>
      <c r="AO13" s="662"/>
      <c r="AP13" s="619" t="s">
        <v>242</v>
      </c>
      <c r="AQ13" s="620"/>
      <c r="AR13" s="620"/>
      <c r="AS13" s="620"/>
      <c r="AT13" s="620"/>
      <c r="AU13" s="620"/>
      <c r="AV13" s="620"/>
      <c r="AW13" s="620"/>
      <c r="AX13" s="620"/>
      <c r="AY13" s="620"/>
      <c r="AZ13" s="620"/>
      <c r="BA13" s="620"/>
      <c r="BB13" s="620"/>
      <c r="BC13" s="620"/>
      <c r="BD13" s="620"/>
      <c r="BE13" s="620"/>
      <c r="BF13" s="621"/>
      <c r="BG13" s="622">
        <v>511555</v>
      </c>
      <c r="BH13" s="623"/>
      <c r="BI13" s="623"/>
      <c r="BJ13" s="623"/>
      <c r="BK13" s="623"/>
      <c r="BL13" s="623"/>
      <c r="BM13" s="623"/>
      <c r="BN13" s="624"/>
      <c r="BO13" s="660">
        <v>54.4</v>
      </c>
      <c r="BP13" s="660"/>
      <c r="BQ13" s="660"/>
      <c r="BR13" s="660"/>
      <c r="BS13" s="661" t="s">
        <v>122</v>
      </c>
      <c r="BT13" s="661"/>
      <c r="BU13" s="661"/>
      <c r="BV13" s="661"/>
      <c r="BW13" s="661"/>
      <c r="BX13" s="661"/>
      <c r="BY13" s="661"/>
      <c r="BZ13" s="661"/>
      <c r="CA13" s="661"/>
      <c r="CB13" s="699"/>
      <c r="CD13" s="619" t="s">
        <v>243</v>
      </c>
      <c r="CE13" s="620"/>
      <c r="CF13" s="620"/>
      <c r="CG13" s="620"/>
      <c r="CH13" s="620"/>
      <c r="CI13" s="620"/>
      <c r="CJ13" s="620"/>
      <c r="CK13" s="620"/>
      <c r="CL13" s="620"/>
      <c r="CM13" s="620"/>
      <c r="CN13" s="620"/>
      <c r="CO13" s="620"/>
      <c r="CP13" s="620"/>
      <c r="CQ13" s="621"/>
      <c r="CR13" s="622">
        <v>997369</v>
      </c>
      <c r="CS13" s="623"/>
      <c r="CT13" s="623"/>
      <c r="CU13" s="623"/>
      <c r="CV13" s="623"/>
      <c r="CW13" s="623"/>
      <c r="CX13" s="623"/>
      <c r="CY13" s="624"/>
      <c r="CZ13" s="660">
        <v>9.8000000000000007</v>
      </c>
      <c r="DA13" s="660"/>
      <c r="DB13" s="660"/>
      <c r="DC13" s="660"/>
      <c r="DD13" s="628">
        <v>771368</v>
      </c>
      <c r="DE13" s="623"/>
      <c r="DF13" s="623"/>
      <c r="DG13" s="623"/>
      <c r="DH13" s="623"/>
      <c r="DI13" s="623"/>
      <c r="DJ13" s="623"/>
      <c r="DK13" s="623"/>
      <c r="DL13" s="623"/>
      <c r="DM13" s="623"/>
      <c r="DN13" s="623"/>
      <c r="DO13" s="623"/>
      <c r="DP13" s="624"/>
      <c r="DQ13" s="628">
        <v>215984</v>
      </c>
      <c r="DR13" s="623"/>
      <c r="DS13" s="623"/>
      <c r="DT13" s="623"/>
      <c r="DU13" s="623"/>
      <c r="DV13" s="623"/>
      <c r="DW13" s="623"/>
      <c r="DX13" s="623"/>
      <c r="DY13" s="623"/>
      <c r="DZ13" s="623"/>
      <c r="EA13" s="623"/>
      <c r="EB13" s="623"/>
      <c r="EC13" s="659"/>
    </row>
    <row r="14" spans="2:143" ht="11.25" customHeight="1" x14ac:dyDescent="0.2">
      <c r="B14" s="619" t="s">
        <v>244</v>
      </c>
      <c r="C14" s="620"/>
      <c r="D14" s="620"/>
      <c r="E14" s="620"/>
      <c r="F14" s="620"/>
      <c r="G14" s="620"/>
      <c r="H14" s="620"/>
      <c r="I14" s="620"/>
      <c r="J14" s="620"/>
      <c r="K14" s="620"/>
      <c r="L14" s="620"/>
      <c r="M14" s="620"/>
      <c r="N14" s="620"/>
      <c r="O14" s="620"/>
      <c r="P14" s="620"/>
      <c r="Q14" s="621"/>
      <c r="R14" s="622" t="s">
        <v>122</v>
      </c>
      <c r="S14" s="623"/>
      <c r="T14" s="623"/>
      <c r="U14" s="623"/>
      <c r="V14" s="623"/>
      <c r="W14" s="623"/>
      <c r="X14" s="623"/>
      <c r="Y14" s="624"/>
      <c r="Z14" s="660" t="s">
        <v>122</v>
      </c>
      <c r="AA14" s="660"/>
      <c r="AB14" s="660"/>
      <c r="AC14" s="660"/>
      <c r="AD14" s="661" t="s">
        <v>122</v>
      </c>
      <c r="AE14" s="661"/>
      <c r="AF14" s="661"/>
      <c r="AG14" s="661"/>
      <c r="AH14" s="661"/>
      <c r="AI14" s="661"/>
      <c r="AJ14" s="661"/>
      <c r="AK14" s="661"/>
      <c r="AL14" s="625" t="s">
        <v>122</v>
      </c>
      <c r="AM14" s="626"/>
      <c r="AN14" s="626"/>
      <c r="AO14" s="662"/>
      <c r="AP14" s="619" t="s">
        <v>245</v>
      </c>
      <c r="AQ14" s="620"/>
      <c r="AR14" s="620"/>
      <c r="AS14" s="620"/>
      <c r="AT14" s="620"/>
      <c r="AU14" s="620"/>
      <c r="AV14" s="620"/>
      <c r="AW14" s="620"/>
      <c r="AX14" s="620"/>
      <c r="AY14" s="620"/>
      <c r="AZ14" s="620"/>
      <c r="BA14" s="620"/>
      <c r="BB14" s="620"/>
      <c r="BC14" s="620"/>
      <c r="BD14" s="620"/>
      <c r="BE14" s="620"/>
      <c r="BF14" s="621"/>
      <c r="BG14" s="622">
        <v>53641</v>
      </c>
      <c r="BH14" s="623"/>
      <c r="BI14" s="623"/>
      <c r="BJ14" s="623"/>
      <c r="BK14" s="623"/>
      <c r="BL14" s="623"/>
      <c r="BM14" s="623"/>
      <c r="BN14" s="624"/>
      <c r="BO14" s="660">
        <v>5.7</v>
      </c>
      <c r="BP14" s="660"/>
      <c r="BQ14" s="660"/>
      <c r="BR14" s="660"/>
      <c r="BS14" s="661" t="s">
        <v>122</v>
      </c>
      <c r="BT14" s="661"/>
      <c r="BU14" s="661"/>
      <c r="BV14" s="661"/>
      <c r="BW14" s="661"/>
      <c r="BX14" s="661"/>
      <c r="BY14" s="661"/>
      <c r="BZ14" s="661"/>
      <c r="CA14" s="661"/>
      <c r="CB14" s="699"/>
      <c r="CD14" s="619" t="s">
        <v>246</v>
      </c>
      <c r="CE14" s="620"/>
      <c r="CF14" s="620"/>
      <c r="CG14" s="620"/>
      <c r="CH14" s="620"/>
      <c r="CI14" s="620"/>
      <c r="CJ14" s="620"/>
      <c r="CK14" s="620"/>
      <c r="CL14" s="620"/>
      <c r="CM14" s="620"/>
      <c r="CN14" s="620"/>
      <c r="CO14" s="620"/>
      <c r="CP14" s="620"/>
      <c r="CQ14" s="621"/>
      <c r="CR14" s="622">
        <v>311245</v>
      </c>
      <c r="CS14" s="623"/>
      <c r="CT14" s="623"/>
      <c r="CU14" s="623"/>
      <c r="CV14" s="623"/>
      <c r="CW14" s="623"/>
      <c r="CX14" s="623"/>
      <c r="CY14" s="624"/>
      <c r="CZ14" s="660">
        <v>3.1</v>
      </c>
      <c r="DA14" s="660"/>
      <c r="DB14" s="660"/>
      <c r="DC14" s="660"/>
      <c r="DD14" s="628">
        <v>32434</v>
      </c>
      <c r="DE14" s="623"/>
      <c r="DF14" s="623"/>
      <c r="DG14" s="623"/>
      <c r="DH14" s="623"/>
      <c r="DI14" s="623"/>
      <c r="DJ14" s="623"/>
      <c r="DK14" s="623"/>
      <c r="DL14" s="623"/>
      <c r="DM14" s="623"/>
      <c r="DN14" s="623"/>
      <c r="DO14" s="623"/>
      <c r="DP14" s="624"/>
      <c r="DQ14" s="628">
        <v>276802</v>
      </c>
      <c r="DR14" s="623"/>
      <c r="DS14" s="623"/>
      <c r="DT14" s="623"/>
      <c r="DU14" s="623"/>
      <c r="DV14" s="623"/>
      <c r="DW14" s="623"/>
      <c r="DX14" s="623"/>
      <c r="DY14" s="623"/>
      <c r="DZ14" s="623"/>
      <c r="EA14" s="623"/>
      <c r="EB14" s="623"/>
      <c r="EC14" s="659"/>
    </row>
    <row r="15" spans="2:143" ht="11.25" customHeight="1" x14ac:dyDescent="0.2">
      <c r="B15" s="619" t="s">
        <v>247</v>
      </c>
      <c r="C15" s="620"/>
      <c r="D15" s="620"/>
      <c r="E15" s="620"/>
      <c r="F15" s="620"/>
      <c r="G15" s="620"/>
      <c r="H15" s="620"/>
      <c r="I15" s="620"/>
      <c r="J15" s="620"/>
      <c r="K15" s="620"/>
      <c r="L15" s="620"/>
      <c r="M15" s="620"/>
      <c r="N15" s="620"/>
      <c r="O15" s="620"/>
      <c r="P15" s="620"/>
      <c r="Q15" s="621"/>
      <c r="R15" s="622">
        <v>8245</v>
      </c>
      <c r="S15" s="623"/>
      <c r="T15" s="623"/>
      <c r="U15" s="623"/>
      <c r="V15" s="623"/>
      <c r="W15" s="623"/>
      <c r="X15" s="623"/>
      <c r="Y15" s="624"/>
      <c r="Z15" s="660">
        <v>0.1</v>
      </c>
      <c r="AA15" s="660"/>
      <c r="AB15" s="660"/>
      <c r="AC15" s="660"/>
      <c r="AD15" s="661">
        <v>8245</v>
      </c>
      <c r="AE15" s="661"/>
      <c r="AF15" s="661"/>
      <c r="AG15" s="661"/>
      <c r="AH15" s="661"/>
      <c r="AI15" s="661"/>
      <c r="AJ15" s="661"/>
      <c r="AK15" s="661"/>
      <c r="AL15" s="625">
        <v>0.2</v>
      </c>
      <c r="AM15" s="626"/>
      <c r="AN15" s="626"/>
      <c r="AO15" s="662"/>
      <c r="AP15" s="619" t="s">
        <v>248</v>
      </c>
      <c r="AQ15" s="620"/>
      <c r="AR15" s="620"/>
      <c r="AS15" s="620"/>
      <c r="AT15" s="620"/>
      <c r="AU15" s="620"/>
      <c r="AV15" s="620"/>
      <c r="AW15" s="620"/>
      <c r="AX15" s="620"/>
      <c r="AY15" s="620"/>
      <c r="AZ15" s="620"/>
      <c r="BA15" s="620"/>
      <c r="BB15" s="620"/>
      <c r="BC15" s="620"/>
      <c r="BD15" s="620"/>
      <c r="BE15" s="620"/>
      <c r="BF15" s="621"/>
      <c r="BG15" s="622">
        <v>59373</v>
      </c>
      <c r="BH15" s="623"/>
      <c r="BI15" s="623"/>
      <c r="BJ15" s="623"/>
      <c r="BK15" s="623"/>
      <c r="BL15" s="623"/>
      <c r="BM15" s="623"/>
      <c r="BN15" s="624"/>
      <c r="BO15" s="660">
        <v>6.3</v>
      </c>
      <c r="BP15" s="660"/>
      <c r="BQ15" s="660"/>
      <c r="BR15" s="660"/>
      <c r="BS15" s="661" t="s">
        <v>122</v>
      </c>
      <c r="BT15" s="661"/>
      <c r="BU15" s="661"/>
      <c r="BV15" s="661"/>
      <c r="BW15" s="661"/>
      <c r="BX15" s="661"/>
      <c r="BY15" s="661"/>
      <c r="BZ15" s="661"/>
      <c r="CA15" s="661"/>
      <c r="CB15" s="699"/>
      <c r="CD15" s="619" t="s">
        <v>249</v>
      </c>
      <c r="CE15" s="620"/>
      <c r="CF15" s="620"/>
      <c r="CG15" s="620"/>
      <c r="CH15" s="620"/>
      <c r="CI15" s="620"/>
      <c r="CJ15" s="620"/>
      <c r="CK15" s="620"/>
      <c r="CL15" s="620"/>
      <c r="CM15" s="620"/>
      <c r="CN15" s="620"/>
      <c r="CO15" s="620"/>
      <c r="CP15" s="620"/>
      <c r="CQ15" s="621"/>
      <c r="CR15" s="622">
        <v>1063040</v>
      </c>
      <c r="CS15" s="623"/>
      <c r="CT15" s="623"/>
      <c r="CU15" s="623"/>
      <c r="CV15" s="623"/>
      <c r="CW15" s="623"/>
      <c r="CX15" s="623"/>
      <c r="CY15" s="624"/>
      <c r="CZ15" s="660">
        <v>10.4</v>
      </c>
      <c r="DA15" s="660"/>
      <c r="DB15" s="660"/>
      <c r="DC15" s="660"/>
      <c r="DD15" s="628">
        <v>427590</v>
      </c>
      <c r="DE15" s="623"/>
      <c r="DF15" s="623"/>
      <c r="DG15" s="623"/>
      <c r="DH15" s="623"/>
      <c r="DI15" s="623"/>
      <c r="DJ15" s="623"/>
      <c r="DK15" s="623"/>
      <c r="DL15" s="623"/>
      <c r="DM15" s="623"/>
      <c r="DN15" s="623"/>
      <c r="DO15" s="623"/>
      <c r="DP15" s="624"/>
      <c r="DQ15" s="628">
        <v>602666</v>
      </c>
      <c r="DR15" s="623"/>
      <c r="DS15" s="623"/>
      <c r="DT15" s="623"/>
      <c r="DU15" s="623"/>
      <c r="DV15" s="623"/>
      <c r="DW15" s="623"/>
      <c r="DX15" s="623"/>
      <c r="DY15" s="623"/>
      <c r="DZ15" s="623"/>
      <c r="EA15" s="623"/>
      <c r="EB15" s="623"/>
      <c r="EC15" s="659"/>
    </row>
    <row r="16" spans="2:143" ht="11.25" customHeight="1" x14ac:dyDescent="0.2">
      <c r="B16" s="619" t="s">
        <v>250</v>
      </c>
      <c r="C16" s="620"/>
      <c r="D16" s="620"/>
      <c r="E16" s="620"/>
      <c r="F16" s="620"/>
      <c r="G16" s="620"/>
      <c r="H16" s="620"/>
      <c r="I16" s="620"/>
      <c r="J16" s="620"/>
      <c r="K16" s="620"/>
      <c r="L16" s="620"/>
      <c r="M16" s="620"/>
      <c r="N16" s="620"/>
      <c r="O16" s="620"/>
      <c r="P16" s="620"/>
      <c r="Q16" s="621"/>
      <c r="R16" s="622">
        <v>18626</v>
      </c>
      <c r="S16" s="623"/>
      <c r="T16" s="623"/>
      <c r="U16" s="623"/>
      <c r="V16" s="623"/>
      <c r="W16" s="623"/>
      <c r="X16" s="623"/>
      <c r="Y16" s="624"/>
      <c r="Z16" s="660">
        <v>0.2</v>
      </c>
      <c r="AA16" s="660"/>
      <c r="AB16" s="660"/>
      <c r="AC16" s="660"/>
      <c r="AD16" s="661">
        <v>18626</v>
      </c>
      <c r="AE16" s="661"/>
      <c r="AF16" s="661"/>
      <c r="AG16" s="661"/>
      <c r="AH16" s="661"/>
      <c r="AI16" s="661"/>
      <c r="AJ16" s="661"/>
      <c r="AK16" s="661"/>
      <c r="AL16" s="625">
        <v>0.4</v>
      </c>
      <c r="AM16" s="626"/>
      <c r="AN16" s="626"/>
      <c r="AO16" s="662"/>
      <c r="AP16" s="619" t="s">
        <v>251</v>
      </c>
      <c r="AQ16" s="620"/>
      <c r="AR16" s="620"/>
      <c r="AS16" s="620"/>
      <c r="AT16" s="620"/>
      <c r="AU16" s="620"/>
      <c r="AV16" s="620"/>
      <c r="AW16" s="620"/>
      <c r="AX16" s="620"/>
      <c r="AY16" s="620"/>
      <c r="AZ16" s="620"/>
      <c r="BA16" s="620"/>
      <c r="BB16" s="620"/>
      <c r="BC16" s="620"/>
      <c r="BD16" s="620"/>
      <c r="BE16" s="620"/>
      <c r="BF16" s="621"/>
      <c r="BG16" s="622" t="s">
        <v>122</v>
      </c>
      <c r="BH16" s="623"/>
      <c r="BI16" s="623"/>
      <c r="BJ16" s="623"/>
      <c r="BK16" s="623"/>
      <c r="BL16" s="623"/>
      <c r="BM16" s="623"/>
      <c r="BN16" s="624"/>
      <c r="BO16" s="660" t="s">
        <v>122</v>
      </c>
      <c r="BP16" s="660"/>
      <c r="BQ16" s="660"/>
      <c r="BR16" s="660"/>
      <c r="BS16" s="661" t="s">
        <v>122</v>
      </c>
      <c r="BT16" s="661"/>
      <c r="BU16" s="661"/>
      <c r="BV16" s="661"/>
      <c r="BW16" s="661"/>
      <c r="BX16" s="661"/>
      <c r="BY16" s="661"/>
      <c r="BZ16" s="661"/>
      <c r="CA16" s="661"/>
      <c r="CB16" s="699"/>
      <c r="CD16" s="619" t="s">
        <v>252</v>
      </c>
      <c r="CE16" s="620"/>
      <c r="CF16" s="620"/>
      <c r="CG16" s="620"/>
      <c r="CH16" s="620"/>
      <c r="CI16" s="620"/>
      <c r="CJ16" s="620"/>
      <c r="CK16" s="620"/>
      <c r="CL16" s="620"/>
      <c r="CM16" s="620"/>
      <c r="CN16" s="620"/>
      <c r="CO16" s="620"/>
      <c r="CP16" s="620"/>
      <c r="CQ16" s="621"/>
      <c r="CR16" s="622">
        <v>97303</v>
      </c>
      <c r="CS16" s="623"/>
      <c r="CT16" s="623"/>
      <c r="CU16" s="623"/>
      <c r="CV16" s="623"/>
      <c r="CW16" s="623"/>
      <c r="CX16" s="623"/>
      <c r="CY16" s="624"/>
      <c r="CZ16" s="660">
        <v>1</v>
      </c>
      <c r="DA16" s="660"/>
      <c r="DB16" s="660"/>
      <c r="DC16" s="660"/>
      <c r="DD16" s="628" t="s">
        <v>122</v>
      </c>
      <c r="DE16" s="623"/>
      <c r="DF16" s="623"/>
      <c r="DG16" s="623"/>
      <c r="DH16" s="623"/>
      <c r="DI16" s="623"/>
      <c r="DJ16" s="623"/>
      <c r="DK16" s="623"/>
      <c r="DL16" s="623"/>
      <c r="DM16" s="623"/>
      <c r="DN16" s="623"/>
      <c r="DO16" s="623"/>
      <c r="DP16" s="624"/>
      <c r="DQ16" s="628">
        <v>16853</v>
      </c>
      <c r="DR16" s="623"/>
      <c r="DS16" s="623"/>
      <c r="DT16" s="623"/>
      <c r="DU16" s="623"/>
      <c r="DV16" s="623"/>
      <c r="DW16" s="623"/>
      <c r="DX16" s="623"/>
      <c r="DY16" s="623"/>
      <c r="DZ16" s="623"/>
      <c r="EA16" s="623"/>
      <c r="EB16" s="623"/>
      <c r="EC16" s="659"/>
    </row>
    <row r="17" spans="2:133" ht="11.25" customHeight="1" x14ac:dyDescent="0.2">
      <c r="B17" s="619" t="s">
        <v>253</v>
      </c>
      <c r="C17" s="620"/>
      <c r="D17" s="620"/>
      <c r="E17" s="620"/>
      <c r="F17" s="620"/>
      <c r="G17" s="620"/>
      <c r="H17" s="620"/>
      <c r="I17" s="620"/>
      <c r="J17" s="620"/>
      <c r="K17" s="620"/>
      <c r="L17" s="620"/>
      <c r="M17" s="620"/>
      <c r="N17" s="620"/>
      <c r="O17" s="620"/>
      <c r="P17" s="620"/>
      <c r="Q17" s="621"/>
      <c r="R17" s="622">
        <v>38142</v>
      </c>
      <c r="S17" s="623"/>
      <c r="T17" s="623"/>
      <c r="U17" s="623"/>
      <c r="V17" s="623"/>
      <c r="W17" s="623"/>
      <c r="X17" s="623"/>
      <c r="Y17" s="624"/>
      <c r="Z17" s="660">
        <v>0.4</v>
      </c>
      <c r="AA17" s="660"/>
      <c r="AB17" s="660"/>
      <c r="AC17" s="660"/>
      <c r="AD17" s="661">
        <v>38142</v>
      </c>
      <c r="AE17" s="661"/>
      <c r="AF17" s="661"/>
      <c r="AG17" s="661"/>
      <c r="AH17" s="661"/>
      <c r="AI17" s="661"/>
      <c r="AJ17" s="661"/>
      <c r="AK17" s="661"/>
      <c r="AL17" s="625">
        <v>0.8</v>
      </c>
      <c r="AM17" s="626"/>
      <c r="AN17" s="626"/>
      <c r="AO17" s="662"/>
      <c r="AP17" s="619" t="s">
        <v>254</v>
      </c>
      <c r="AQ17" s="620"/>
      <c r="AR17" s="620"/>
      <c r="AS17" s="620"/>
      <c r="AT17" s="620"/>
      <c r="AU17" s="620"/>
      <c r="AV17" s="620"/>
      <c r="AW17" s="620"/>
      <c r="AX17" s="620"/>
      <c r="AY17" s="620"/>
      <c r="AZ17" s="620"/>
      <c r="BA17" s="620"/>
      <c r="BB17" s="620"/>
      <c r="BC17" s="620"/>
      <c r="BD17" s="620"/>
      <c r="BE17" s="620"/>
      <c r="BF17" s="621"/>
      <c r="BG17" s="622" t="s">
        <v>122</v>
      </c>
      <c r="BH17" s="623"/>
      <c r="BI17" s="623"/>
      <c r="BJ17" s="623"/>
      <c r="BK17" s="623"/>
      <c r="BL17" s="623"/>
      <c r="BM17" s="623"/>
      <c r="BN17" s="624"/>
      <c r="BO17" s="660" t="s">
        <v>122</v>
      </c>
      <c r="BP17" s="660"/>
      <c r="BQ17" s="660"/>
      <c r="BR17" s="660"/>
      <c r="BS17" s="661" t="s">
        <v>122</v>
      </c>
      <c r="BT17" s="661"/>
      <c r="BU17" s="661"/>
      <c r="BV17" s="661"/>
      <c r="BW17" s="661"/>
      <c r="BX17" s="661"/>
      <c r="BY17" s="661"/>
      <c r="BZ17" s="661"/>
      <c r="CA17" s="661"/>
      <c r="CB17" s="699"/>
      <c r="CD17" s="619" t="s">
        <v>255</v>
      </c>
      <c r="CE17" s="620"/>
      <c r="CF17" s="620"/>
      <c r="CG17" s="620"/>
      <c r="CH17" s="620"/>
      <c r="CI17" s="620"/>
      <c r="CJ17" s="620"/>
      <c r="CK17" s="620"/>
      <c r="CL17" s="620"/>
      <c r="CM17" s="620"/>
      <c r="CN17" s="620"/>
      <c r="CO17" s="620"/>
      <c r="CP17" s="620"/>
      <c r="CQ17" s="621"/>
      <c r="CR17" s="622">
        <v>951554</v>
      </c>
      <c r="CS17" s="623"/>
      <c r="CT17" s="623"/>
      <c r="CU17" s="623"/>
      <c r="CV17" s="623"/>
      <c r="CW17" s="623"/>
      <c r="CX17" s="623"/>
      <c r="CY17" s="624"/>
      <c r="CZ17" s="660">
        <v>9.3000000000000007</v>
      </c>
      <c r="DA17" s="660"/>
      <c r="DB17" s="660"/>
      <c r="DC17" s="660"/>
      <c r="DD17" s="628" t="s">
        <v>122</v>
      </c>
      <c r="DE17" s="623"/>
      <c r="DF17" s="623"/>
      <c r="DG17" s="623"/>
      <c r="DH17" s="623"/>
      <c r="DI17" s="623"/>
      <c r="DJ17" s="623"/>
      <c r="DK17" s="623"/>
      <c r="DL17" s="623"/>
      <c r="DM17" s="623"/>
      <c r="DN17" s="623"/>
      <c r="DO17" s="623"/>
      <c r="DP17" s="624"/>
      <c r="DQ17" s="628">
        <v>951554</v>
      </c>
      <c r="DR17" s="623"/>
      <c r="DS17" s="623"/>
      <c r="DT17" s="623"/>
      <c r="DU17" s="623"/>
      <c r="DV17" s="623"/>
      <c r="DW17" s="623"/>
      <c r="DX17" s="623"/>
      <c r="DY17" s="623"/>
      <c r="DZ17" s="623"/>
      <c r="EA17" s="623"/>
      <c r="EB17" s="623"/>
      <c r="EC17" s="659"/>
    </row>
    <row r="18" spans="2:133" ht="11.25" customHeight="1" x14ac:dyDescent="0.2">
      <c r="B18" s="619" t="s">
        <v>256</v>
      </c>
      <c r="C18" s="620"/>
      <c r="D18" s="620"/>
      <c r="E18" s="620"/>
      <c r="F18" s="620"/>
      <c r="G18" s="620"/>
      <c r="H18" s="620"/>
      <c r="I18" s="620"/>
      <c r="J18" s="620"/>
      <c r="K18" s="620"/>
      <c r="L18" s="620"/>
      <c r="M18" s="620"/>
      <c r="N18" s="620"/>
      <c r="O18" s="620"/>
      <c r="P18" s="620"/>
      <c r="Q18" s="621"/>
      <c r="R18" s="622">
        <v>5783</v>
      </c>
      <c r="S18" s="623"/>
      <c r="T18" s="623"/>
      <c r="U18" s="623"/>
      <c r="V18" s="623"/>
      <c r="W18" s="623"/>
      <c r="X18" s="623"/>
      <c r="Y18" s="624"/>
      <c r="Z18" s="660">
        <v>0.1</v>
      </c>
      <c r="AA18" s="660"/>
      <c r="AB18" s="660"/>
      <c r="AC18" s="660"/>
      <c r="AD18" s="661">
        <v>5783</v>
      </c>
      <c r="AE18" s="661"/>
      <c r="AF18" s="661"/>
      <c r="AG18" s="661"/>
      <c r="AH18" s="661"/>
      <c r="AI18" s="661"/>
      <c r="AJ18" s="661"/>
      <c r="AK18" s="661"/>
      <c r="AL18" s="625">
        <v>0.1</v>
      </c>
      <c r="AM18" s="626"/>
      <c r="AN18" s="626"/>
      <c r="AO18" s="662"/>
      <c r="AP18" s="619" t="s">
        <v>257</v>
      </c>
      <c r="AQ18" s="620"/>
      <c r="AR18" s="620"/>
      <c r="AS18" s="620"/>
      <c r="AT18" s="620"/>
      <c r="AU18" s="620"/>
      <c r="AV18" s="620"/>
      <c r="AW18" s="620"/>
      <c r="AX18" s="620"/>
      <c r="AY18" s="620"/>
      <c r="AZ18" s="620"/>
      <c r="BA18" s="620"/>
      <c r="BB18" s="620"/>
      <c r="BC18" s="620"/>
      <c r="BD18" s="620"/>
      <c r="BE18" s="620"/>
      <c r="BF18" s="621"/>
      <c r="BG18" s="622" t="s">
        <v>122</v>
      </c>
      <c r="BH18" s="623"/>
      <c r="BI18" s="623"/>
      <c r="BJ18" s="623"/>
      <c r="BK18" s="623"/>
      <c r="BL18" s="623"/>
      <c r="BM18" s="623"/>
      <c r="BN18" s="624"/>
      <c r="BO18" s="660" t="s">
        <v>122</v>
      </c>
      <c r="BP18" s="660"/>
      <c r="BQ18" s="660"/>
      <c r="BR18" s="660"/>
      <c r="BS18" s="661" t="s">
        <v>122</v>
      </c>
      <c r="BT18" s="661"/>
      <c r="BU18" s="661"/>
      <c r="BV18" s="661"/>
      <c r="BW18" s="661"/>
      <c r="BX18" s="661"/>
      <c r="BY18" s="661"/>
      <c r="BZ18" s="661"/>
      <c r="CA18" s="661"/>
      <c r="CB18" s="699"/>
      <c r="CD18" s="619" t="s">
        <v>258</v>
      </c>
      <c r="CE18" s="620"/>
      <c r="CF18" s="620"/>
      <c r="CG18" s="620"/>
      <c r="CH18" s="620"/>
      <c r="CI18" s="620"/>
      <c r="CJ18" s="620"/>
      <c r="CK18" s="620"/>
      <c r="CL18" s="620"/>
      <c r="CM18" s="620"/>
      <c r="CN18" s="620"/>
      <c r="CO18" s="620"/>
      <c r="CP18" s="620"/>
      <c r="CQ18" s="621"/>
      <c r="CR18" s="622" t="s">
        <v>122</v>
      </c>
      <c r="CS18" s="623"/>
      <c r="CT18" s="623"/>
      <c r="CU18" s="623"/>
      <c r="CV18" s="623"/>
      <c r="CW18" s="623"/>
      <c r="CX18" s="623"/>
      <c r="CY18" s="624"/>
      <c r="CZ18" s="660" t="s">
        <v>122</v>
      </c>
      <c r="DA18" s="660"/>
      <c r="DB18" s="660"/>
      <c r="DC18" s="660"/>
      <c r="DD18" s="628" t="s">
        <v>122</v>
      </c>
      <c r="DE18" s="623"/>
      <c r="DF18" s="623"/>
      <c r="DG18" s="623"/>
      <c r="DH18" s="623"/>
      <c r="DI18" s="623"/>
      <c r="DJ18" s="623"/>
      <c r="DK18" s="623"/>
      <c r="DL18" s="623"/>
      <c r="DM18" s="623"/>
      <c r="DN18" s="623"/>
      <c r="DO18" s="623"/>
      <c r="DP18" s="624"/>
      <c r="DQ18" s="628" t="s">
        <v>122</v>
      </c>
      <c r="DR18" s="623"/>
      <c r="DS18" s="623"/>
      <c r="DT18" s="623"/>
      <c r="DU18" s="623"/>
      <c r="DV18" s="623"/>
      <c r="DW18" s="623"/>
      <c r="DX18" s="623"/>
      <c r="DY18" s="623"/>
      <c r="DZ18" s="623"/>
      <c r="EA18" s="623"/>
      <c r="EB18" s="623"/>
      <c r="EC18" s="659"/>
    </row>
    <row r="19" spans="2:133" ht="11.25" customHeight="1" x14ac:dyDescent="0.2">
      <c r="B19" s="619" t="s">
        <v>259</v>
      </c>
      <c r="C19" s="620"/>
      <c r="D19" s="620"/>
      <c r="E19" s="620"/>
      <c r="F19" s="620"/>
      <c r="G19" s="620"/>
      <c r="H19" s="620"/>
      <c r="I19" s="620"/>
      <c r="J19" s="620"/>
      <c r="K19" s="620"/>
      <c r="L19" s="620"/>
      <c r="M19" s="620"/>
      <c r="N19" s="620"/>
      <c r="O19" s="620"/>
      <c r="P19" s="620"/>
      <c r="Q19" s="621"/>
      <c r="R19" s="622">
        <v>32200</v>
      </c>
      <c r="S19" s="623"/>
      <c r="T19" s="623"/>
      <c r="U19" s="623"/>
      <c r="V19" s="623"/>
      <c r="W19" s="623"/>
      <c r="X19" s="623"/>
      <c r="Y19" s="624"/>
      <c r="Z19" s="660">
        <v>0.3</v>
      </c>
      <c r="AA19" s="660"/>
      <c r="AB19" s="660"/>
      <c r="AC19" s="660"/>
      <c r="AD19" s="661">
        <v>32200</v>
      </c>
      <c r="AE19" s="661"/>
      <c r="AF19" s="661"/>
      <c r="AG19" s="661"/>
      <c r="AH19" s="661"/>
      <c r="AI19" s="661"/>
      <c r="AJ19" s="661"/>
      <c r="AK19" s="661"/>
      <c r="AL19" s="625">
        <v>0.7</v>
      </c>
      <c r="AM19" s="626"/>
      <c r="AN19" s="626"/>
      <c r="AO19" s="662"/>
      <c r="AP19" s="619" t="s">
        <v>260</v>
      </c>
      <c r="AQ19" s="620"/>
      <c r="AR19" s="620"/>
      <c r="AS19" s="620"/>
      <c r="AT19" s="620"/>
      <c r="AU19" s="620"/>
      <c r="AV19" s="620"/>
      <c r="AW19" s="620"/>
      <c r="AX19" s="620"/>
      <c r="AY19" s="620"/>
      <c r="AZ19" s="620"/>
      <c r="BA19" s="620"/>
      <c r="BB19" s="620"/>
      <c r="BC19" s="620"/>
      <c r="BD19" s="620"/>
      <c r="BE19" s="620"/>
      <c r="BF19" s="621"/>
      <c r="BG19" s="622">
        <v>2644</v>
      </c>
      <c r="BH19" s="623"/>
      <c r="BI19" s="623"/>
      <c r="BJ19" s="623"/>
      <c r="BK19" s="623"/>
      <c r="BL19" s="623"/>
      <c r="BM19" s="623"/>
      <c r="BN19" s="624"/>
      <c r="BO19" s="660">
        <v>0.3</v>
      </c>
      <c r="BP19" s="660"/>
      <c r="BQ19" s="660"/>
      <c r="BR19" s="660"/>
      <c r="BS19" s="661" t="s">
        <v>122</v>
      </c>
      <c r="BT19" s="661"/>
      <c r="BU19" s="661"/>
      <c r="BV19" s="661"/>
      <c r="BW19" s="661"/>
      <c r="BX19" s="661"/>
      <c r="BY19" s="661"/>
      <c r="BZ19" s="661"/>
      <c r="CA19" s="661"/>
      <c r="CB19" s="699"/>
      <c r="CD19" s="619" t="s">
        <v>261</v>
      </c>
      <c r="CE19" s="620"/>
      <c r="CF19" s="620"/>
      <c r="CG19" s="620"/>
      <c r="CH19" s="620"/>
      <c r="CI19" s="620"/>
      <c r="CJ19" s="620"/>
      <c r="CK19" s="620"/>
      <c r="CL19" s="620"/>
      <c r="CM19" s="620"/>
      <c r="CN19" s="620"/>
      <c r="CO19" s="620"/>
      <c r="CP19" s="620"/>
      <c r="CQ19" s="621"/>
      <c r="CR19" s="622" t="s">
        <v>122</v>
      </c>
      <c r="CS19" s="623"/>
      <c r="CT19" s="623"/>
      <c r="CU19" s="623"/>
      <c r="CV19" s="623"/>
      <c r="CW19" s="623"/>
      <c r="CX19" s="623"/>
      <c r="CY19" s="624"/>
      <c r="CZ19" s="660" t="s">
        <v>122</v>
      </c>
      <c r="DA19" s="660"/>
      <c r="DB19" s="660"/>
      <c r="DC19" s="660"/>
      <c r="DD19" s="628" t="s">
        <v>122</v>
      </c>
      <c r="DE19" s="623"/>
      <c r="DF19" s="623"/>
      <c r="DG19" s="623"/>
      <c r="DH19" s="623"/>
      <c r="DI19" s="623"/>
      <c r="DJ19" s="623"/>
      <c r="DK19" s="623"/>
      <c r="DL19" s="623"/>
      <c r="DM19" s="623"/>
      <c r="DN19" s="623"/>
      <c r="DO19" s="623"/>
      <c r="DP19" s="624"/>
      <c r="DQ19" s="628" t="s">
        <v>122</v>
      </c>
      <c r="DR19" s="623"/>
      <c r="DS19" s="623"/>
      <c r="DT19" s="623"/>
      <c r="DU19" s="623"/>
      <c r="DV19" s="623"/>
      <c r="DW19" s="623"/>
      <c r="DX19" s="623"/>
      <c r="DY19" s="623"/>
      <c r="DZ19" s="623"/>
      <c r="EA19" s="623"/>
      <c r="EB19" s="623"/>
      <c r="EC19" s="659"/>
    </row>
    <row r="20" spans="2:133" ht="11.25" customHeight="1" x14ac:dyDescent="0.2">
      <c r="B20" s="689" t="s">
        <v>262</v>
      </c>
      <c r="C20" s="690"/>
      <c r="D20" s="690"/>
      <c r="E20" s="690"/>
      <c r="F20" s="690"/>
      <c r="G20" s="690"/>
      <c r="H20" s="690"/>
      <c r="I20" s="690"/>
      <c r="J20" s="690"/>
      <c r="K20" s="690"/>
      <c r="L20" s="690"/>
      <c r="M20" s="690"/>
      <c r="N20" s="690"/>
      <c r="O20" s="690"/>
      <c r="P20" s="690"/>
      <c r="Q20" s="691"/>
      <c r="R20" s="622">
        <v>159</v>
      </c>
      <c r="S20" s="623"/>
      <c r="T20" s="623"/>
      <c r="U20" s="623"/>
      <c r="V20" s="623"/>
      <c r="W20" s="623"/>
      <c r="X20" s="623"/>
      <c r="Y20" s="624"/>
      <c r="Z20" s="660">
        <v>0</v>
      </c>
      <c r="AA20" s="660"/>
      <c r="AB20" s="660"/>
      <c r="AC20" s="660"/>
      <c r="AD20" s="661">
        <v>159</v>
      </c>
      <c r="AE20" s="661"/>
      <c r="AF20" s="661"/>
      <c r="AG20" s="661"/>
      <c r="AH20" s="661"/>
      <c r="AI20" s="661"/>
      <c r="AJ20" s="661"/>
      <c r="AK20" s="661"/>
      <c r="AL20" s="625">
        <v>0</v>
      </c>
      <c r="AM20" s="626"/>
      <c r="AN20" s="626"/>
      <c r="AO20" s="662"/>
      <c r="AP20" s="619" t="s">
        <v>263</v>
      </c>
      <c r="AQ20" s="620"/>
      <c r="AR20" s="620"/>
      <c r="AS20" s="620"/>
      <c r="AT20" s="620"/>
      <c r="AU20" s="620"/>
      <c r="AV20" s="620"/>
      <c r="AW20" s="620"/>
      <c r="AX20" s="620"/>
      <c r="AY20" s="620"/>
      <c r="AZ20" s="620"/>
      <c r="BA20" s="620"/>
      <c r="BB20" s="620"/>
      <c r="BC20" s="620"/>
      <c r="BD20" s="620"/>
      <c r="BE20" s="620"/>
      <c r="BF20" s="621"/>
      <c r="BG20" s="622">
        <v>2644</v>
      </c>
      <c r="BH20" s="623"/>
      <c r="BI20" s="623"/>
      <c r="BJ20" s="623"/>
      <c r="BK20" s="623"/>
      <c r="BL20" s="623"/>
      <c r="BM20" s="623"/>
      <c r="BN20" s="624"/>
      <c r="BO20" s="660">
        <v>0.3</v>
      </c>
      <c r="BP20" s="660"/>
      <c r="BQ20" s="660"/>
      <c r="BR20" s="660"/>
      <c r="BS20" s="661" t="s">
        <v>122</v>
      </c>
      <c r="BT20" s="661"/>
      <c r="BU20" s="661"/>
      <c r="BV20" s="661"/>
      <c r="BW20" s="661"/>
      <c r="BX20" s="661"/>
      <c r="BY20" s="661"/>
      <c r="BZ20" s="661"/>
      <c r="CA20" s="661"/>
      <c r="CB20" s="699"/>
      <c r="CD20" s="619" t="s">
        <v>264</v>
      </c>
      <c r="CE20" s="620"/>
      <c r="CF20" s="620"/>
      <c r="CG20" s="620"/>
      <c r="CH20" s="620"/>
      <c r="CI20" s="620"/>
      <c r="CJ20" s="620"/>
      <c r="CK20" s="620"/>
      <c r="CL20" s="620"/>
      <c r="CM20" s="620"/>
      <c r="CN20" s="620"/>
      <c r="CO20" s="620"/>
      <c r="CP20" s="620"/>
      <c r="CQ20" s="621"/>
      <c r="CR20" s="622">
        <v>10181979</v>
      </c>
      <c r="CS20" s="623"/>
      <c r="CT20" s="623"/>
      <c r="CU20" s="623"/>
      <c r="CV20" s="623"/>
      <c r="CW20" s="623"/>
      <c r="CX20" s="623"/>
      <c r="CY20" s="624"/>
      <c r="CZ20" s="660">
        <v>100</v>
      </c>
      <c r="DA20" s="660"/>
      <c r="DB20" s="660"/>
      <c r="DC20" s="660"/>
      <c r="DD20" s="628">
        <v>1372271</v>
      </c>
      <c r="DE20" s="623"/>
      <c r="DF20" s="623"/>
      <c r="DG20" s="623"/>
      <c r="DH20" s="623"/>
      <c r="DI20" s="623"/>
      <c r="DJ20" s="623"/>
      <c r="DK20" s="623"/>
      <c r="DL20" s="623"/>
      <c r="DM20" s="623"/>
      <c r="DN20" s="623"/>
      <c r="DO20" s="623"/>
      <c r="DP20" s="624"/>
      <c r="DQ20" s="628">
        <v>5623741</v>
      </c>
      <c r="DR20" s="623"/>
      <c r="DS20" s="623"/>
      <c r="DT20" s="623"/>
      <c r="DU20" s="623"/>
      <c r="DV20" s="623"/>
      <c r="DW20" s="623"/>
      <c r="DX20" s="623"/>
      <c r="DY20" s="623"/>
      <c r="DZ20" s="623"/>
      <c r="EA20" s="623"/>
      <c r="EB20" s="623"/>
      <c r="EC20" s="659"/>
    </row>
    <row r="21" spans="2:133" ht="11.25" customHeight="1" x14ac:dyDescent="0.2">
      <c r="B21" s="619" t="s">
        <v>265</v>
      </c>
      <c r="C21" s="620"/>
      <c r="D21" s="620"/>
      <c r="E21" s="620"/>
      <c r="F21" s="620"/>
      <c r="G21" s="620"/>
      <c r="H21" s="620"/>
      <c r="I21" s="620"/>
      <c r="J21" s="620"/>
      <c r="K21" s="620"/>
      <c r="L21" s="620"/>
      <c r="M21" s="620"/>
      <c r="N21" s="620"/>
      <c r="O21" s="620"/>
      <c r="P21" s="620"/>
      <c r="Q21" s="621"/>
      <c r="R21" s="622">
        <v>3456711</v>
      </c>
      <c r="S21" s="623"/>
      <c r="T21" s="623"/>
      <c r="U21" s="623"/>
      <c r="V21" s="623"/>
      <c r="W21" s="623"/>
      <c r="X21" s="623"/>
      <c r="Y21" s="624"/>
      <c r="Z21" s="660">
        <v>33.1</v>
      </c>
      <c r="AA21" s="660"/>
      <c r="AB21" s="660"/>
      <c r="AC21" s="660"/>
      <c r="AD21" s="661">
        <v>3182310</v>
      </c>
      <c r="AE21" s="661"/>
      <c r="AF21" s="661"/>
      <c r="AG21" s="661"/>
      <c r="AH21" s="661"/>
      <c r="AI21" s="661"/>
      <c r="AJ21" s="661"/>
      <c r="AK21" s="661"/>
      <c r="AL21" s="625">
        <v>70.099999999999994</v>
      </c>
      <c r="AM21" s="626"/>
      <c r="AN21" s="626"/>
      <c r="AO21" s="662"/>
      <c r="AP21" s="619" t="s">
        <v>266</v>
      </c>
      <c r="AQ21" s="700"/>
      <c r="AR21" s="700"/>
      <c r="AS21" s="700"/>
      <c r="AT21" s="700"/>
      <c r="AU21" s="700"/>
      <c r="AV21" s="700"/>
      <c r="AW21" s="700"/>
      <c r="AX21" s="700"/>
      <c r="AY21" s="700"/>
      <c r="AZ21" s="700"/>
      <c r="BA21" s="700"/>
      <c r="BB21" s="700"/>
      <c r="BC21" s="700"/>
      <c r="BD21" s="700"/>
      <c r="BE21" s="700"/>
      <c r="BF21" s="701"/>
      <c r="BG21" s="622">
        <v>2644</v>
      </c>
      <c r="BH21" s="623"/>
      <c r="BI21" s="623"/>
      <c r="BJ21" s="623"/>
      <c r="BK21" s="623"/>
      <c r="BL21" s="623"/>
      <c r="BM21" s="623"/>
      <c r="BN21" s="624"/>
      <c r="BO21" s="660">
        <v>0.3</v>
      </c>
      <c r="BP21" s="660"/>
      <c r="BQ21" s="660"/>
      <c r="BR21" s="660"/>
      <c r="BS21" s="661" t="s">
        <v>122</v>
      </c>
      <c r="BT21" s="661"/>
      <c r="BU21" s="661"/>
      <c r="BV21" s="661"/>
      <c r="BW21" s="661"/>
      <c r="BX21" s="661"/>
      <c r="BY21" s="661"/>
      <c r="BZ21" s="661"/>
      <c r="CA21" s="661"/>
      <c r="CB21" s="699"/>
      <c r="CD21" s="603"/>
      <c r="CE21" s="604"/>
      <c r="CF21" s="604"/>
      <c r="CG21" s="604"/>
      <c r="CH21" s="604"/>
      <c r="CI21" s="604"/>
      <c r="CJ21" s="604"/>
      <c r="CK21" s="604"/>
      <c r="CL21" s="604"/>
      <c r="CM21" s="604"/>
      <c r="CN21" s="604"/>
      <c r="CO21" s="604"/>
      <c r="CP21" s="604"/>
      <c r="CQ21" s="605"/>
      <c r="CR21" s="707"/>
      <c r="CS21" s="708"/>
      <c r="CT21" s="708"/>
      <c r="CU21" s="708"/>
      <c r="CV21" s="708"/>
      <c r="CW21" s="708"/>
      <c r="CX21" s="708"/>
      <c r="CY21" s="709"/>
      <c r="CZ21" s="710"/>
      <c r="DA21" s="710"/>
      <c r="DB21" s="710"/>
      <c r="DC21" s="710"/>
      <c r="DD21" s="711"/>
      <c r="DE21" s="708"/>
      <c r="DF21" s="708"/>
      <c r="DG21" s="708"/>
      <c r="DH21" s="708"/>
      <c r="DI21" s="708"/>
      <c r="DJ21" s="708"/>
      <c r="DK21" s="708"/>
      <c r="DL21" s="708"/>
      <c r="DM21" s="708"/>
      <c r="DN21" s="708"/>
      <c r="DO21" s="708"/>
      <c r="DP21" s="709"/>
      <c r="DQ21" s="711"/>
      <c r="DR21" s="708"/>
      <c r="DS21" s="708"/>
      <c r="DT21" s="708"/>
      <c r="DU21" s="708"/>
      <c r="DV21" s="708"/>
      <c r="DW21" s="708"/>
      <c r="DX21" s="708"/>
      <c r="DY21" s="708"/>
      <c r="DZ21" s="708"/>
      <c r="EA21" s="708"/>
      <c r="EB21" s="708"/>
      <c r="EC21" s="715"/>
    </row>
    <row r="22" spans="2:133" ht="11.25" customHeight="1" x14ac:dyDescent="0.2">
      <c r="B22" s="619" t="s">
        <v>267</v>
      </c>
      <c r="C22" s="620"/>
      <c r="D22" s="620"/>
      <c r="E22" s="620"/>
      <c r="F22" s="620"/>
      <c r="G22" s="620"/>
      <c r="H22" s="620"/>
      <c r="I22" s="620"/>
      <c r="J22" s="620"/>
      <c r="K22" s="620"/>
      <c r="L22" s="620"/>
      <c r="M22" s="620"/>
      <c r="N22" s="620"/>
      <c r="O22" s="620"/>
      <c r="P22" s="620"/>
      <c r="Q22" s="621"/>
      <c r="R22" s="622">
        <v>3182310</v>
      </c>
      <c r="S22" s="623"/>
      <c r="T22" s="623"/>
      <c r="U22" s="623"/>
      <c r="V22" s="623"/>
      <c r="W22" s="623"/>
      <c r="X22" s="623"/>
      <c r="Y22" s="624"/>
      <c r="Z22" s="660">
        <v>30.5</v>
      </c>
      <c r="AA22" s="660"/>
      <c r="AB22" s="660"/>
      <c r="AC22" s="660"/>
      <c r="AD22" s="661">
        <v>3182310</v>
      </c>
      <c r="AE22" s="661"/>
      <c r="AF22" s="661"/>
      <c r="AG22" s="661"/>
      <c r="AH22" s="661"/>
      <c r="AI22" s="661"/>
      <c r="AJ22" s="661"/>
      <c r="AK22" s="661"/>
      <c r="AL22" s="625">
        <v>70.099999999999994</v>
      </c>
      <c r="AM22" s="626"/>
      <c r="AN22" s="626"/>
      <c r="AO22" s="662"/>
      <c r="AP22" s="619" t="s">
        <v>268</v>
      </c>
      <c r="AQ22" s="700"/>
      <c r="AR22" s="700"/>
      <c r="AS22" s="700"/>
      <c r="AT22" s="700"/>
      <c r="AU22" s="700"/>
      <c r="AV22" s="700"/>
      <c r="AW22" s="700"/>
      <c r="AX22" s="700"/>
      <c r="AY22" s="700"/>
      <c r="AZ22" s="700"/>
      <c r="BA22" s="700"/>
      <c r="BB22" s="700"/>
      <c r="BC22" s="700"/>
      <c r="BD22" s="700"/>
      <c r="BE22" s="700"/>
      <c r="BF22" s="701"/>
      <c r="BG22" s="622" t="s">
        <v>122</v>
      </c>
      <c r="BH22" s="623"/>
      <c r="BI22" s="623"/>
      <c r="BJ22" s="623"/>
      <c r="BK22" s="623"/>
      <c r="BL22" s="623"/>
      <c r="BM22" s="623"/>
      <c r="BN22" s="624"/>
      <c r="BO22" s="660" t="s">
        <v>122</v>
      </c>
      <c r="BP22" s="660"/>
      <c r="BQ22" s="660"/>
      <c r="BR22" s="660"/>
      <c r="BS22" s="661" t="s">
        <v>122</v>
      </c>
      <c r="BT22" s="661"/>
      <c r="BU22" s="661"/>
      <c r="BV22" s="661"/>
      <c r="BW22" s="661"/>
      <c r="BX22" s="661"/>
      <c r="BY22" s="661"/>
      <c r="BZ22" s="661"/>
      <c r="CA22" s="661"/>
      <c r="CB22" s="699"/>
      <c r="CD22" s="674" t="s">
        <v>269</v>
      </c>
      <c r="CE22" s="675"/>
      <c r="CF22" s="675"/>
      <c r="CG22" s="675"/>
      <c r="CH22" s="675"/>
      <c r="CI22" s="675"/>
      <c r="CJ22" s="675"/>
      <c r="CK22" s="675"/>
      <c r="CL22" s="675"/>
      <c r="CM22" s="675"/>
      <c r="CN22" s="675"/>
      <c r="CO22" s="675"/>
      <c r="CP22" s="675"/>
      <c r="CQ22" s="675"/>
      <c r="CR22" s="675"/>
      <c r="CS22" s="675"/>
      <c r="CT22" s="675"/>
      <c r="CU22" s="675"/>
      <c r="CV22" s="675"/>
      <c r="CW22" s="675"/>
      <c r="CX22" s="675"/>
      <c r="CY22" s="675"/>
      <c r="CZ22" s="675"/>
      <c r="DA22" s="675"/>
      <c r="DB22" s="675"/>
      <c r="DC22" s="675"/>
      <c r="DD22" s="675"/>
      <c r="DE22" s="675"/>
      <c r="DF22" s="675"/>
      <c r="DG22" s="675"/>
      <c r="DH22" s="675"/>
      <c r="DI22" s="675"/>
      <c r="DJ22" s="675"/>
      <c r="DK22" s="675"/>
      <c r="DL22" s="675"/>
      <c r="DM22" s="675"/>
      <c r="DN22" s="675"/>
      <c r="DO22" s="675"/>
      <c r="DP22" s="675"/>
      <c r="DQ22" s="675"/>
      <c r="DR22" s="675"/>
      <c r="DS22" s="675"/>
      <c r="DT22" s="675"/>
      <c r="DU22" s="675"/>
      <c r="DV22" s="675"/>
      <c r="DW22" s="675"/>
      <c r="DX22" s="675"/>
      <c r="DY22" s="675"/>
      <c r="DZ22" s="675"/>
      <c r="EA22" s="675"/>
      <c r="EB22" s="675"/>
      <c r="EC22" s="676"/>
    </row>
    <row r="23" spans="2:133" ht="11.25" customHeight="1" x14ac:dyDescent="0.2">
      <c r="B23" s="619" t="s">
        <v>270</v>
      </c>
      <c r="C23" s="620"/>
      <c r="D23" s="620"/>
      <c r="E23" s="620"/>
      <c r="F23" s="620"/>
      <c r="G23" s="620"/>
      <c r="H23" s="620"/>
      <c r="I23" s="620"/>
      <c r="J23" s="620"/>
      <c r="K23" s="620"/>
      <c r="L23" s="620"/>
      <c r="M23" s="620"/>
      <c r="N23" s="620"/>
      <c r="O23" s="620"/>
      <c r="P23" s="620"/>
      <c r="Q23" s="621"/>
      <c r="R23" s="622">
        <v>274401</v>
      </c>
      <c r="S23" s="623"/>
      <c r="T23" s="623"/>
      <c r="U23" s="623"/>
      <c r="V23" s="623"/>
      <c r="W23" s="623"/>
      <c r="X23" s="623"/>
      <c r="Y23" s="624"/>
      <c r="Z23" s="660">
        <v>2.6</v>
      </c>
      <c r="AA23" s="660"/>
      <c r="AB23" s="660"/>
      <c r="AC23" s="660"/>
      <c r="AD23" s="661" t="s">
        <v>122</v>
      </c>
      <c r="AE23" s="661"/>
      <c r="AF23" s="661"/>
      <c r="AG23" s="661"/>
      <c r="AH23" s="661"/>
      <c r="AI23" s="661"/>
      <c r="AJ23" s="661"/>
      <c r="AK23" s="661"/>
      <c r="AL23" s="625" t="s">
        <v>122</v>
      </c>
      <c r="AM23" s="626"/>
      <c r="AN23" s="626"/>
      <c r="AO23" s="662"/>
      <c r="AP23" s="619" t="s">
        <v>271</v>
      </c>
      <c r="AQ23" s="700"/>
      <c r="AR23" s="700"/>
      <c r="AS23" s="700"/>
      <c r="AT23" s="700"/>
      <c r="AU23" s="700"/>
      <c r="AV23" s="700"/>
      <c r="AW23" s="700"/>
      <c r="AX23" s="700"/>
      <c r="AY23" s="700"/>
      <c r="AZ23" s="700"/>
      <c r="BA23" s="700"/>
      <c r="BB23" s="700"/>
      <c r="BC23" s="700"/>
      <c r="BD23" s="700"/>
      <c r="BE23" s="700"/>
      <c r="BF23" s="701"/>
      <c r="BG23" s="622" t="s">
        <v>122</v>
      </c>
      <c r="BH23" s="623"/>
      <c r="BI23" s="623"/>
      <c r="BJ23" s="623"/>
      <c r="BK23" s="623"/>
      <c r="BL23" s="623"/>
      <c r="BM23" s="623"/>
      <c r="BN23" s="624"/>
      <c r="BO23" s="660" t="s">
        <v>122</v>
      </c>
      <c r="BP23" s="660"/>
      <c r="BQ23" s="660"/>
      <c r="BR23" s="660"/>
      <c r="BS23" s="661" t="s">
        <v>122</v>
      </c>
      <c r="BT23" s="661"/>
      <c r="BU23" s="661"/>
      <c r="BV23" s="661"/>
      <c r="BW23" s="661"/>
      <c r="BX23" s="661"/>
      <c r="BY23" s="661"/>
      <c r="BZ23" s="661"/>
      <c r="CA23" s="661"/>
      <c r="CB23" s="699"/>
      <c r="CD23" s="674" t="s">
        <v>211</v>
      </c>
      <c r="CE23" s="675"/>
      <c r="CF23" s="675"/>
      <c r="CG23" s="675"/>
      <c r="CH23" s="675"/>
      <c r="CI23" s="675"/>
      <c r="CJ23" s="675"/>
      <c r="CK23" s="675"/>
      <c r="CL23" s="675"/>
      <c r="CM23" s="675"/>
      <c r="CN23" s="675"/>
      <c r="CO23" s="675"/>
      <c r="CP23" s="675"/>
      <c r="CQ23" s="676"/>
      <c r="CR23" s="674" t="s">
        <v>272</v>
      </c>
      <c r="CS23" s="675"/>
      <c r="CT23" s="675"/>
      <c r="CU23" s="675"/>
      <c r="CV23" s="675"/>
      <c r="CW23" s="675"/>
      <c r="CX23" s="675"/>
      <c r="CY23" s="676"/>
      <c r="CZ23" s="674" t="s">
        <v>273</v>
      </c>
      <c r="DA23" s="675"/>
      <c r="DB23" s="675"/>
      <c r="DC23" s="676"/>
      <c r="DD23" s="674" t="s">
        <v>274</v>
      </c>
      <c r="DE23" s="675"/>
      <c r="DF23" s="675"/>
      <c r="DG23" s="675"/>
      <c r="DH23" s="675"/>
      <c r="DI23" s="675"/>
      <c r="DJ23" s="675"/>
      <c r="DK23" s="676"/>
      <c r="DL23" s="712" t="s">
        <v>275</v>
      </c>
      <c r="DM23" s="713"/>
      <c r="DN23" s="713"/>
      <c r="DO23" s="713"/>
      <c r="DP23" s="713"/>
      <c r="DQ23" s="713"/>
      <c r="DR23" s="713"/>
      <c r="DS23" s="713"/>
      <c r="DT23" s="713"/>
      <c r="DU23" s="713"/>
      <c r="DV23" s="714"/>
      <c r="DW23" s="674" t="s">
        <v>276</v>
      </c>
      <c r="DX23" s="675"/>
      <c r="DY23" s="675"/>
      <c r="DZ23" s="675"/>
      <c r="EA23" s="675"/>
      <c r="EB23" s="675"/>
      <c r="EC23" s="676"/>
    </row>
    <row r="24" spans="2:133" ht="11.25" customHeight="1" x14ac:dyDescent="0.2">
      <c r="B24" s="619" t="s">
        <v>277</v>
      </c>
      <c r="C24" s="620"/>
      <c r="D24" s="620"/>
      <c r="E24" s="620"/>
      <c r="F24" s="620"/>
      <c r="G24" s="620"/>
      <c r="H24" s="620"/>
      <c r="I24" s="620"/>
      <c r="J24" s="620"/>
      <c r="K24" s="620"/>
      <c r="L24" s="620"/>
      <c r="M24" s="620"/>
      <c r="N24" s="620"/>
      <c r="O24" s="620"/>
      <c r="P24" s="620"/>
      <c r="Q24" s="621"/>
      <c r="R24" s="622" t="s">
        <v>122</v>
      </c>
      <c r="S24" s="623"/>
      <c r="T24" s="623"/>
      <c r="U24" s="623"/>
      <c r="V24" s="623"/>
      <c r="W24" s="623"/>
      <c r="X24" s="623"/>
      <c r="Y24" s="624"/>
      <c r="Z24" s="660" t="s">
        <v>122</v>
      </c>
      <c r="AA24" s="660"/>
      <c r="AB24" s="660"/>
      <c r="AC24" s="660"/>
      <c r="AD24" s="661" t="s">
        <v>122</v>
      </c>
      <c r="AE24" s="661"/>
      <c r="AF24" s="661"/>
      <c r="AG24" s="661"/>
      <c r="AH24" s="661"/>
      <c r="AI24" s="661"/>
      <c r="AJ24" s="661"/>
      <c r="AK24" s="661"/>
      <c r="AL24" s="625" t="s">
        <v>122</v>
      </c>
      <c r="AM24" s="626"/>
      <c r="AN24" s="626"/>
      <c r="AO24" s="662"/>
      <c r="AP24" s="619" t="s">
        <v>278</v>
      </c>
      <c r="AQ24" s="700"/>
      <c r="AR24" s="700"/>
      <c r="AS24" s="700"/>
      <c r="AT24" s="700"/>
      <c r="AU24" s="700"/>
      <c r="AV24" s="700"/>
      <c r="AW24" s="700"/>
      <c r="AX24" s="700"/>
      <c r="AY24" s="700"/>
      <c r="AZ24" s="700"/>
      <c r="BA24" s="700"/>
      <c r="BB24" s="700"/>
      <c r="BC24" s="700"/>
      <c r="BD24" s="700"/>
      <c r="BE24" s="700"/>
      <c r="BF24" s="701"/>
      <c r="BG24" s="622" t="s">
        <v>122</v>
      </c>
      <c r="BH24" s="623"/>
      <c r="BI24" s="623"/>
      <c r="BJ24" s="623"/>
      <c r="BK24" s="623"/>
      <c r="BL24" s="623"/>
      <c r="BM24" s="623"/>
      <c r="BN24" s="624"/>
      <c r="BO24" s="660" t="s">
        <v>122</v>
      </c>
      <c r="BP24" s="660"/>
      <c r="BQ24" s="660"/>
      <c r="BR24" s="660"/>
      <c r="BS24" s="661" t="s">
        <v>122</v>
      </c>
      <c r="BT24" s="661"/>
      <c r="BU24" s="661"/>
      <c r="BV24" s="661"/>
      <c r="BW24" s="661"/>
      <c r="BX24" s="661"/>
      <c r="BY24" s="661"/>
      <c r="BZ24" s="661"/>
      <c r="CA24" s="661"/>
      <c r="CB24" s="699"/>
      <c r="CD24" s="680" t="s">
        <v>279</v>
      </c>
      <c r="CE24" s="681"/>
      <c r="CF24" s="681"/>
      <c r="CG24" s="681"/>
      <c r="CH24" s="681"/>
      <c r="CI24" s="681"/>
      <c r="CJ24" s="681"/>
      <c r="CK24" s="681"/>
      <c r="CL24" s="681"/>
      <c r="CM24" s="681"/>
      <c r="CN24" s="681"/>
      <c r="CO24" s="681"/>
      <c r="CP24" s="681"/>
      <c r="CQ24" s="682"/>
      <c r="CR24" s="677">
        <v>2983167</v>
      </c>
      <c r="CS24" s="678"/>
      <c r="CT24" s="678"/>
      <c r="CU24" s="678"/>
      <c r="CV24" s="678"/>
      <c r="CW24" s="678"/>
      <c r="CX24" s="678"/>
      <c r="CY24" s="703"/>
      <c r="CZ24" s="704">
        <v>29.3</v>
      </c>
      <c r="DA24" s="686"/>
      <c r="DB24" s="686"/>
      <c r="DC24" s="706"/>
      <c r="DD24" s="702">
        <v>2386971</v>
      </c>
      <c r="DE24" s="678"/>
      <c r="DF24" s="678"/>
      <c r="DG24" s="678"/>
      <c r="DH24" s="678"/>
      <c r="DI24" s="678"/>
      <c r="DJ24" s="678"/>
      <c r="DK24" s="703"/>
      <c r="DL24" s="702">
        <v>2242727</v>
      </c>
      <c r="DM24" s="678"/>
      <c r="DN24" s="678"/>
      <c r="DO24" s="678"/>
      <c r="DP24" s="678"/>
      <c r="DQ24" s="678"/>
      <c r="DR24" s="678"/>
      <c r="DS24" s="678"/>
      <c r="DT24" s="678"/>
      <c r="DU24" s="678"/>
      <c r="DV24" s="703"/>
      <c r="DW24" s="704">
        <v>49.3</v>
      </c>
      <c r="DX24" s="686"/>
      <c r="DY24" s="686"/>
      <c r="DZ24" s="686"/>
      <c r="EA24" s="686"/>
      <c r="EB24" s="686"/>
      <c r="EC24" s="705"/>
    </row>
    <row r="25" spans="2:133" ht="11.25" customHeight="1" x14ac:dyDescent="0.2">
      <c r="B25" s="619" t="s">
        <v>280</v>
      </c>
      <c r="C25" s="620"/>
      <c r="D25" s="620"/>
      <c r="E25" s="620"/>
      <c r="F25" s="620"/>
      <c r="G25" s="620"/>
      <c r="H25" s="620"/>
      <c r="I25" s="620"/>
      <c r="J25" s="620"/>
      <c r="K25" s="620"/>
      <c r="L25" s="620"/>
      <c r="M25" s="620"/>
      <c r="N25" s="620"/>
      <c r="O25" s="620"/>
      <c r="P25" s="620"/>
      <c r="Q25" s="621"/>
      <c r="R25" s="622">
        <v>4814010</v>
      </c>
      <c r="S25" s="623"/>
      <c r="T25" s="623"/>
      <c r="U25" s="623"/>
      <c r="V25" s="623"/>
      <c r="W25" s="623"/>
      <c r="X25" s="623"/>
      <c r="Y25" s="624"/>
      <c r="Z25" s="660">
        <v>46.1</v>
      </c>
      <c r="AA25" s="660"/>
      <c r="AB25" s="660"/>
      <c r="AC25" s="660"/>
      <c r="AD25" s="661">
        <v>4539609</v>
      </c>
      <c r="AE25" s="661"/>
      <c r="AF25" s="661"/>
      <c r="AG25" s="661"/>
      <c r="AH25" s="661"/>
      <c r="AI25" s="661"/>
      <c r="AJ25" s="661"/>
      <c r="AK25" s="661"/>
      <c r="AL25" s="625">
        <v>100</v>
      </c>
      <c r="AM25" s="626"/>
      <c r="AN25" s="626"/>
      <c r="AO25" s="662"/>
      <c r="AP25" s="619" t="s">
        <v>281</v>
      </c>
      <c r="AQ25" s="700"/>
      <c r="AR25" s="700"/>
      <c r="AS25" s="700"/>
      <c r="AT25" s="700"/>
      <c r="AU25" s="700"/>
      <c r="AV25" s="700"/>
      <c r="AW25" s="700"/>
      <c r="AX25" s="700"/>
      <c r="AY25" s="700"/>
      <c r="AZ25" s="700"/>
      <c r="BA25" s="700"/>
      <c r="BB25" s="700"/>
      <c r="BC25" s="700"/>
      <c r="BD25" s="700"/>
      <c r="BE25" s="700"/>
      <c r="BF25" s="701"/>
      <c r="BG25" s="622" t="s">
        <v>122</v>
      </c>
      <c r="BH25" s="623"/>
      <c r="BI25" s="623"/>
      <c r="BJ25" s="623"/>
      <c r="BK25" s="623"/>
      <c r="BL25" s="623"/>
      <c r="BM25" s="623"/>
      <c r="BN25" s="624"/>
      <c r="BO25" s="660" t="s">
        <v>122</v>
      </c>
      <c r="BP25" s="660"/>
      <c r="BQ25" s="660"/>
      <c r="BR25" s="660"/>
      <c r="BS25" s="661" t="s">
        <v>122</v>
      </c>
      <c r="BT25" s="661"/>
      <c r="BU25" s="661"/>
      <c r="BV25" s="661"/>
      <c r="BW25" s="661"/>
      <c r="BX25" s="661"/>
      <c r="BY25" s="661"/>
      <c r="BZ25" s="661"/>
      <c r="CA25" s="661"/>
      <c r="CB25" s="699"/>
      <c r="CD25" s="619" t="s">
        <v>282</v>
      </c>
      <c r="CE25" s="620"/>
      <c r="CF25" s="620"/>
      <c r="CG25" s="620"/>
      <c r="CH25" s="620"/>
      <c r="CI25" s="620"/>
      <c r="CJ25" s="620"/>
      <c r="CK25" s="620"/>
      <c r="CL25" s="620"/>
      <c r="CM25" s="620"/>
      <c r="CN25" s="620"/>
      <c r="CO25" s="620"/>
      <c r="CP25" s="620"/>
      <c r="CQ25" s="621"/>
      <c r="CR25" s="622">
        <v>1172212</v>
      </c>
      <c r="CS25" s="635"/>
      <c r="CT25" s="635"/>
      <c r="CU25" s="635"/>
      <c r="CV25" s="635"/>
      <c r="CW25" s="635"/>
      <c r="CX25" s="635"/>
      <c r="CY25" s="636"/>
      <c r="CZ25" s="625">
        <v>11.5</v>
      </c>
      <c r="DA25" s="637"/>
      <c r="DB25" s="637"/>
      <c r="DC25" s="638"/>
      <c r="DD25" s="628">
        <v>1107092</v>
      </c>
      <c r="DE25" s="635"/>
      <c r="DF25" s="635"/>
      <c r="DG25" s="635"/>
      <c r="DH25" s="635"/>
      <c r="DI25" s="635"/>
      <c r="DJ25" s="635"/>
      <c r="DK25" s="636"/>
      <c r="DL25" s="628">
        <v>1097630</v>
      </c>
      <c r="DM25" s="635"/>
      <c r="DN25" s="635"/>
      <c r="DO25" s="635"/>
      <c r="DP25" s="635"/>
      <c r="DQ25" s="635"/>
      <c r="DR25" s="635"/>
      <c r="DS25" s="635"/>
      <c r="DT25" s="635"/>
      <c r="DU25" s="635"/>
      <c r="DV25" s="636"/>
      <c r="DW25" s="625">
        <v>24.1</v>
      </c>
      <c r="DX25" s="637"/>
      <c r="DY25" s="637"/>
      <c r="DZ25" s="637"/>
      <c r="EA25" s="637"/>
      <c r="EB25" s="637"/>
      <c r="EC25" s="649"/>
    </row>
    <row r="26" spans="2:133" ht="11.25" customHeight="1" x14ac:dyDescent="0.2">
      <c r="B26" s="619" t="s">
        <v>283</v>
      </c>
      <c r="C26" s="620"/>
      <c r="D26" s="620"/>
      <c r="E26" s="620"/>
      <c r="F26" s="620"/>
      <c r="G26" s="620"/>
      <c r="H26" s="620"/>
      <c r="I26" s="620"/>
      <c r="J26" s="620"/>
      <c r="K26" s="620"/>
      <c r="L26" s="620"/>
      <c r="M26" s="620"/>
      <c r="N26" s="620"/>
      <c r="O26" s="620"/>
      <c r="P26" s="620"/>
      <c r="Q26" s="621"/>
      <c r="R26" s="622">
        <v>840</v>
      </c>
      <c r="S26" s="623"/>
      <c r="T26" s="623"/>
      <c r="U26" s="623"/>
      <c r="V26" s="623"/>
      <c r="W26" s="623"/>
      <c r="X26" s="623"/>
      <c r="Y26" s="624"/>
      <c r="Z26" s="660">
        <v>0</v>
      </c>
      <c r="AA26" s="660"/>
      <c r="AB26" s="660"/>
      <c r="AC26" s="660"/>
      <c r="AD26" s="661">
        <v>840</v>
      </c>
      <c r="AE26" s="661"/>
      <c r="AF26" s="661"/>
      <c r="AG26" s="661"/>
      <c r="AH26" s="661"/>
      <c r="AI26" s="661"/>
      <c r="AJ26" s="661"/>
      <c r="AK26" s="661"/>
      <c r="AL26" s="625">
        <v>0</v>
      </c>
      <c r="AM26" s="626"/>
      <c r="AN26" s="626"/>
      <c r="AO26" s="662"/>
      <c r="AP26" s="619" t="s">
        <v>284</v>
      </c>
      <c r="AQ26" s="700"/>
      <c r="AR26" s="700"/>
      <c r="AS26" s="700"/>
      <c r="AT26" s="700"/>
      <c r="AU26" s="700"/>
      <c r="AV26" s="700"/>
      <c r="AW26" s="700"/>
      <c r="AX26" s="700"/>
      <c r="AY26" s="700"/>
      <c r="AZ26" s="700"/>
      <c r="BA26" s="700"/>
      <c r="BB26" s="700"/>
      <c r="BC26" s="700"/>
      <c r="BD26" s="700"/>
      <c r="BE26" s="700"/>
      <c r="BF26" s="701"/>
      <c r="BG26" s="622" t="s">
        <v>122</v>
      </c>
      <c r="BH26" s="623"/>
      <c r="BI26" s="623"/>
      <c r="BJ26" s="623"/>
      <c r="BK26" s="623"/>
      <c r="BL26" s="623"/>
      <c r="BM26" s="623"/>
      <c r="BN26" s="624"/>
      <c r="BO26" s="660" t="s">
        <v>122</v>
      </c>
      <c r="BP26" s="660"/>
      <c r="BQ26" s="660"/>
      <c r="BR26" s="660"/>
      <c r="BS26" s="661" t="s">
        <v>122</v>
      </c>
      <c r="BT26" s="661"/>
      <c r="BU26" s="661"/>
      <c r="BV26" s="661"/>
      <c r="BW26" s="661"/>
      <c r="BX26" s="661"/>
      <c r="BY26" s="661"/>
      <c r="BZ26" s="661"/>
      <c r="CA26" s="661"/>
      <c r="CB26" s="699"/>
      <c r="CD26" s="619" t="s">
        <v>285</v>
      </c>
      <c r="CE26" s="620"/>
      <c r="CF26" s="620"/>
      <c r="CG26" s="620"/>
      <c r="CH26" s="620"/>
      <c r="CI26" s="620"/>
      <c r="CJ26" s="620"/>
      <c r="CK26" s="620"/>
      <c r="CL26" s="620"/>
      <c r="CM26" s="620"/>
      <c r="CN26" s="620"/>
      <c r="CO26" s="620"/>
      <c r="CP26" s="620"/>
      <c r="CQ26" s="621"/>
      <c r="CR26" s="622">
        <v>646842</v>
      </c>
      <c r="CS26" s="623"/>
      <c r="CT26" s="623"/>
      <c r="CU26" s="623"/>
      <c r="CV26" s="623"/>
      <c r="CW26" s="623"/>
      <c r="CX26" s="623"/>
      <c r="CY26" s="624"/>
      <c r="CZ26" s="625">
        <v>6.4</v>
      </c>
      <c r="DA26" s="637"/>
      <c r="DB26" s="637"/>
      <c r="DC26" s="638"/>
      <c r="DD26" s="628">
        <v>618290</v>
      </c>
      <c r="DE26" s="623"/>
      <c r="DF26" s="623"/>
      <c r="DG26" s="623"/>
      <c r="DH26" s="623"/>
      <c r="DI26" s="623"/>
      <c r="DJ26" s="623"/>
      <c r="DK26" s="624"/>
      <c r="DL26" s="628" t="s">
        <v>122</v>
      </c>
      <c r="DM26" s="623"/>
      <c r="DN26" s="623"/>
      <c r="DO26" s="623"/>
      <c r="DP26" s="623"/>
      <c r="DQ26" s="623"/>
      <c r="DR26" s="623"/>
      <c r="DS26" s="623"/>
      <c r="DT26" s="623"/>
      <c r="DU26" s="623"/>
      <c r="DV26" s="624"/>
      <c r="DW26" s="625" t="s">
        <v>122</v>
      </c>
      <c r="DX26" s="637"/>
      <c r="DY26" s="637"/>
      <c r="DZ26" s="637"/>
      <c r="EA26" s="637"/>
      <c r="EB26" s="637"/>
      <c r="EC26" s="649"/>
    </row>
    <row r="27" spans="2:133" ht="11.25" customHeight="1" x14ac:dyDescent="0.2">
      <c r="B27" s="619" t="s">
        <v>286</v>
      </c>
      <c r="C27" s="620"/>
      <c r="D27" s="620"/>
      <c r="E27" s="620"/>
      <c r="F27" s="620"/>
      <c r="G27" s="620"/>
      <c r="H27" s="620"/>
      <c r="I27" s="620"/>
      <c r="J27" s="620"/>
      <c r="K27" s="620"/>
      <c r="L27" s="620"/>
      <c r="M27" s="620"/>
      <c r="N27" s="620"/>
      <c r="O27" s="620"/>
      <c r="P27" s="620"/>
      <c r="Q27" s="621"/>
      <c r="R27" s="622">
        <v>16695</v>
      </c>
      <c r="S27" s="623"/>
      <c r="T27" s="623"/>
      <c r="U27" s="623"/>
      <c r="V27" s="623"/>
      <c r="W27" s="623"/>
      <c r="X27" s="623"/>
      <c r="Y27" s="624"/>
      <c r="Z27" s="660">
        <v>0.2</v>
      </c>
      <c r="AA27" s="660"/>
      <c r="AB27" s="660"/>
      <c r="AC27" s="660"/>
      <c r="AD27" s="661" t="s">
        <v>122</v>
      </c>
      <c r="AE27" s="661"/>
      <c r="AF27" s="661"/>
      <c r="AG27" s="661"/>
      <c r="AH27" s="661"/>
      <c r="AI27" s="661"/>
      <c r="AJ27" s="661"/>
      <c r="AK27" s="661"/>
      <c r="AL27" s="625" t="s">
        <v>122</v>
      </c>
      <c r="AM27" s="626"/>
      <c r="AN27" s="626"/>
      <c r="AO27" s="662"/>
      <c r="AP27" s="619" t="s">
        <v>287</v>
      </c>
      <c r="AQ27" s="620"/>
      <c r="AR27" s="620"/>
      <c r="AS27" s="620"/>
      <c r="AT27" s="620"/>
      <c r="AU27" s="620"/>
      <c r="AV27" s="620"/>
      <c r="AW27" s="620"/>
      <c r="AX27" s="620"/>
      <c r="AY27" s="620"/>
      <c r="AZ27" s="620"/>
      <c r="BA27" s="620"/>
      <c r="BB27" s="620"/>
      <c r="BC27" s="620"/>
      <c r="BD27" s="620"/>
      <c r="BE27" s="620"/>
      <c r="BF27" s="621"/>
      <c r="BG27" s="622">
        <v>939944</v>
      </c>
      <c r="BH27" s="623"/>
      <c r="BI27" s="623"/>
      <c r="BJ27" s="623"/>
      <c r="BK27" s="623"/>
      <c r="BL27" s="623"/>
      <c r="BM27" s="623"/>
      <c r="BN27" s="624"/>
      <c r="BO27" s="660">
        <v>100</v>
      </c>
      <c r="BP27" s="660"/>
      <c r="BQ27" s="660"/>
      <c r="BR27" s="660"/>
      <c r="BS27" s="661" t="s">
        <v>122</v>
      </c>
      <c r="BT27" s="661"/>
      <c r="BU27" s="661"/>
      <c r="BV27" s="661"/>
      <c r="BW27" s="661"/>
      <c r="BX27" s="661"/>
      <c r="BY27" s="661"/>
      <c r="BZ27" s="661"/>
      <c r="CA27" s="661"/>
      <c r="CB27" s="699"/>
      <c r="CD27" s="619" t="s">
        <v>288</v>
      </c>
      <c r="CE27" s="620"/>
      <c r="CF27" s="620"/>
      <c r="CG27" s="620"/>
      <c r="CH27" s="620"/>
      <c r="CI27" s="620"/>
      <c r="CJ27" s="620"/>
      <c r="CK27" s="620"/>
      <c r="CL27" s="620"/>
      <c r="CM27" s="620"/>
      <c r="CN27" s="620"/>
      <c r="CO27" s="620"/>
      <c r="CP27" s="620"/>
      <c r="CQ27" s="621"/>
      <c r="CR27" s="622">
        <v>859401</v>
      </c>
      <c r="CS27" s="635"/>
      <c r="CT27" s="635"/>
      <c r="CU27" s="635"/>
      <c r="CV27" s="635"/>
      <c r="CW27" s="635"/>
      <c r="CX27" s="635"/>
      <c r="CY27" s="636"/>
      <c r="CZ27" s="625">
        <v>8.4</v>
      </c>
      <c r="DA27" s="637"/>
      <c r="DB27" s="637"/>
      <c r="DC27" s="638"/>
      <c r="DD27" s="628">
        <v>328325</v>
      </c>
      <c r="DE27" s="635"/>
      <c r="DF27" s="635"/>
      <c r="DG27" s="635"/>
      <c r="DH27" s="635"/>
      <c r="DI27" s="635"/>
      <c r="DJ27" s="635"/>
      <c r="DK27" s="636"/>
      <c r="DL27" s="628">
        <v>193543</v>
      </c>
      <c r="DM27" s="635"/>
      <c r="DN27" s="635"/>
      <c r="DO27" s="635"/>
      <c r="DP27" s="635"/>
      <c r="DQ27" s="635"/>
      <c r="DR27" s="635"/>
      <c r="DS27" s="635"/>
      <c r="DT27" s="635"/>
      <c r="DU27" s="635"/>
      <c r="DV27" s="636"/>
      <c r="DW27" s="625">
        <v>4.3</v>
      </c>
      <c r="DX27" s="637"/>
      <c r="DY27" s="637"/>
      <c r="DZ27" s="637"/>
      <c r="EA27" s="637"/>
      <c r="EB27" s="637"/>
      <c r="EC27" s="649"/>
    </row>
    <row r="28" spans="2:133" ht="11.25" customHeight="1" x14ac:dyDescent="0.2">
      <c r="B28" s="619" t="s">
        <v>289</v>
      </c>
      <c r="C28" s="620"/>
      <c r="D28" s="620"/>
      <c r="E28" s="620"/>
      <c r="F28" s="620"/>
      <c r="G28" s="620"/>
      <c r="H28" s="620"/>
      <c r="I28" s="620"/>
      <c r="J28" s="620"/>
      <c r="K28" s="620"/>
      <c r="L28" s="620"/>
      <c r="M28" s="620"/>
      <c r="N28" s="620"/>
      <c r="O28" s="620"/>
      <c r="P28" s="620"/>
      <c r="Q28" s="621"/>
      <c r="R28" s="622">
        <v>33750</v>
      </c>
      <c r="S28" s="623"/>
      <c r="T28" s="623"/>
      <c r="U28" s="623"/>
      <c r="V28" s="623"/>
      <c r="W28" s="623"/>
      <c r="X28" s="623"/>
      <c r="Y28" s="624"/>
      <c r="Z28" s="660">
        <v>0.3</v>
      </c>
      <c r="AA28" s="660"/>
      <c r="AB28" s="660"/>
      <c r="AC28" s="660"/>
      <c r="AD28" s="661" t="s">
        <v>122</v>
      </c>
      <c r="AE28" s="661"/>
      <c r="AF28" s="661"/>
      <c r="AG28" s="661"/>
      <c r="AH28" s="661"/>
      <c r="AI28" s="661"/>
      <c r="AJ28" s="661"/>
      <c r="AK28" s="661"/>
      <c r="AL28" s="625" t="s">
        <v>122</v>
      </c>
      <c r="AM28" s="626"/>
      <c r="AN28" s="626"/>
      <c r="AO28" s="662"/>
      <c r="AP28" s="619"/>
      <c r="AQ28" s="620"/>
      <c r="AR28" s="620"/>
      <c r="AS28" s="620"/>
      <c r="AT28" s="620"/>
      <c r="AU28" s="620"/>
      <c r="AV28" s="620"/>
      <c r="AW28" s="620"/>
      <c r="AX28" s="620"/>
      <c r="AY28" s="620"/>
      <c r="AZ28" s="620"/>
      <c r="BA28" s="620"/>
      <c r="BB28" s="620"/>
      <c r="BC28" s="620"/>
      <c r="BD28" s="620"/>
      <c r="BE28" s="620"/>
      <c r="BF28" s="621"/>
      <c r="BG28" s="622"/>
      <c r="BH28" s="623"/>
      <c r="BI28" s="623"/>
      <c r="BJ28" s="623"/>
      <c r="BK28" s="623"/>
      <c r="BL28" s="623"/>
      <c r="BM28" s="623"/>
      <c r="BN28" s="624"/>
      <c r="BO28" s="660"/>
      <c r="BP28" s="660"/>
      <c r="BQ28" s="660"/>
      <c r="BR28" s="660"/>
      <c r="BS28" s="628"/>
      <c r="BT28" s="623"/>
      <c r="BU28" s="623"/>
      <c r="BV28" s="623"/>
      <c r="BW28" s="623"/>
      <c r="BX28" s="623"/>
      <c r="BY28" s="623"/>
      <c r="BZ28" s="623"/>
      <c r="CA28" s="623"/>
      <c r="CB28" s="659"/>
      <c r="CD28" s="619" t="s">
        <v>290</v>
      </c>
      <c r="CE28" s="620"/>
      <c r="CF28" s="620"/>
      <c r="CG28" s="620"/>
      <c r="CH28" s="620"/>
      <c r="CI28" s="620"/>
      <c r="CJ28" s="620"/>
      <c r="CK28" s="620"/>
      <c r="CL28" s="620"/>
      <c r="CM28" s="620"/>
      <c r="CN28" s="620"/>
      <c r="CO28" s="620"/>
      <c r="CP28" s="620"/>
      <c r="CQ28" s="621"/>
      <c r="CR28" s="622">
        <v>951554</v>
      </c>
      <c r="CS28" s="623"/>
      <c r="CT28" s="623"/>
      <c r="CU28" s="623"/>
      <c r="CV28" s="623"/>
      <c r="CW28" s="623"/>
      <c r="CX28" s="623"/>
      <c r="CY28" s="624"/>
      <c r="CZ28" s="625">
        <v>9.3000000000000007</v>
      </c>
      <c r="DA28" s="637"/>
      <c r="DB28" s="637"/>
      <c r="DC28" s="638"/>
      <c r="DD28" s="628">
        <v>951554</v>
      </c>
      <c r="DE28" s="623"/>
      <c r="DF28" s="623"/>
      <c r="DG28" s="623"/>
      <c r="DH28" s="623"/>
      <c r="DI28" s="623"/>
      <c r="DJ28" s="623"/>
      <c r="DK28" s="624"/>
      <c r="DL28" s="628">
        <v>951554</v>
      </c>
      <c r="DM28" s="623"/>
      <c r="DN28" s="623"/>
      <c r="DO28" s="623"/>
      <c r="DP28" s="623"/>
      <c r="DQ28" s="623"/>
      <c r="DR28" s="623"/>
      <c r="DS28" s="623"/>
      <c r="DT28" s="623"/>
      <c r="DU28" s="623"/>
      <c r="DV28" s="624"/>
      <c r="DW28" s="625">
        <v>20.9</v>
      </c>
      <c r="DX28" s="637"/>
      <c r="DY28" s="637"/>
      <c r="DZ28" s="637"/>
      <c r="EA28" s="637"/>
      <c r="EB28" s="637"/>
      <c r="EC28" s="649"/>
    </row>
    <row r="29" spans="2:133" ht="11.25" customHeight="1" x14ac:dyDescent="0.2">
      <c r="B29" s="619" t="s">
        <v>291</v>
      </c>
      <c r="C29" s="620"/>
      <c r="D29" s="620"/>
      <c r="E29" s="620"/>
      <c r="F29" s="620"/>
      <c r="G29" s="620"/>
      <c r="H29" s="620"/>
      <c r="I29" s="620"/>
      <c r="J29" s="620"/>
      <c r="K29" s="620"/>
      <c r="L29" s="620"/>
      <c r="M29" s="620"/>
      <c r="N29" s="620"/>
      <c r="O29" s="620"/>
      <c r="P29" s="620"/>
      <c r="Q29" s="621"/>
      <c r="R29" s="622">
        <v>14688</v>
      </c>
      <c r="S29" s="623"/>
      <c r="T29" s="623"/>
      <c r="U29" s="623"/>
      <c r="V29" s="623"/>
      <c r="W29" s="623"/>
      <c r="X29" s="623"/>
      <c r="Y29" s="624"/>
      <c r="Z29" s="660">
        <v>0.1</v>
      </c>
      <c r="AA29" s="660"/>
      <c r="AB29" s="660"/>
      <c r="AC29" s="660"/>
      <c r="AD29" s="661">
        <v>45</v>
      </c>
      <c r="AE29" s="661"/>
      <c r="AF29" s="661"/>
      <c r="AG29" s="661"/>
      <c r="AH29" s="661"/>
      <c r="AI29" s="661"/>
      <c r="AJ29" s="661"/>
      <c r="AK29" s="661"/>
      <c r="AL29" s="625">
        <v>0</v>
      </c>
      <c r="AM29" s="626"/>
      <c r="AN29" s="626"/>
      <c r="AO29" s="662"/>
      <c r="AP29" s="603"/>
      <c r="AQ29" s="604"/>
      <c r="AR29" s="604"/>
      <c r="AS29" s="604"/>
      <c r="AT29" s="604"/>
      <c r="AU29" s="604"/>
      <c r="AV29" s="604"/>
      <c r="AW29" s="604"/>
      <c r="AX29" s="604"/>
      <c r="AY29" s="604"/>
      <c r="AZ29" s="604"/>
      <c r="BA29" s="604"/>
      <c r="BB29" s="604"/>
      <c r="BC29" s="604"/>
      <c r="BD29" s="604"/>
      <c r="BE29" s="604"/>
      <c r="BF29" s="605"/>
      <c r="BG29" s="622"/>
      <c r="BH29" s="623"/>
      <c r="BI29" s="623"/>
      <c r="BJ29" s="623"/>
      <c r="BK29" s="623"/>
      <c r="BL29" s="623"/>
      <c r="BM29" s="623"/>
      <c r="BN29" s="624"/>
      <c r="BO29" s="660"/>
      <c r="BP29" s="660"/>
      <c r="BQ29" s="660"/>
      <c r="BR29" s="660"/>
      <c r="BS29" s="661"/>
      <c r="BT29" s="661"/>
      <c r="BU29" s="661"/>
      <c r="BV29" s="661"/>
      <c r="BW29" s="661"/>
      <c r="BX29" s="661"/>
      <c r="BY29" s="661"/>
      <c r="BZ29" s="661"/>
      <c r="CA29" s="661"/>
      <c r="CB29" s="699"/>
      <c r="CD29" s="641" t="s">
        <v>292</v>
      </c>
      <c r="CE29" s="642"/>
      <c r="CF29" s="619" t="s">
        <v>66</v>
      </c>
      <c r="CG29" s="620"/>
      <c r="CH29" s="620"/>
      <c r="CI29" s="620"/>
      <c r="CJ29" s="620"/>
      <c r="CK29" s="620"/>
      <c r="CL29" s="620"/>
      <c r="CM29" s="620"/>
      <c r="CN29" s="620"/>
      <c r="CO29" s="620"/>
      <c r="CP29" s="620"/>
      <c r="CQ29" s="621"/>
      <c r="CR29" s="622">
        <v>951554</v>
      </c>
      <c r="CS29" s="635"/>
      <c r="CT29" s="635"/>
      <c r="CU29" s="635"/>
      <c r="CV29" s="635"/>
      <c r="CW29" s="635"/>
      <c r="CX29" s="635"/>
      <c r="CY29" s="636"/>
      <c r="CZ29" s="625">
        <v>9.3000000000000007</v>
      </c>
      <c r="DA29" s="637"/>
      <c r="DB29" s="637"/>
      <c r="DC29" s="638"/>
      <c r="DD29" s="628">
        <v>951554</v>
      </c>
      <c r="DE29" s="635"/>
      <c r="DF29" s="635"/>
      <c r="DG29" s="635"/>
      <c r="DH29" s="635"/>
      <c r="DI29" s="635"/>
      <c r="DJ29" s="635"/>
      <c r="DK29" s="636"/>
      <c r="DL29" s="628">
        <v>951554</v>
      </c>
      <c r="DM29" s="635"/>
      <c r="DN29" s="635"/>
      <c r="DO29" s="635"/>
      <c r="DP29" s="635"/>
      <c r="DQ29" s="635"/>
      <c r="DR29" s="635"/>
      <c r="DS29" s="635"/>
      <c r="DT29" s="635"/>
      <c r="DU29" s="635"/>
      <c r="DV29" s="636"/>
      <c r="DW29" s="625">
        <v>20.9</v>
      </c>
      <c r="DX29" s="637"/>
      <c r="DY29" s="637"/>
      <c r="DZ29" s="637"/>
      <c r="EA29" s="637"/>
      <c r="EB29" s="637"/>
      <c r="EC29" s="649"/>
    </row>
    <row r="30" spans="2:133" ht="11.25" customHeight="1" x14ac:dyDescent="0.2">
      <c r="B30" s="619" t="s">
        <v>293</v>
      </c>
      <c r="C30" s="620"/>
      <c r="D30" s="620"/>
      <c r="E30" s="620"/>
      <c r="F30" s="620"/>
      <c r="G30" s="620"/>
      <c r="H30" s="620"/>
      <c r="I30" s="620"/>
      <c r="J30" s="620"/>
      <c r="K30" s="620"/>
      <c r="L30" s="620"/>
      <c r="M30" s="620"/>
      <c r="N30" s="620"/>
      <c r="O30" s="620"/>
      <c r="P30" s="620"/>
      <c r="Q30" s="621"/>
      <c r="R30" s="622">
        <v>880434</v>
      </c>
      <c r="S30" s="623"/>
      <c r="T30" s="623"/>
      <c r="U30" s="623"/>
      <c r="V30" s="623"/>
      <c r="W30" s="623"/>
      <c r="X30" s="623"/>
      <c r="Y30" s="624"/>
      <c r="Z30" s="660">
        <v>8.4</v>
      </c>
      <c r="AA30" s="660"/>
      <c r="AB30" s="660"/>
      <c r="AC30" s="660"/>
      <c r="AD30" s="661" t="s">
        <v>122</v>
      </c>
      <c r="AE30" s="661"/>
      <c r="AF30" s="661"/>
      <c r="AG30" s="661"/>
      <c r="AH30" s="661"/>
      <c r="AI30" s="661"/>
      <c r="AJ30" s="661"/>
      <c r="AK30" s="661"/>
      <c r="AL30" s="625" t="s">
        <v>122</v>
      </c>
      <c r="AM30" s="626"/>
      <c r="AN30" s="626"/>
      <c r="AO30" s="662"/>
      <c r="AP30" s="674" t="s">
        <v>211</v>
      </c>
      <c r="AQ30" s="675"/>
      <c r="AR30" s="675"/>
      <c r="AS30" s="675"/>
      <c r="AT30" s="675"/>
      <c r="AU30" s="675"/>
      <c r="AV30" s="675"/>
      <c r="AW30" s="675"/>
      <c r="AX30" s="675"/>
      <c r="AY30" s="675"/>
      <c r="AZ30" s="675"/>
      <c r="BA30" s="675"/>
      <c r="BB30" s="675"/>
      <c r="BC30" s="675"/>
      <c r="BD30" s="675"/>
      <c r="BE30" s="675"/>
      <c r="BF30" s="676"/>
      <c r="BG30" s="674" t="s">
        <v>294</v>
      </c>
      <c r="BH30" s="697"/>
      <c r="BI30" s="697"/>
      <c r="BJ30" s="697"/>
      <c r="BK30" s="697"/>
      <c r="BL30" s="697"/>
      <c r="BM30" s="697"/>
      <c r="BN30" s="697"/>
      <c r="BO30" s="697"/>
      <c r="BP30" s="697"/>
      <c r="BQ30" s="698"/>
      <c r="BR30" s="674" t="s">
        <v>295</v>
      </c>
      <c r="BS30" s="697"/>
      <c r="BT30" s="697"/>
      <c r="BU30" s="697"/>
      <c r="BV30" s="697"/>
      <c r="BW30" s="697"/>
      <c r="BX30" s="697"/>
      <c r="BY30" s="697"/>
      <c r="BZ30" s="697"/>
      <c r="CA30" s="697"/>
      <c r="CB30" s="698"/>
      <c r="CD30" s="643"/>
      <c r="CE30" s="644"/>
      <c r="CF30" s="619" t="s">
        <v>296</v>
      </c>
      <c r="CG30" s="620"/>
      <c r="CH30" s="620"/>
      <c r="CI30" s="620"/>
      <c r="CJ30" s="620"/>
      <c r="CK30" s="620"/>
      <c r="CL30" s="620"/>
      <c r="CM30" s="620"/>
      <c r="CN30" s="620"/>
      <c r="CO30" s="620"/>
      <c r="CP30" s="620"/>
      <c r="CQ30" s="621"/>
      <c r="CR30" s="622">
        <v>922408</v>
      </c>
      <c r="CS30" s="623"/>
      <c r="CT30" s="623"/>
      <c r="CU30" s="623"/>
      <c r="CV30" s="623"/>
      <c r="CW30" s="623"/>
      <c r="CX30" s="623"/>
      <c r="CY30" s="624"/>
      <c r="CZ30" s="625">
        <v>9.1</v>
      </c>
      <c r="DA30" s="637"/>
      <c r="DB30" s="637"/>
      <c r="DC30" s="638"/>
      <c r="DD30" s="628">
        <v>922408</v>
      </c>
      <c r="DE30" s="623"/>
      <c r="DF30" s="623"/>
      <c r="DG30" s="623"/>
      <c r="DH30" s="623"/>
      <c r="DI30" s="623"/>
      <c r="DJ30" s="623"/>
      <c r="DK30" s="624"/>
      <c r="DL30" s="628">
        <v>922408</v>
      </c>
      <c r="DM30" s="623"/>
      <c r="DN30" s="623"/>
      <c r="DO30" s="623"/>
      <c r="DP30" s="623"/>
      <c r="DQ30" s="623"/>
      <c r="DR30" s="623"/>
      <c r="DS30" s="623"/>
      <c r="DT30" s="623"/>
      <c r="DU30" s="623"/>
      <c r="DV30" s="624"/>
      <c r="DW30" s="625">
        <v>20.3</v>
      </c>
      <c r="DX30" s="637"/>
      <c r="DY30" s="637"/>
      <c r="DZ30" s="637"/>
      <c r="EA30" s="637"/>
      <c r="EB30" s="637"/>
      <c r="EC30" s="649"/>
    </row>
    <row r="31" spans="2:133" ht="11.25" customHeight="1" x14ac:dyDescent="0.2">
      <c r="B31" s="689" t="s">
        <v>297</v>
      </c>
      <c r="C31" s="690"/>
      <c r="D31" s="690"/>
      <c r="E31" s="690"/>
      <c r="F31" s="690"/>
      <c r="G31" s="690"/>
      <c r="H31" s="690"/>
      <c r="I31" s="690"/>
      <c r="J31" s="690"/>
      <c r="K31" s="690"/>
      <c r="L31" s="690"/>
      <c r="M31" s="690"/>
      <c r="N31" s="690"/>
      <c r="O31" s="690"/>
      <c r="P31" s="690"/>
      <c r="Q31" s="691"/>
      <c r="R31" s="622" t="s">
        <v>122</v>
      </c>
      <c r="S31" s="623"/>
      <c r="T31" s="623"/>
      <c r="U31" s="623"/>
      <c r="V31" s="623"/>
      <c r="W31" s="623"/>
      <c r="X31" s="623"/>
      <c r="Y31" s="624"/>
      <c r="Z31" s="660" t="s">
        <v>122</v>
      </c>
      <c r="AA31" s="660"/>
      <c r="AB31" s="660"/>
      <c r="AC31" s="660"/>
      <c r="AD31" s="661" t="s">
        <v>122</v>
      </c>
      <c r="AE31" s="661"/>
      <c r="AF31" s="661"/>
      <c r="AG31" s="661"/>
      <c r="AH31" s="661"/>
      <c r="AI31" s="661"/>
      <c r="AJ31" s="661"/>
      <c r="AK31" s="661"/>
      <c r="AL31" s="625" t="s">
        <v>122</v>
      </c>
      <c r="AM31" s="626"/>
      <c r="AN31" s="626"/>
      <c r="AO31" s="662"/>
      <c r="AP31" s="692" t="s">
        <v>298</v>
      </c>
      <c r="AQ31" s="693"/>
      <c r="AR31" s="693"/>
      <c r="AS31" s="693"/>
      <c r="AT31" s="694" t="s">
        <v>299</v>
      </c>
      <c r="AU31" s="200"/>
      <c r="AV31" s="200"/>
      <c r="AW31" s="200"/>
      <c r="AX31" s="680" t="s">
        <v>177</v>
      </c>
      <c r="AY31" s="681"/>
      <c r="AZ31" s="681"/>
      <c r="BA31" s="681"/>
      <c r="BB31" s="681"/>
      <c r="BC31" s="681"/>
      <c r="BD31" s="681"/>
      <c r="BE31" s="681"/>
      <c r="BF31" s="682"/>
      <c r="BG31" s="684">
        <v>99</v>
      </c>
      <c r="BH31" s="685"/>
      <c r="BI31" s="685"/>
      <c r="BJ31" s="685"/>
      <c r="BK31" s="685"/>
      <c r="BL31" s="685"/>
      <c r="BM31" s="686">
        <v>94.4</v>
      </c>
      <c r="BN31" s="685"/>
      <c r="BO31" s="685"/>
      <c r="BP31" s="685"/>
      <c r="BQ31" s="687"/>
      <c r="BR31" s="684">
        <v>98.3</v>
      </c>
      <c r="BS31" s="685"/>
      <c r="BT31" s="685"/>
      <c r="BU31" s="685"/>
      <c r="BV31" s="685"/>
      <c r="BW31" s="685"/>
      <c r="BX31" s="686">
        <v>95.4</v>
      </c>
      <c r="BY31" s="685"/>
      <c r="BZ31" s="685"/>
      <c r="CA31" s="685"/>
      <c r="CB31" s="687"/>
      <c r="CD31" s="643"/>
      <c r="CE31" s="644"/>
      <c r="CF31" s="619" t="s">
        <v>300</v>
      </c>
      <c r="CG31" s="620"/>
      <c r="CH31" s="620"/>
      <c r="CI31" s="620"/>
      <c r="CJ31" s="620"/>
      <c r="CK31" s="620"/>
      <c r="CL31" s="620"/>
      <c r="CM31" s="620"/>
      <c r="CN31" s="620"/>
      <c r="CO31" s="620"/>
      <c r="CP31" s="620"/>
      <c r="CQ31" s="621"/>
      <c r="CR31" s="622">
        <v>29146</v>
      </c>
      <c r="CS31" s="635"/>
      <c r="CT31" s="635"/>
      <c r="CU31" s="635"/>
      <c r="CV31" s="635"/>
      <c r="CW31" s="635"/>
      <c r="CX31" s="635"/>
      <c r="CY31" s="636"/>
      <c r="CZ31" s="625">
        <v>0.3</v>
      </c>
      <c r="DA31" s="637"/>
      <c r="DB31" s="637"/>
      <c r="DC31" s="638"/>
      <c r="DD31" s="628">
        <v>29146</v>
      </c>
      <c r="DE31" s="635"/>
      <c r="DF31" s="635"/>
      <c r="DG31" s="635"/>
      <c r="DH31" s="635"/>
      <c r="DI31" s="635"/>
      <c r="DJ31" s="635"/>
      <c r="DK31" s="636"/>
      <c r="DL31" s="628">
        <v>29146</v>
      </c>
      <c r="DM31" s="635"/>
      <c r="DN31" s="635"/>
      <c r="DO31" s="635"/>
      <c r="DP31" s="635"/>
      <c r="DQ31" s="635"/>
      <c r="DR31" s="635"/>
      <c r="DS31" s="635"/>
      <c r="DT31" s="635"/>
      <c r="DU31" s="635"/>
      <c r="DV31" s="636"/>
      <c r="DW31" s="625">
        <v>0.6</v>
      </c>
      <c r="DX31" s="637"/>
      <c r="DY31" s="637"/>
      <c r="DZ31" s="637"/>
      <c r="EA31" s="637"/>
      <c r="EB31" s="637"/>
      <c r="EC31" s="649"/>
    </row>
    <row r="32" spans="2:133" ht="11.25" customHeight="1" x14ac:dyDescent="0.2">
      <c r="B32" s="619" t="s">
        <v>301</v>
      </c>
      <c r="C32" s="620"/>
      <c r="D32" s="620"/>
      <c r="E32" s="620"/>
      <c r="F32" s="620"/>
      <c r="G32" s="620"/>
      <c r="H32" s="620"/>
      <c r="I32" s="620"/>
      <c r="J32" s="620"/>
      <c r="K32" s="620"/>
      <c r="L32" s="620"/>
      <c r="M32" s="620"/>
      <c r="N32" s="620"/>
      <c r="O32" s="620"/>
      <c r="P32" s="620"/>
      <c r="Q32" s="621"/>
      <c r="R32" s="622">
        <v>445435</v>
      </c>
      <c r="S32" s="623"/>
      <c r="T32" s="623"/>
      <c r="U32" s="623"/>
      <c r="V32" s="623"/>
      <c r="W32" s="623"/>
      <c r="X32" s="623"/>
      <c r="Y32" s="624"/>
      <c r="Z32" s="660">
        <v>4.3</v>
      </c>
      <c r="AA32" s="660"/>
      <c r="AB32" s="660"/>
      <c r="AC32" s="660"/>
      <c r="AD32" s="661" t="s">
        <v>122</v>
      </c>
      <c r="AE32" s="661"/>
      <c r="AF32" s="661"/>
      <c r="AG32" s="661"/>
      <c r="AH32" s="661"/>
      <c r="AI32" s="661"/>
      <c r="AJ32" s="661"/>
      <c r="AK32" s="661"/>
      <c r="AL32" s="625" t="s">
        <v>122</v>
      </c>
      <c r="AM32" s="626"/>
      <c r="AN32" s="626"/>
      <c r="AO32" s="662"/>
      <c r="AP32" s="663"/>
      <c r="AQ32" s="664"/>
      <c r="AR32" s="664"/>
      <c r="AS32" s="664"/>
      <c r="AT32" s="695"/>
      <c r="AU32" s="196" t="s">
        <v>302</v>
      </c>
      <c r="AX32" s="619" t="s">
        <v>303</v>
      </c>
      <c r="AY32" s="620"/>
      <c r="AZ32" s="620"/>
      <c r="BA32" s="620"/>
      <c r="BB32" s="620"/>
      <c r="BC32" s="620"/>
      <c r="BD32" s="620"/>
      <c r="BE32" s="620"/>
      <c r="BF32" s="621"/>
      <c r="BG32" s="688">
        <v>99.1</v>
      </c>
      <c r="BH32" s="635"/>
      <c r="BI32" s="635"/>
      <c r="BJ32" s="635"/>
      <c r="BK32" s="635"/>
      <c r="BL32" s="635"/>
      <c r="BM32" s="626">
        <v>88.6</v>
      </c>
      <c r="BN32" s="635"/>
      <c r="BO32" s="635"/>
      <c r="BP32" s="635"/>
      <c r="BQ32" s="658"/>
      <c r="BR32" s="688">
        <v>96.6</v>
      </c>
      <c r="BS32" s="635"/>
      <c r="BT32" s="635"/>
      <c r="BU32" s="635"/>
      <c r="BV32" s="635"/>
      <c r="BW32" s="635"/>
      <c r="BX32" s="626">
        <v>91.6</v>
      </c>
      <c r="BY32" s="635"/>
      <c r="BZ32" s="635"/>
      <c r="CA32" s="635"/>
      <c r="CB32" s="658"/>
      <c r="CD32" s="645"/>
      <c r="CE32" s="646"/>
      <c r="CF32" s="619" t="s">
        <v>304</v>
      </c>
      <c r="CG32" s="620"/>
      <c r="CH32" s="620"/>
      <c r="CI32" s="620"/>
      <c r="CJ32" s="620"/>
      <c r="CK32" s="620"/>
      <c r="CL32" s="620"/>
      <c r="CM32" s="620"/>
      <c r="CN32" s="620"/>
      <c r="CO32" s="620"/>
      <c r="CP32" s="620"/>
      <c r="CQ32" s="621"/>
      <c r="CR32" s="622" t="s">
        <v>122</v>
      </c>
      <c r="CS32" s="623"/>
      <c r="CT32" s="623"/>
      <c r="CU32" s="623"/>
      <c r="CV32" s="623"/>
      <c r="CW32" s="623"/>
      <c r="CX32" s="623"/>
      <c r="CY32" s="624"/>
      <c r="CZ32" s="625" t="s">
        <v>122</v>
      </c>
      <c r="DA32" s="637"/>
      <c r="DB32" s="637"/>
      <c r="DC32" s="638"/>
      <c r="DD32" s="628" t="s">
        <v>122</v>
      </c>
      <c r="DE32" s="623"/>
      <c r="DF32" s="623"/>
      <c r="DG32" s="623"/>
      <c r="DH32" s="623"/>
      <c r="DI32" s="623"/>
      <c r="DJ32" s="623"/>
      <c r="DK32" s="624"/>
      <c r="DL32" s="628" t="s">
        <v>122</v>
      </c>
      <c r="DM32" s="623"/>
      <c r="DN32" s="623"/>
      <c r="DO32" s="623"/>
      <c r="DP32" s="623"/>
      <c r="DQ32" s="623"/>
      <c r="DR32" s="623"/>
      <c r="DS32" s="623"/>
      <c r="DT32" s="623"/>
      <c r="DU32" s="623"/>
      <c r="DV32" s="624"/>
      <c r="DW32" s="625" t="s">
        <v>122</v>
      </c>
      <c r="DX32" s="637"/>
      <c r="DY32" s="637"/>
      <c r="DZ32" s="637"/>
      <c r="EA32" s="637"/>
      <c r="EB32" s="637"/>
      <c r="EC32" s="649"/>
    </row>
    <row r="33" spans="2:133" ht="11.25" customHeight="1" x14ac:dyDescent="0.2">
      <c r="B33" s="619" t="s">
        <v>305</v>
      </c>
      <c r="C33" s="620"/>
      <c r="D33" s="620"/>
      <c r="E33" s="620"/>
      <c r="F33" s="620"/>
      <c r="G33" s="620"/>
      <c r="H33" s="620"/>
      <c r="I33" s="620"/>
      <c r="J33" s="620"/>
      <c r="K33" s="620"/>
      <c r="L33" s="620"/>
      <c r="M33" s="620"/>
      <c r="N33" s="620"/>
      <c r="O33" s="620"/>
      <c r="P33" s="620"/>
      <c r="Q33" s="621"/>
      <c r="R33" s="622">
        <v>33043</v>
      </c>
      <c r="S33" s="623"/>
      <c r="T33" s="623"/>
      <c r="U33" s="623"/>
      <c r="V33" s="623"/>
      <c r="W33" s="623"/>
      <c r="X33" s="623"/>
      <c r="Y33" s="624"/>
      <c r="Z33" s="660">
        <v>0.3</v>
      </c>
      <c r="AA33" s="660"/>
      <c r="AB33" s="660"/>
      <c r="AC33" s="660"/>
      <c r="AD33" s="661" t="s">
        <v>122</v>
      </c>
      <c r="AE33" s="661"/>
      <c r="AF33" s="661"/>
      <c r="AG33" s="661"/>
      <c r="AH33" s="661"/>
      <c r="AI33" s="661"/>
      <c r="AJ33" s="661"/>
      <c r="AK33" s="661"/>
      <c r="AL33" s="625" t="s">
        <v>122</v>
      </c>
      <c r="AM33" s="626"/>
      <c r="AN33" s="626"/>
      <c r="AO33" s="662"/>
      <c r="AP33" s="665"/>
      <c r="AQ33" s="666"/>
      <c r="AR33" s="666"/>
      <c r="AS33" s="666"/>
      <c r="AT33" s="696"/>
      <c r="AU33" s="201"/>
      <c r="AV33" s="201"/>
      <c r="AW33" s="201"/>
      <c r="AX33" s="603" t="s">
        <v>306</v>
      </c>
      <c r="AY33" s="604"/>
      <c r="AZ33" s="604"/>
      <c r="BA33" s="604"/>
      <c r="BB33" s="604"/>
      <c r="BC33" s="604"/>
      <c r="BD33" s="604"/>
      <c r="BE33" s="604"/>
      <c r="BF33" s="605"/>
      <c r="BG33" s="683">
        <v>98.7</v>
      </c>
      <c r="BH33" s="607"/>
      <c r="BI33" s="607"/>
      <c r="BJ33" s="607"/>
      <c r="BK33" s="607"/>
      <c r="BL33" s="607"/>
      <c r="BM33" s="653">
        <v>97.2</v>
      </c>
      <c r="BN33" s="607"/>
      <c r="BO33" s="607"/>
      <c r="BP33" s="607"/>
      <c r="BQ33" s="670"/>
      <c r="BR33" s="683">
        <v>99.2</v>
      </c>
      <c r="BS33" s="607"/>
      <c r="BT33" s="607"/>
      <c r="BU33" s="607"/>
      <c r="BV33" s="607"/>
      <c r="BW33" s="607"/>
      <c r="BX33" s="653">
        <v>97.4</v>
      </c>
      <c r="BY33" s="607"/>
      <c r="BZ33" s="607"/>
      <c r="CA33" s="607"/>
      <c r="CB33" s="670"/>
      <c r="CD33" s="619" t="s">
        <v>307</v>
      </c>
      <c r="CE33" s="620"/>
      <c r="CF33" s="620"/>
      <c r="CG33" s="620"/>
      <c r="CH33" s="620"/>
      <c r="CI33" s="620"/>
      <c r="CJ33" s="620"/>
      <c r="CK33" s="620"/>
      <c r="CL33" s="620"/>
      <c r="CM33" s="620"/>
      <c r="CN33" s="620"/>
      <c r="CO33" s="620"/>
      <c r="CP33" s="620"/>
      <c r="CQ33" s="621"/>
      <c r="CR33" s="622">
        <v>5729238</v>
      </c>
      <c r="CS33" s="635"/>
      <c r="CT33" s="635"/>
      <c r="CU33" s="635"/>
      <c r="CV33" s="635"/>
      <c r="CW33" s="635"/>
      <c r="CX33" s="635"/>
      <c r="CY33" s="636"/>
      <c r="CZ33" s="625">
        <v>56.3</v>
      </c>
      <c r="DA33" s="637"/>
      <c r="DB33" s="637"/>
      <c r="DC33" s="638"/>
      <c r="DD33" s="628">
        <v>3076907</v>
      </c>
      <c r="DE33" s="635"/>
      <c r="DF33" s="635"/>
      <c r="DG33" s="635"/>
      <c r="DH33" s="635"/>
      <c r="DI33" s="635"/>
      <c r="DJ33" s="635"/>
      <c r="DK33" s="636"/>
      <c r="DL33" s="628">
        <v>2114277</v>
      </c>
      <c r="DM33" s="635"/>
      <c r="DN33" s="635"/>
      <c r="DO33" s="635"/>
      <c r="DP33" s="635"/>
      <c r="DQ33" s="635"/>
      <c r="DR33" s="635"/>
      <c r="DS33" s="635"/>
      <c r="DT33" s="635"/>
      <c r="DU33" s="635"/>
      <c r="DV33" s="636"/>
      <c r="DW33" s="625">
        <v>46.5</v>
      </c>
      <c r="DX33" s="637"/>
      <c r="DY33" s="637"/>
      <c r="DZ33" s="637"/>
      <c r="EA33" s="637"/>
      <c r="EB33" s="637"/>
      <c r="EC33" s="649"/>
    </row>
    <row r="34" spans="2:133" ht="11.25" customHeight="1" x14ac:dyDescent="0.2">
      <c r="B34" s="619" t="s">
        <v>308</v>
      </c>
      <c r="C34" s="620"/>
      <c r="D34" s="620"/>
      <c r="E34" s="620"/>
      <c r="F34" s="620"/>
      <c r="G34" s="620"/>
      <c r="H34" s="620"/>
      <c r="I34" s="620"/>
      <c r="J34" s="620"/>
      <c r="K34" s="620"/>
      <c r="L34" s="620"/>
      <c r="M34" s="620"/>
      <c r="N34" s="620"/>
      <c r="O34" s="620"/>
      <c r="P34" s="620"/>
      <c r="Q34" s="621"/>
      <c r="R34" s="622">
        <v>1923729</v>
      </c>
      <c r="S34" s="623"/>
      <c r="T34" s="623"/>
      <c r="U34" s="623"/>
      <c r="V34" s="623"/>
      <c r="W34" s="623"/>
      <c r="X34" s="623"/>
      <c r="Y34" s="624"/>
      <c r="Z34" s="660">
        <v>18.399999999999999</v>
      </c>
      <c r="AA34" s="660"/>
      <c r="AB34" s="660"/>
      <c r="AC34" s="660"/>
      <c r="AD34" s="661" t="s">
        <v>122</v>
      </c>
      <c r="AE34" s="661"/>
      <c r="AF34" s="661"/>
      <c r="AG34" s="661"/>
      <c r="AH34" s="661"/>
      <c r="AI34" s="661"/>
      <c r="AJ34" s="661"/>
      <c r="AK34" s="661"/>
      <c r="AL34" s="625" t="s">
        <v>122</v>
      </c>
      <c r="AM34" s="626"/>
      <c r="AN34" s="626"/>
      <c r="AO34" s="662"/>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19" t="s">
        <v>309</v>
      </c>
      <c r="CE34" s="620"/>
      <c r="CF34" s="620"/>
      <c r="CG34" s="620"/>
      <c r="CH34" s="620"/>
      <c r="CI34" s="620"/>
      <c r="CJ34" s="620"/>
      <c r="CK34" s="620"/>
      <c r="CL34" s="620"/>
      <c r="CM34" s="620"/>
      <c r="CN34" s="620"/>
      <c r="CO34" s="620"/>
      <c r="CP34" s="620"/>
      <c r="CQ34" s="621"/>
      <c r="CR34" s="622">
        <v>1593698</v>
      </c>
      <c r="CS34" s="623"/>
      <c r="CT34" s="623"/>
      <c r="CU34" s="623"/>
      <c r="CV34" s="623"/>
      <c r="CW34" s="623"/>
      <c r="CX34" s="623"/>
      <c r="CY34" s="624"/>
      <c r="CZ34" s="625">
        <v>15.7</v>
      </c>
      <c r="DA34" s="637"/>
      <c r="DB34" s="637"/>
      <c r="DC34" s="638"/>
      <c r="DD34" s="628">
        <v>736569</v>
      </c>
      <c r="DE34" s="623"/>
      <c r="DF34" s="623"/>
      <c r="DG34" s="623"/>
      <c r="DH34" s="623"/>
      <c r="DI34" s="623"/>
      <c r="DJ34" s="623"/>
      <c r="DK34" s="624"/>
      <c r="DL34" s="628">
        <v>644228</v>
      </c>
      <c r="DM34" s="623"/>
      <c r="DN34" s="623"/>
      <c r="DO34" s="623"/>
      <c r="DP34" s="623"/>
      <c r="DQ34" s="623"/>
      <c r="DR34" s="623"/>
      <c r="DS34" s="623"/>
      <c r="DT34" s="623"/>
      <c r="DU34" s="623"/>
      <c r="DV34" s="624"/>
      <c r="DW34" s="625">
        <v>14.2</v>
      </c>
      <c r="DX34" s="637"/>
      <c r="DY34" s="637"/>
      <c r="DZ34" s="637"/>
      <c r="EA34" s="637"/>
      <c r="EB34" s="637"/>
      <c r="EC34" s="649"/>
    </row>
    <row r="35" spans="2:133" ht="11.25" customHeight="1" x14ac:dyDescent="0.2">
      <c r="B35" s="619" t="s">
        <v>310</v>
      </c>
      <c r="C35" s="620"/>
      <c r="D35" s="620"/>
      <c r="E35" s="620"/>
      <c r="F35" s="620"/>
      <c r="G35" s="620"/>
      <c r="H35" s="620"/>
      <c r="I35" s="620"/>
      <c r="J35" s="620"/>
      <c r="K35" s="620"/>
      <c r="L35" s="620"/>
      <c r="M35" s="620"/>
      <c r="N35" s="620"/>
      <c r="O35" s="620"/>
      <c r="P35" s="620"/>
      <c r="Q35" s="621"/>
      <c r="R35" s="622">
        <v>667456</v>
      </c>
      <c r="S35" s="623"/>
      <c r="T35" s="623"/>
      <c r="U35" s="623"/>
      <c r="V35" s="623"/>
      <c r="W35" s="623"/>
      <c r="X35" s="623"/>
      <c r="Y35" s="624"/>
      <c r="Z35" s="660">
        <v>6.4</v>
      </c>
      <c r="AA35" s="660"/>
      <c r="AB35" s="660"/>
      <c r="AC35" s="660"/>
      <c r="AD35" s="661" t="s">
        <v>122</v>
      </c>
      <c r="AE35" s="661"/>
      <c r="AF35" s="661"/>
      <c r="AG35" s="661"/>
      <c r="AH35" s="661"/>
      <c r="AI35" s="661"/>
      <c r="AJ35" s="661"/>
      <c r="AK35" s="661"/>
      <c r="AL35" s="625" t="s">
        <v>122</v>
      </c>
      <c r="AM35" s="626"/>
      <c r="AN35" s="626"/>
      <c r="AO35" s="662"/>
      <c r="AP35" s="206"/>
      <c r="AQ35" s="674" t="s">
        <v>311</v>
      </c>
      <c r="AR35" s="675"/>
      <c r="AS35" s="675"/>
      <c r="AT35" s="675"/>
      <c r="AU35" s="675"/>
      <c r="AV35" s="675"/>
      <c r="AW35" s="675"/>
      <c r="AX35" s="675"/>
      <c r="AY35" s="675"/>
      <c r="AZ35" s="675"/>
      <c r="BA35" s="675"/>
      <c r="BB35" s="675"/>
      <c r="BC35" s="675"/>
      <c r="BD35" s="675"/>
      <c r="BE35" s="675"/>
      <c r="BF35" s="676"/>
      <c r="BG35" s="674" t="s">
        <v>312</v>
      </c>
      <c r="BH35" s="675"/>
      <c r="BI35" s="675"/>
      <c r="BJ35" s="675"/>
      <c r="BK35" s="675"/>
      <c r="BL35" s="675"/>
      <c r="BM35" s="675"/>
      <c r="BN35" s="675"/>
      <c r="BO35" s="675"/>
      <c r="BP35" s="675"/>
      <c r="BQ35" s="675"/>
      <c r="BR35" s="675"/>
      <c r="BS35" s="675"/>
      <c r="BT35" s="675"/>
      <c r="BU35" s="675"/>
      <c r="BV35" s="675"/>
      <c r="BW35" s="675"/>
      <c r="BX35" s="675"/>
      <c r="BY35" s="675"/>
      <c r="BZ35" s="675"/>
      <c r="CA35" s="675"/>
      <c r="CB35" s="676"/>
      <c r="CD35" s="619" t="s">
        <v>313</v>
      </c>
      <c r="CE35" s="620"/>
      <c r="CF35" s="620"/>
      <c r="CG35" s="620"/>
      <c r="CH35" s="620"/>
      <c r="CI35" s="620"/>
      <c r="CJ35" s="620"/>
      <c r="CK35" s="620"/>
      <c r="CL35" s="620"/>
      <c r="CM35" s="620"/>
      <c r="CN35" s="620"/>
      <c r="CO35" s="620"/>
      <c r="CP35" s="620"/>
      <c r="CQ35" s="621"/>
      <c r="CR35" s="622">
        <v>150027</v>
      </c>
      <c r="CS35" s="635"/>
      <c r="CT35" s="635"/>
      <c r="CU35" s="635"/>
      <c r="CV35" s="635"/>
      <c r="CW35" s="635"/>
      <c r="CX35" s="635"/>
      <c r="CY35" s="636"/>
      <c r="CZ35" s="625">
        <v>1.5</v>
      </c>
      <c r="DA35" s="637"/>
      <c r="DB35" s="637"/>
      <c r="DC35" s="638"/>
      <c r="DD35" s="628">
        <v>128050</v>
      </c>
      <c r="DE35" s="635"/>
      <c r="DF35" s="635"/>
      <c r="DG35" s="635"/>
      <c r="DH35" s="635"/>
      <c r="DI35" s="635"/>
      <c r="DJ35" s="635"/>
      <c r="DK35" s="636"/>
      <c r="DL35" s="628">
        <v>74676</v>
      </c>
      <c r="DM35" s="635"/>
      <c r="DN35" s="635"/>
      <c r="DO35" s="635"/>
      <c r="DP35" s="635"/>
      <c r="DQ35" s="635"/>
      <c r="DR35" s="635"/>
      <c r="DS35" s="635"/>
      <c r="DT35" s="635"/>
      <c r="DU35" s="635"/>
      <c r="DV35" s="636"/>
      <c r="DW35" s="625">
        <v>1.6</v>
      </c>
      <c r="DX35" s="637"/>
      <c r="DY35" s="637"/>
      <c r="DZ35" s="637"/>
      <c r="EA35" s="637"/>
      <c r="EB35" s="637"/>
      <c r="EC35" s="649"/>
    </row>
    <row r="36" spans="2:133" ht="11.25" customHeight="1" x14ac:dyDescent="0.2">
      <c r="B36" s="619" t="s">
        <v>314</v>
      </c>
      <c r="C36" s="620"/>
      <c r="D36" s="620"/>
      <c r="E36" s="620"/>
      <c r="F36" s="620"/>
      <c r="G36" s="620"/>
      <c r="H36" s="620"/>
      <c r="I36" s="620"/>
      <c r="J36" s="620"/>
      <c r="K36" s="620"/>
      <c r="L36" s="620"/>
      <c r="M36" s="620"/>
      <c r="N36" s="620"/>
      <c r="O36" s="620"/>
      <c r="P36" s="620"/>
      <c r="Q36" s="621"/>
      <c r="R36" s="622">
        <v>480356</v>
      </c>
      <c r="S36" s="623"/>
      <c r="T36" s="623"/>
      <c r="U36" s="623"/>
      <c r="V36" s="623"/>
      <c r="W36" s="623"/>
      <c r="X36" s="623"/>
      <c r="Y36" s="624"/>
      <c r="Z36" s="660">
        <v>4.5999999999999996</v>
      </c>
      <c r="AA36" s="660"/>
      <c r="AB36" s="660"/>
      <c r="AC36" s="660"/>
      <c r="AD36" s="661" t="s">
        <v>122</v>
      </c>
      <c r="AE36" s="661"/>
      <c r="AF36" s="661"/>
      <c r="AG36" s="661"/>
      <c r="AH36" s="661"/>
      <c r="AI36" s="661"/>
      <c r="AJ36" s="661"/>
      <c r="AK36" s="661"/>
      <c r="AL36" s="625" t="s">
        <v>122</v>
      </c>
      <c r="AM36" s="626"/>
      <c r="AN36" s="626"/>
      <c r="AO36" s="662"/>
      <c r="AP36" s="206"/>
      <c r="AQ36" s="671" t="s">
        <v>315</v>
      </c>
      <c r="AR36" s="672"/>
      <c r="AS36" s="672"/>
      <c r="AT36" s="672"/>
      <c r="AU36" s="672"/>
      <c r="AV36" s="672"/>
      <c r="AW36" s="672"/>
      <c r="AX36" s="672"/>
      <c r="AY36" s="673"/>
      <c r="AZ36" s="677">
        <v>1060203</v>
      </c>
      <c r="BA36" s="678"/>
      <c r="BB36" s="678"/>
      <c r="BC36" s="678"/>
      <c r="BD36" s="678"/>
      <c r="BE36" s="678"/>
      <c r="BF36" s="679"/>
      <c r="BG36" s="680" t="s">
        <v>316</v>
      </c>
      <c r="BH36" s="681"/>
      <c r="BI36" s="681"/>
      <c r="BJ36" s="681"/>
      <c r="BK36" s="681"/>
      <c r="BL36" s="681"/>
      <c r="BM36" s="681"/>
      <c r="BN36" s="681"/>
      <c r="BO36" s="681"/>
      <c r="BP36" s="681"/>
      <c r="BQ36" s="681"/>
      <c r="BR36" s="681"/>
      <c r="BS36" s="681"/>
      <c r="BT36" s="681"/>
      <c r="BU36" s="682"/>
      <c r="BV36" s="677">
        <v>36158</v>
      </c>
      <c r="BW36" s="678"/>
      <c r="BX36" s="678"/>
      <c r="BY36" s="678"/>
      <c r="BZ36" s="678"/>
      <c r="CA36" s="678"/>
      <c r="CB36" s="679"/>
      <c r="CD36" s="619" t="s">
        <v>317</v>
      </c>
      <c r="CE36" s="620"/>
      <c r="CF36" s="620"/>
      <c r="CG36" s="620"/>
      <c r="CH36" s="620"/>
      <c r="CI36" s="620"/>
      <c r="CJ36" s="620"/>
      <c r="CK36" s="620"/>
      <c r="CL36" s="620"/>
      <c r="CM36" s="620"/>
      <c r="CN36" s="620"/>
      <c r="CO36" s="620"/>
      <c r="CP36" s="620"/>
      <c r="CQ36" s="621"/>
      <c r="CR36" s="622">
        <v>1959737</v>
      </c>
      <c r="CS36" s="623"/>
      <c r="CT36" s="623"/>
      <c r="CU36" s="623"/>
      <c r="CV36" s="623"/>
      <c r="CW36" s="623"/>
      <c r="CX36" s="623"/>
      <c r="CY36" s="624"/>
      <c r="CZ36" s="625">
        <v>19.2</v>
      </c>
      <c r="DA36" s="637"/>
      <c r="DB36" s="637"/>
      <c r="DC36" s="638"/>
      <c r="DD36" s="628">
        <v>1181881</v>
      </c>
      <c r="DE36" s="623"/>
      <c r="DF36" s="623"/>
      <c r="DG36" s="623"/>
      <c r="DH36" s="623"/>
      <c r="DI36" s="623"/>
      <c r="DJ36" s="623"/>
      <c r="DK36" s="624"/>
      <c r="DL36" s="628">
        <v>933022</v>
      </c>
      <c r="DM36" s="623"/>
      <c r="DN36" s="623"/>
      <c r="DO36" s="623"/>
      <c r="DP36" s="623"/>
      <c r="DQ36" s="623"/>
      <c r="DR36" s="623"/>
      <c r="DS36" s="623"/>
      <c r="DT36" s="623"/>
      <c r="DU36" s="623"/>
      <c r="DV36" s="624"/>
      <c r="DW36" s="625">
        <v>20.5</v>
      </c>
      <c r="DX36" s="637"/>
      <c r="DY36" s="637"/>
      <c r="DZ36" s="637"/>
      <c r="EA36" s="637"/>
      <c r="EB36" s="637"/>
      <c r="EC36" s="649"/>
    </row>
    <row r="37" spans="2:133" ht="11.25" customHeight="1" x14ac:dyDescent="0.2">
      <c r="B37" s="619" t="s">
        <v>318</v>
      </c>
      <c r="C37" s="620"/>
      <c r="D37" s="620"/>
      <c r="E37" s="620"/>
      <c r="F37" s="620"/>
      <c r="G37" s="620"/>
      <c r="H37" s="620"/>
      <c r="I37" s="620"/>
      <c r="J37" s="620"/>
      <c r="K37" s="620"/>
      <c r="L37" s="620"/>
      <c r="M37" s="620"/>
      <c r="N37" s="620"/>
      <c r="O37" s="620"/>
      <c r="P37" s="620"/>
      <c r="Q37" s="621"/>
      <c r="R37" s="622">
        <v>41701</v>
      </c>
      <c r="S37" s="623"/>
      <c r="T37" s="623"/>
      <c r="U37" s="623"/>
      <c r="V37" s="623"/>
      <c r="W37" s="623"/>
      <c r="X37" s="623"/>
      <c r="Y37" s="624"/>
      <c r="Z37" s="660">
        <v>0.4</v>
      </c>
      <c r="AA37" s="660"/>
      <c r="AB37" s="660"/>
      <c r="AC37" s="660"/>
      <c r="AD37" s="661">
        <v>20</v>
      </c>
      <c r="AE37" s="661"/>
      <c r="AF37" s="661"/>
      <c r="AG37" s="661"/>
      <c r="AH37" s="661"/>
      <c r="AI37" s="661"/>
      <c r="AJ37" s="661"/>
      <c r="AK37" s="661"/>
      <c r="AL37" s="625">
        <v>0</v>
      </c>
      <c r="AM37" s="626"/>
      <c r="AN37" s="626"/>
      <c r="AO37" s="662"/>
      <c r="AQ37" s="655" t="s">
        <v>319</v>
      </c>
      <c r="AR37" s="656"/>
      <c r="AS37" s="656"/>
      <c r="AT37" s="656"/>
      <c r="AU37" s="656"/>
      <c r="AV37" s="656"/>
      <c r="AW37" s="656"/>
      <c r="AX37" s="656"/>
      <c r="AY37" s="657"/>
      <c r="AZ37" s="622">
        <v>244461</v>
      </c>
      <c r="BA37" s="623"/>
      <c r="BB37" s="623"/>
      <c r="BC37" s="623"/>
      <c r="BD37" s="635"/>
      <c r="BE37" s="635"/>
      <c r="BF37" s="658"/>
      <c r="BG37" s="619" t="s">
        <v>320</v>
      </c>
      <c r="BH37" s="620"/>
      <c r="BI37" s="620"/>
      <c r="BJ37" s="620"/>
      <c r="BK37" s="620"/>
      <c r="BL37" s="620"/>
      <c r="BM37" s="620"/>
      <c r="BN37" s="620"/>
      <c r="BO37" s="620"/>
      <c r="BP37" s="620"/>
      <c r="BQ37" s="620"/>
      <c r="BR37" s="620"/>
      <c r="BS37" s="620"/>
      <c r="BT37" s="620"/>
      <c r="BU37" s="621"/>
      <c r="BV37" s="622">
        <v>36158</v>
      </c>
      <c r="BW37" s="623"/>
      <c r="BX37" s="623"/>
      <c r="BY37" s="623"/>
      <c r="BZ37" s="623"/>
      <c r="CA37" s="623"/>
      <c r="CB37" s="659"/>
      <c r="CD37" s="619" t="s">
        <v>321</v>
      </c>
      <c r="CE37" s="620"/>
      <c r="CF37" s="620"/>
      <c r="CG37" s="620"/>
      <c r="CH37" s="620"/>
      <c r="CI37" s="620"/>
      <c r="CJ37" s="620"/>
      <c r="CK37" s="620"/>
      <c r="CL37" s="620"/>
      <c r="CM37" s="620"/>
      <c r="CN37" s="620"/>
      <c r="CO37" s="620"/>
      <c r="CP37" s="620"/>
      <c r="CQ37" s="621"/>
      <c r="CR37" s="622">
        <v>468255</v>
      </c>
      <c r="CS37" s="635"/>
      <c r="CT37" s="635"/>
      <c r="CU37" s="635"/>
      <c r="CV37" s="635"/>
      <c r="CW37" s="635"/>
      <c r="CX37" s="635"/>
      <c r="CY37" s="636"/>
      <c r="CZ37" s="625">
        <v>4.5999999999999996</v>
      </c>
      <c r="DA37" s="637"/>
      <c r="DB37" s="637"/>
      <c r="DC37" s="638"/>
      <c r="DD37" s="628">
        <v>465287</v>
      </c>
      <c r="DE37" s="635"/>
      <c r="DF37" s="635"/>
      <c r="DG37" s="635"/>
      <c r="DH37" s="635"/>
      <c r="DI37" s="635"/>
      <c r="DJ37" s="635"/>
      <c r="DK37" s="636"/>
      <c r="DL37" s="628">
        <v>424571</v>
      </c>
      <c r="DM37" s="635"/>
      <c r="DN37" s="635"/>
      <c r="DO37" s="635"/>
      <c r="DP37" s="635"/>
      <c r="DQ37" s="635"/>
      <c r="DR37" s="635"/>
      <c r="DS37" s="635"/>
      <c r="DT37" s="635"/>
      <c r="DU37" s="635"/>
      <c r="DV37" s="636"/>
      <c r="DW37" s="625">
        <v>9.3000000000000007</v>
      </c>
      <c r="DX37" s="637"/>
      <c r="DY37" s="637"/>
      <c r="DZ37" s="637"/>
      <c r="EA37" s="637"/>
      <c r="EB37" s="637"/>
      <c r="EC37" s="649"/>
    </row>
    <row r="38" spans="2:133" ht="11.25" customHeight="1" x14ac:dyDescent="0.2">
      <c r="B38" s="619" t="s">
        <v>322</v>
      </c>
      <c r="C38" s="620"/>
      <c r="D38" s="620"/>
      <c r="E38" s="620"/>
      <c r="F38" s="620"/>
      <c r="G38" s="620"/>
      <c r="H38" s="620"/>
      <c r="I38" s="620"/>
      <c r="J38" s="620"/>
      <c r="K38" s="620"/>
      <c r="L38" s="620"/>
      <c r="M38" s="620"/>
      <c r="N38" s="620"/>
      <c r="O38" s="620"/>
      <c r="P38" s="620"/>
      <c r="Q38" s="621"/>
      <c r="R38" s="622">
        <v>1089600</v>
      </c>
      <c r="S38" s="623"/>
      <c r="T38" s="623"/>
      <c r="U38" s="623"/>
      <c r="V38" s="623"/>
      <c r="W38" s="623"/>
      <c r="X38" s="623"/>
      <c r="Y38" s="624"/>
      <c r="Z38" s="660">
        <v>10.4</v>
      </c>
      <c r="AA38" s="660"/>
      <c r="AB38" s="660"/>
      <c r="AC38" s="660"/>
      <c r="AD38" s="661" t="s">
        <v>122</v>
      </c>
      <c r="AE38" s="661"/>
      <c r="AF38" s="661"/>
      <c r="AG38" s="661"/>
      <c r="AH38" s="661"/>
      <c r="AI38" s="661"/>
      <c r="AJ38" s="661"/>
      <c r="AK38" s="661"/>
      <c r="AL38" s="625" t="s">
        <v>122</v>
      </c>
      <c r="AM38" s="626"/>
      <c r="AN38" s="626"/>
      <c r="AO38" s="662"/>
      <c r="AQ38" s="655" t="s">
        <v>323</v>
      </c>
      <c r="AR38" s="656"/>
      <c r="AS38" s="656"/>
      <c r="AT38" s="656"/>
      <c r="AU38" s="656"/>
      <c r="AV38" s="656"/>
      <c r="AW38" s="656"/>
      <c r="AX38" s="656"/>
      <c r="AY38" s="657"/>
      <c r="AZ38" s="622">
        <v>113292</v>
      </c>
      <c r="BA38" s="623"/>
      <c r="BB38" s="623"/>
      <c r="BC38" s="623"/>
      <c r="BD38" s="635"/>
      <c r="BE38" s="635"/>
      <c r="BF38" s="658"/>
      <c r="BG38" s="619" t="s">
        <v>324</v>
      </c>
      <c r="BH38" s="620"/>
      <c r="BI38" s="620"/>
      <c r="BJ38" s="620"/>
      <c r="BK38" s="620"/>
      <c r="BL38" s="620"/>
      <c r="BM38" s="620"/>
      <c r="BN38" s="620"/>
      <c r="BO38" s="620"/>
      <c r="BP38" s="620"/>
      <c r="BQ38" s="620"/>
      <c r="BR38" s="620"/>
      <c r="BS38" s="620"/>
      <c r="BT38" s="620"/>
      <c r="BU38" s="621"/>
      <c r="BV38" s="622">
        <v>1367</v>
      </c>
      <c r="BW38" s="623"/>
      <c r="BX38" s="623"/>
      <c r="BY38" s="623"/>
      <c r="BZ38" s="623"/>
      <c r="CA38" s="623"/>
      <c r="CB38" s="659"/>
      <c r="CD38" s="619" t="s">
        <v>325</v>
      </c>
      <c r="CE38" s="620"/>
      <c r="CF38" s="620"/>
      <c r="CG38" s="620"/>
      <c r="CH38" s="620"/>
      <c r="CI38" s="620"/>
      <c r="CJ38" s="620"/>
      <c r="CK38" s="620"/>
      <c r="CL38" s="620"/>
      <c r="CM38" s="620"/>
      <c r="CN38" s="620"/>
      <c r="CO38" s="620"/>
      <c r="CP38" s="620"/>
      <c r="CQ38" s="621"/>
      <c r="CR38" s="622">
        <v>641832</v>
      </c>
      <c r="CS38" s="623"/>
      <c r="CT38" s="623"/>
      <c r="CU38" s="623"/>
      <c r="CV38" s="623"/>
      <c r="CW38" s="623"/>
      <c r="CX38" s="623"/>
      <c r="CY38" s="624"/>
      <c r="CZ38" s="625">
        <v>6.3</v>
      </c>
      <c r="DA38" s="637"/>
      <c r="DB38" s="637"/>
      <c r="DC38" s="638"/>
      <c r="DD38" s="628">
        <v>532077</v>
      </c>
      <c r="DE38" s="623"/>
      <c r="DF38" s="623"/>
      <c r="DG38" s="623"/>
      <c r="DH38" s="623"/>
      <c r="DI38" s="623"/>
      <c r="DJ38" s="623"/>
      <c r="DK38" s="624"/>
      <c r="DL38" s="628">
        <v>427238</v>
      </c>
      <c r="DM38" s="623"/>
      <c r="DN38" s="623"/>
      <c r="DO38" s="623"/>
      <c r="DP38" s="623"/>
      <c r="DQ38" s="623"/>
      <c r="DR38" s="623"/>
      <c r="DS38" s="623"/>
      <c r="DT38" s="623"/>
      <c r="DU38" s="623"/>
      <c r="DV38" s="624"/>
      <c r="DW38" s="625">
        <v>9.4</v>
      </c>
      <c r="DX38" s="637"/>
      <c r="DY38" s="637"/>
      <c r="DZ38" s="637"/>
      <c r="EA38" s="637"/>
      <c r="EB38" s="637"/>
      <c r="EC38" s="649"/>
    </row>
    <row r="39" spans="2:133" ht="11.25" customHeight="1" x14ac:dyDescent="0.2">
      <c r="B39" s="619" t="s">
        <v>326</v>
      </c>
      <c r="C39" s="620"/>
      <c r="D39" s="620"/>
      <c r="E39" s="620"/>
      <c r="F39" s="620"/>
      <c r="G39" s="620"/>
      <c r="H39" s="620"/>
      <c r="I39" s="620"/>
      <c r="J39" s="620"/>
      <c r="K39" s="620"/>
      <c r="L39" s="620"/>
      <c r="M39" s="620"/>
      <c r="N39" s="620"/>
      <c r="O39" s="620"/>
      <c r="P39" s="620"/>
      <c r="Q39" s="621"/>
      <c r="R39" s="622" t="s">
        <v>122</v>
      </c>
      <c r="S39" s="623"/>
      <c r="T39" s="623"/>
      <c r="U39" s="623"/>
      <c r="V39" s="623"/>
      <c r="W39" s="623"/>
      <c r="X39" s="623"/>
      <c r="Y39" s="624"/>
      <c r="Z39" s="660" t="s">
        <v>122</v>
      </c>
      <c r="AA39" s="660"/>
      <c r="AB39" s="660"/>
      <c r="AC39" s="660"/>
      <c r="AD39" s="661" t="s">
        <v>122</v>
      </c>
      <c r="AE39" s="661"/>
      <c r="AF39" s="661"/>
      <c r="AG39" s="661"/>
      <c r="AH39" s="661"/>
      <c r="AI39" s="661"/>
      <c r="AJ39" s="661"/>
      <c r="AK39" s="661"/>
      <c r="AL39" s="625" t="s">
        <v>122</v>
      </c>
      <c r="AM39" s="626"/>
      <c r="AN39" s="626"/>
      <c r="AO39" s="662"/>
      <c r="AQ39" s="655" t="s">
        <v>327</v>
      </c>
      <c r="AR39" s="656"/>
      <c r="AS39" s="656"/>
      <c r="AT39" s="656"/>
      <c r="AU39" s="656"/>
      <c r="AV39" s="656"/>
      <c r="AW39" s="656"/>
      <c r="AX39" s="656"/>
      <c r="AY39" s="657"/>
      <c r="AZ39" s="622">
        <v>80935</v>
      </c>
      <c r="BA39" s="623"/>
      <c r="BB39" s="623"/>
      <c r="BC39" s="623"/>
      <c r="BD39" s="635"/>
      <c r="BE39" s="635"/>
      <c r="BF39" s="658"/>
      <c r="BG39" s="619" t="s">
        <v>328</v>
      </c>
      <c r="BH39" s="620"/>
      <c r="BI39" s="620"/>
      <c r="BJ39" s="620"/>
      <c r="BK39" s="620"/>
      <c r="BL39" s="620"/>
      <c r="BM39" s="620"/>
      <c r="BN39" s="620"/>
      <c r="BO39" s="620"/>
      <c r="BP39" s="620"/>
      <c r="BQ39" s="620"/>
      <c r="BR39" s="620"/>
      <c r="BS39" s="620"/>
      <c r="BT39" s="620"/>
      <c r="BU39" s="621"/>
      <c r="BV39" s="622">
        <v>2132</v>
      </c>
      <c r="BW39" s="623"/>
      <c r="BX39" s="623"/>
      <c r="BY39" s="623"/>
      <c r="BZ39" s="623"/>
      <c r="CA39" s="623"/>
      <c r="CB39" s="659"/>
      <c r="CD39" s="619" t="s">
        <v>329</v>
      </c>
      <c r="CE39" s="620"/>
      <c r="CF39" s="620"/>
      <c r="CG39" s="620"/>
      <c r="CH39" s="620"/>
      <c r="CI39" s="620"/>
      <c r="CJ39" s="620"/>
      <c r="CK39" s="620"/>
      <c r="CL39" s="620"/>
      <c r="CM39" s="620"/>
      <c r="CN39" s="620"/>
      <c r="CO39" s="620"/>
      <c r="CP39" s="620"/>
      <c r="CQ39" s="621"/>
      <c r="CR39" s="622">
        <v>1335958</v>
      </c>
      <c r="CS39" s="635"/>
      <c r="CT39" s="635"/>
      <c r="CU39" s="635"/>
      <c r="CV39" s="635"/>
      <c r="CW39" s="635"/>
      <c r="CX39" s="635"/>
      <c r="CY39" s="636"/>
      <c r="CZ39" s="625">
        <v>13.1</v>
      </c>
      <c r="DA39" s="637"/>
      <c r="DB39" s="637"/>
      <c r="DC39" s="638"/>
      <c r="DD39" s="628">
        <v>451544</v>
      </c>
      <c r="DE39" s="635"/>
      <c r="DF39" s="635"/>
      <c r="DG39" s="635"/>
      <c r="DH39" s="635"/>
      <c r="DI39" s="635"/>
      <c r="DJ39" s="635"/>
      <c r="DK39" s="636"/>
      <c r="DL39" s="628" t="s">
        <v>122</v>
      </c>
      <c r="DM39" s="635"/>
      <c r="DN39" s="635"/>
      <c r="DO39" s="635"/>
      <c r="DP39" s="635"/>
      <c r="DQ39" s="635"/>
      <c r="DR39" s="635"/>
      <c r="DS39" s="635"/>
      <c r="DT39" s="635"/>
      <c r="DU39" s="635"/>
      <c r="DV39" s="636"/>
      <c r="DW39" s="625" t="s">
        <v>122</v>
      </c>
      <c r="DX39" s="637"/>
      <c r="DY39" s="637"/>
      <c r="DZ39" s="637"/>
      <c r="EA39" s="637"/>
      <c r="EB39" s="637"/>
      <c r="EC39" s="649"/>
    </row>
    <row r="40" spans="2:133" ht="11.25" customHeight="1" x14ac:dyDescent="0.2">
      <c r="B40" s="619" t="s">
        <v>330</v>
      </c>
      <c r="C40" s="620"/>
      <c r="D40" s="620"/>
      <c r="E40" s="620"/>
      <c r="F40" s="620"/>
      <c r="G40" s="620"/>
      <c r="H40" s="620"/>
      <c r="I40" s="620"/>
      <c r="J40" s="620"/>
      <c r="K40" s="620"/>
      <c r="L40" s="620"/>
      <c r="M40" s="620"/>
      <c r="N40" s="620"/>
      <c r="O40" s="620"/>
      <c r="P40" s="620"/>
      <c r="Q40" s="621"/>
      <c r="R40" s="622">
        <v>9300</v>
      </c>
      <c r="S40" s="623"/>
      <c r="T40" s="623"/>
      <c r="U40" s="623"/>
      <c r="V40" s="623"/>
      <c r="W40" s="623"/>
      <c r="X40" s="623"/>
      <c r="Y40" s="624"/>
      <c r="Z40" s="660">
        <v>0.1</v>
      </c>
      <c r="AA40" s="660"/>
      <c r="AB40" s="660"/>
      <c r="AC40" s="660"/>
      <c r="AD40" s="661" t="s">
        <v>122</v>
      </c>
      <c r="AE40" s="661"/>
      <c r="AF40" s="661"/>
      <c r="AG40" s="661"/>
      <c r="AH40" s="661"/>
      <c r="AI40" s="661"/>
      <c r="AJ40" s="661"/>
      <c r="AK40" s="661"/>
      <c r="AL40" s="625" t="s">
        <v>122</v>
      </c>
      <c r="AM40" s="626"/>
      <c r="AN40" s="626"/>
      <c r="AO40" s="662"/>
      <c r="AQ40" s="655" t="s">
        <v>331</v>
      </c>
      <c r="AR40" s="656"/>
      <c r="AS40" s="656"/>
      <c r="AT40" s="656"/>
      <c r="AU40" s="656"/>
      <c r="AV40" s="656"/>
      <c r="AW40" s="656"/>
      <c r="AX40" s="656"/>
      <c r="AY40" s="657"/>
      <c r="AZ40" s="622">
        <v>60618</v>
      </c>
      <c r="BA40" s="623"/>
      <c r="BB40" s="623"/>
      <c r="BC40" s="623"/>
      <c r="BD40" s="635"/>
      <c r="BE40" s="635"/>
      <c r="BF40" s="658"/>
      <c r="BG40" s="663" t="s">
        <v>332</v>
      </c>
      <c r="BH40" s="664"/>
      <c r="BI40" s="664"/>
      <c r="BJ40" s="664"/>
      <c r="BK40" s="664"/>
      <c r="BL40" s="202"/>
      <c r="BM40" s="620" t="s">
        <v>333</v>
      </c>
      <c r="BN40" s="620"/>
      <c r="BO40" s="620"/>
      <c r="BP40" s="620"/>
      <c r="BQ40" s="620"/>
      <c r="BR40" s="620"/>
      <c r="BS40" s="620"/>
      <c r="BT40" s="620"/>
      <c r="BU40" s="621"/>
      <c r="BV40" s="622">
        <v>101</v>
      </c>
      <c r="BW40" s="623"/>
      <c r="BX40" s="623"/>
      <c r="BY40" s="623"/>
      <c r="BZ40" s="623"/>
      <c r="CA40" s="623"/>
      <c r="CB40" s="659"/>
      <c r="CD40" s="619" t="s">
        <v>334</v>
      </c>
      <c r="CE40" s="620"/>
      <c r="CF40" s="620"/>
      <c r="CG40" s="620"/>
      <c r="CH40" s="620"/>
      <c r="CI40" s="620"/>
      <c r="CJ40" s="620"/>
      <c r="CK40" s="620"/>
      <c r="CL40" s="620"/>
      <c r="CM40" s="620"/>
      <c r="CN40" s="620"/>
      <c r="CO40" s="620"/>
      <c r="CP40" s="620"/>
      <c r="CQ40" s="621"/>
      <c r="CR40" s="622">
        <v>47986</v>
      </c>
      <c r="CS40" s="623"/>
      <c r="CT40" s="623"/>
      <c r="CU40" s="623"/>
      <c r="CV40" s="623"/>
      <c r="CW40" s="623"/>
      <c r="CX40" s="623"/>
      <c r="CY40" s="624"/>
      <c r="CZ40" s="625">
        <v>0.5</v>
      </c>
      <c r="DA40" s="637"/>
      <c r="DB40" s="637"/>
      <c r="DC40" s="638"/>
      <c r="DD40" s="628">
        <v>46786</v>
      </c>
      <c r="DE40" s="623"/>
      <c r="DF40" s="623"/>
      <c r="DG40" s="623"/>
      <c r="DH40" s="623"/>
      <c r="DI40" s="623"/>
      <c r="DJ40" s="623"/>
      <c r="DK40" s="624"/>
      <c r="DL40" s="628">
        <v>35113</v>
      </c>
      <c r="DM40" s="623"/>
      <c r="DN40" s="623"/>
      <c r="DO40" s="623"/>
      <c r="DP40" s="623"/>
      <c r="DQ40" s="623"/>
      <c r="DR40" s="623"/>
      <c r="DS40" s="623"/>
      <c r="DT40" s="623"/>
      <c r="DU40" s="623"/>
      <c r="DV40" s="624"/>
      <c r="DW40" s="625">
        <v>0.8</v>
      </c>
      <c r="DX40" s="637"/>
      <c r="DY40" s="637"/>
      <c r="DZ40" s="637"/>
      <c r="EA40" s="637"/>
      <c r="EB40" s="637"/>
      <c r="EC40" s="649"/>
    </row>
    <row r="41" spans="2:133" ht="11.25" customHeight="1" x14ac:dyDescent="0.2">
      <c r="B41" s="603" t="s">
        <v>335</v>
      </c>
      <c r="C41" s="604"/>
      <c r="D41" s="604"/>
      <c r="E41" s="604"/>
      <c r="F41" s="604"/>
      <c r="G41" s="604"/>
      <c r="H41" s="604"/>
      <c r="I41" s="604"/>
      <c r="J41" s="604"/>
      <c r="K41" s="604"/>
      <c r="L41" s="604"/>
      <c r="M41" s="604"/>
      <c r="N41" s="604"/>
      <c r="O41" s="604"/>
      <c r="P41" s="604"/>
      <c r="Q41" s="605"/>
      <c r="R41" s="606">
        <v>10441737</v>
      </c>
      <c r="S41" s="647"/>
      <c r="T41" s="647"/>
      <c r="U41" s="647"/>
      <c r="V41" s="647"/>
      <c r="W41" s="647"/>
      <c r="X41" s="647"/>
      <c r="Y41" s="650"/>
      <c r="Z41" s="651">
        <v>100</v>
      </c>
      <c r="AA41" s="651"/>
      <c r="AB41" s="651"/>
      <c r="AC41" s="651"/>
      <c r="AD41" s="652">
        <v>4540514</v>
      </c>
      <c r="AE41" s="652"/>
      <c r="AF41" s="652"/>
      <c r="AG41" s="652"/>
      <c r="AH41" s="652"/>
      <c r="AI41" s="652"/>
      <c r="AJ41" s="652"/>
      <c r="AK41" s="652"/>
      <c r="AL41" s="609">
        <v>100</v>
      </c>
      <c r="AM41" s="653"/>
      <c r="AN41" s="653"/>
      <c r="AO41" s="654"/>
      <c r="AQ41" s="655" t="s">
        <v>336</v>
      </c>
      <c r="AR41" s="656"/>
      <c r="AS41" s="656"/>
      <c r="AT41" s="656"/>
      <c r="AU41" s="656"/>
      <c r="AV41" s="656"/>
      <c r="AW41" s="656"/>
      <c r="AX41" s="656"/>
      <c r="AY41" s="657"/>
      <c r="AZ41" s="622">
        <v>111159</v>
      </c>
      <c r="BA41" s="623"/>
      <c r="BB41" s="623"/>
      <c r="BC41" s="623"/>
      <c r="BD41" s="635"/>
      <c r="BE41" s="635"/>
      <c r="BF41" s="658"/>
      <c r="BG41" s="663"/>
      <c r="BH41" s="664"/>
      <c r="BI41" s="664"/>
      <c r="BJ41" s="664"/>
      <c r="BK41" s="664"/>
      <c r="BL41" s="202"/>
      <c r="BM41" s="620" t="s">
        <v>337</v>
      </c>
      <c r="BN41" s="620"/>
      <c r="BO41" s="620"/>
      <c r="BP41" s="620"/>
      <c r="BQ41" s="620"/>
      <c r="BR41" s="620"/>
      <c r="BS41" s="620"/>
      <c r="BT41" s="620"/>
      <c r="BU41" s="621"/>
      <c r="BV41" s="622" t="s">
        <v>122</v>
      </c>
      <c r="BW41" s="623"/>
      <c r="BX41" s="623"/>
      <c r="BY41" s="623"/>
      <c r="BZ41" s="623"/>
      <c r="CA41" s="623"/>
      <c r="CB41" s="659"/>
      <c r="CD41" s="619" t="s">
        <v>338</v>
      </c>
      <c r="CE41" s="620"/>
      <c r="CF41" s="620"/>
      <c r="CG41" s="620"/>
      <c r="CH41" s="620"/>
      <c r="CI41" s="620"/>
      <c r="CJ41" s="620"/>
      <c r="CK41" s="620"/>
      <c r="CL41" s="620"/>
      <c r="CM41" s="620"/>
      <c r="CN41" s="620"/>
      <c r="CO41" s="620"/>
      <c r="CP41" s="620"/>
      <c r="CQ41" s="621"/>
      <c r="CR41" s="622" t="s">
        <v>122</v>
      </c>
      <c r="CS41" s="635"/>
      <c r="CT41" s="635"/>
      <c r="CU41" s="635"/>
      <c r="CV41" s="635"/>
      <c r="CW41" s="635"/>
      <c r="CX41" s="635"/>
      <c r="CY41" s="636"/>
      <c r="CZ41" s="625" t="s">
        <v>122</v>
      </c>
      <c r="DA41" s="637"/>
      <c r="DB41" s="637"/>
      <c r="DC41" s="638"/>
      <c r="DD41" s="628" t="s">
        <v>122</v>
      </c>
      <c r="DE41" s="635"/>
      <c r="DF41" s="635"/>
      <c r="DG41" s="635"/>
      <c r="DH41" s="635"/>
      <c r="DI41" s="635"/>
      <c r="DJ41" s="635"/>
      <c r="DK41" s="636"/>
      <c r="DL41" s="629"/>
      <c r="DM41" s="630"/>
      <c r="DN41" s="630"/>
      <c r="DO41" s="630"/>
      <c r="DP41" s="630"/>
      <c r="DQ41" s="630"/>
      <c r="DR41" s="630"/>
      <c r="DS41" s="630"/>
      <c r="DT41" s="630"/>
      <c r="DU41" s="630"/>
      <c r="DV41" s="631"/>
      <c r="DW41" s="632"/>
      <c r="DX41" s="633"/>
      <c r="DY41" s="633"/>
      <c r="DZ41" s="633"/>
      <c r="EA41" s="633"/>
      <c r="EB41" s="633"/>
      <c r="EC41" s="634"/>
    </row>
    <row r="42" spans="2:133" ht="11.25" customHeight="1" x14ac:dyDescent="0.2">
      <c r="AQ42" s="667" t="s">
        <v>339</v>
      </c>
      <c r="AR42" s="668"/>
      <c r="AS42" s="668"/>
      <c r="AT42" s="668"/>
      <c r="AU42" s="668"/>
      <c r="AV42" s="668"/>
      <c r="AW42" s="668"/>
      <c r="AX42" s="668"/>
      <c r="AY42" s="669"/>
      <c r="AZ42" s="606">
        <v>449738</v>
      </c>
      <c r="BA42" s="647"/>
      <c r="BB42" s="647"/>
      <c r="BC42" s="647"/>
      <c r="BD42" s="607"/>
      <c r="BE42" s="607"/>
      <c r="BF42" s="670"/>
      <c r="BG42" s="665"/>
      <c r="BH42" s="666"/>
      <c r="BI42" s="666"/>
      <c r="BJ42" s="666"/>
      <c r="BK42" s="666"/>
      <c r="BL42" s="203"/>
      <c r="BM42" s="604" t="s">
        <v>340</v>
      </c>
      <c r="BN42" s="604"/>
      <c r="BO42" s="604"/>
      <c r="BP42" s="604"/>
      <c r="BQ42" s="604"/>
      <c r="BR42" s="604"/>
      <c r="BS42" s="604"/>
      <c r="BT42" s="604"/>
      <c r="BU42" s="605"/>
      <c r="BV42" s="606">
        <v>437</v>
      </c>
      <c r="BW42" s="647"/>
      <c r="BX42" s="647"/>
      <c r="BY42" s="647"/>
      <c r="BZ42" s="647"/>
      <c r="CA42" s="647"/>
      <c r="CB42" s="648"/>
      <c r="CD42" s="619" t="s">
        <v>341</v>
      </c>
      <c r="CE42" s="620"/>
      <c r="CF42" s="620"/>
      <c r="CG42" s="620"/>
      <c r="CH42" s="620"/>
      <c r="CI42" s="620"/>
      <c r="CJ42" s="620"/>
      <c r="CK42" s="620"/>
      <c r="CL42" s="620"/>
      <c r="CM42" s="620"/>
      <c r="CN42" s="620"/>
      <c r="CO42" s="620"/>
      <c r="CP42" s="620"/>
      <c r="CQ42" s="621"/>
      <c r="CR42" s="622">
        <v>1469574</v>
      </c>
      <c r="CS42" s="635"/>
      <c r="CT42" s="635"/>
      <c r="CU42" s="635"/>
      <c r="CV42" s="635"/>
      <c r="CW42" s="635"/>
      <c r="CX42" s="635"/>
      <c r="CY42" s="636"/>
      <c r="CZ42" s="625">
        <v>14.4</v>
      </c>
      <c r="DA42" s="637"/>
      <c r="DB42" s="637"/>
      <c r="DC42" s="638"/>
      <c r="DD42" s="628">
        <v>159863</v>
      </c>
      <c r="DE42" s="635"/>
      <c r="DF42" s="635"/>
      <c r="DG42" s="635"/>
      <c r="DH42" s="635"/>
      <c r="DI42" s="635"/>
      <c r="DJ42" s="635"/>
      <c r="DK42" s="636"/>
      <c r="DL42" s="629"/>
      <c r="DM42" s="630"/>
      <c r="DN42" s="630"/>
      <c r="DO42" s="630"/>
      <c r="DP42" s="630"/>
      <c r="DQ42" s="630"/>
      <c r="DR42" s="630"/>
      <c r="DS42" s="630"/>
      <c r="DT42" s="630"/>
      <c r="DU42" s="630"/>
      <c r="DV42" s="631"/>
      <c r="DW42" s="632"/>
      <c r="DX42" s="633"/>
      <c r="DY42" s="633"/>
      <c r="DZ42" s="633"/>
      <c r="EA42" s="633"/>
      <c r="EB42" s="633"/>
      <c r="EC42" s="634"/>
    </row>
    <row r="43" spans="2:133" ht="11.25" customHeight="1" x14ac:dyDescent="0.2">
      <c r="B43" s="196" t="s">
        <v>342</v>
      </c>
      <c r="CD43" s="619" t="s">
        <v>343</v>
      </c>
      <c r="CE43" s="620"/>
      <c r="CF43" s="620"/>
      <c r="CG43" s="620"/>
      <c r="CH43" s="620"/>
      <c r="CI43" s="620"/>
      <c r="CJ43" s="620"/>
      <c r="CK43" s="620"/>
      <c r="CL43" s="620"/>
      <c r="CM43" s="620"/>
      <c r="CN43" s="620"/>
      <c r="CO43" s="620"/>
      <c r="CP43" s="620"/>
      <c r="CQ43" s="621"/>
      <c r="CR43" s="622">
        <v>35320</v>
      </c>
      <c r="CS43" s="635"/>
      <c r="CT43" s="635"/>
      <c r="CU43" s="635"/>
      <c r="CV43" s="635"/>
      <c r="CW43" s="635"/>
      <c r="CX43" s="635"/>
      <c r="CY43" s="636"/>
      <c r="CZ43" s="625">
        <v>0.3</v>
      </c>
      <c r="DA43" s="637"/>
      <c r="DB43" s="637"/>
      <c r="DC43" s="638"/>
      <c r="DD43" s="628">
        <v>35320</v>
      </c>
      <c r="DE43" s="635"/>
      <c r="DF43" s="635"/>
      <c r="DG43" s="635"/>
      <c r="DH43" s="635"/>
      <c r="DI43" s="635"/>
      <c r="DJ43" s="635"/>
      <c r="DK43" s="636"/>
      <c r="DL43" s="629"/>
      <c r="DM43" s="630"/>
      <c r="DN43" s="630"/>
      <c r="DO43" s="630"/>
      <c r="DP43" s="630"/>
      <c r="DQ43" s="630"/>
      <c r="DR43" s="630"/>
      <c r="DS43" s="630"/>
      <c r="DT43" s="630"/>
      <c r="DU43" s="630"/>
      <c r="DV43" s="631"/>
      <c r="DW43" s="632"/>
      <c r="DX43" s="633"/>
      <c r="DY43" s="633"/>
      <c r="DZ43" s="633"/>
      <c r="EA43" s="633"/>
      <c r="EB43" s="633"/>
      <c r="EC43" s="634"/>
    </row>
    <row r="44" spans="2:133" ht="11.25" customHeight="1" x14ac:dyDescent="0.2">
      <c r="B44" s="639" t="s">
        <v>344</v>
      </c>
      <c r="C44" s="639"/>
      <c r="D44" s="639"/>
      <c r="E44" s="639"/>
      <c r="F44" s="639"/>
      <c r="G44" s="639"/>
      <c r="H44" s="639"/>
      <c r="I44" s="639"/>
      <c r="J44" s="639"/>
      <c r="K44" s="639"/>
      <c r="L44" s="639"/>
      <c r="M44" s="639"/>
      <c r="N44" s="639"/>
      <c r="O44" s="639"/>
      <c r="P44" s="639"/>
      <c r="Q44" s="639"/>
      <c r="R44" s="639"/>
      <c r="S44" s="639"/>
      <c r="T44" s="639"/>
      <c r="U44" s="639"/>
      <c r="V44" s="639"/>
      <c r="W44" s="639"/>
      <c r="X44" s="639"/>
      <c r="Y44" s="639"/>
      <c r="Z44" s="639"/>
      <c r="AA44" s="639"/>
      <c r="AB44" s="639"/>
      <c r="AC44" s="639"/>
      <c r="AD44" s="639"/>
      <c r="AE44" s="639"/>
      <c r="AF44" s="639"/>
      <c r="AG44" s="639"/>
      <c r="AH44" s="639"/>
      <c r="AI44" s="639"/>
      <c r="AJ44" s="639"/>
      <c r="AK44" s="639"/>
      <c r="AL44" s="639"/>
      <c r="AM44" s="639"/>
      <c r="AN44" s="639"/>
      <c r="AO44" s="639"/>
      <c r="AP44" s="639"/>
      <c r="AQ44" s="639"/>
      <c r="AR44" s="639"/>
      <c r="AS44" s="639"/>
      <c r="AT44" s="639"/>
      <c r="AU44" s="639"/>
      <c r="AV44" s="639"/>
      <c r="AW44" s="639"/>
      <c r="AX44" s="639"/>
      <c r="AY44" s="639"/>
      <c r="AZ44" s="639"/>
      <c r="BA44" s="639"/>
      <c r="BB44" s="639"/>
      <c r="BC44" s="639"/>
      <c r="BD44" s="639"/>
      <c r="BE44" s="639"/>
      <c r="BF44" s="639"/>
      <c r="BG44" s="639"/>
      <c r="BH44" s="639"/>
      <c r="BI44" s="639"/>
      <c r="BJ44" s="639"/>
      <c r="BK44" s="639"/>
      <c r="BL44" s="639"/>
      <c r="BM44" s="639"/>
      <c r="BN44" s="639"/>
      <c r="BO44" s="639"/>
      <c r="BP44" s="639"/>
      <c r="BQ44" s="639"/>
      <c r="BR44" s="639"/>
      <c r="BS44" s="639"/>
      <c r="BT44" s="639"/>
      <c r="BU44" s="639"/>
      <c r="BV44" s="639"/>
      <c r="BW44" s="639"/>
      <c r="BX44" s="639"/>
      <c r="BY44" s="639"/>
      <c r="BZ44" s="639"/>
      <c r="CA44" s="639"/>
      <c r="CB44" s="639"/>
      <c r="CC44" s="640"/>
      <c r="CD44" s="641" t="s">
        <v>292</v>
      </c>
      <c r="CE44" s="642"/>
      <c r="CF44" s="619" t="s">
        <v>345</v>
      </c>
      <c r="CG44" s="620"/>
      <c r="CH44" s="620"/>
      <c r="CI44" s="620"/>
      <c r="CJ44" s="620"/>
      <c r="CK44" s="620"/>
      <c r="CL44" s="620"/>
      <c r="CM44" s="620"/>
      <c r="CN44" s="620"/>
      <c r="CO44" s="620"/>
      <c r="CP44" s="620"/>
      <c r="CQ44" s="621"/>
      <c r="CR44" s="622">
        <v>1372271</v>
      </c>
      <c r="CS44" s="623"/>
      <c r="CT44" s="623"/>
      <c r="CU44" s="623"/>
      <c r="CV44" s="623"/>
      <c r="CW44" s="623"/>
      <c r="CX44" s="623"/>
      <c r="CY44" s="624"/>
      <c r="CZ44" s="625">
        <v>13.5</v>
      </c>
      <c r="DA44" s="626"/>
      <c r="DB44" s="626"/>
      <c r="DC44" s="627"/>
      <c r="DD44" s="628">
        <v>143010</v>
      </c>
      <c r="DE44" s="623"/>
      <c r="DF44" s="623"/>
      <c r="DG44" s="623"/>
      <c r="DH44" s="623"/>
      <c r="DI44" s="623"/>
      <c r="DJ44" s="623"/>
      <c r="DK44" s="624"/>
      <c r="DL44" s="629"/>
      <c r="DM44" s="630"/>
      <c r="DN44" s="630"/>
      <c r="DO44" s="630"/>
      <c r="DP44" s="630"/>
      <c r="DQ44" s="630"/>
      <c r="DR44" s="630"/>
      <c r="DS44" s="630"/>
      <c r="DT44" s="630"/>
      <c r="DU44" s="630"/>
      <c r="DV44" s="631"/>
      <c r="DW44" s="632"/>
      <c r="DX44" s="633"/>
      <c r="DY44" s="633"/>
      <c r="DZ44" s="633"/>
      <c r="EA44" s="633"/>
      <c r="EB44" s="633"/>
      <c r="EC44" s="634"/>
    </row>
    <row r="45" spans="2:133" ht="11.25" customHeight="1" x14ac:dyDescent="0.2">
      <c r="B45" s="639" t="s">
        <v>346</v>
      </c>
      <c r="C45" s="639"/>
      <c r="D45" s="639"/>
      <c r="E45" s="639"/>
      <c r="F45" s="639"/>
      <c r="G45" s="639"/>
      <c r="H45" s="639"/>
      <c r="I45" s="639"/>
      <c r="J45" s="639"/>
      <c r="K45" s="639"/>
      <c r="L45" s="639"/>
      <c r="M45" s="639"/>
      <c r="N45" s="639"/>
      <c r="O45" s="639"/>
      <c r="P45" s="639"/>
      <c r="Q45" s="639"/>
      <c r="R45" s="639"/>
      <c r="S45" s="639"/>
      <c r="T45" s="639"/>
      <c r="U45" s="639"/>
      <c r="V45" s="639"/>
      <c r="W45" s="639"/>
      <c r="X45" s="639"/>
      <c r="Y45" s="639"/>
      <c r="Z45" s="639"/>
      <c r="AA45" s="639"/>
      <c r="AB45" s="639"/>
      <c r="AC45" s="639"/>
      <c r="AD45" s="639"/>
      <c r="AE45" s="639"/>
      <c r="AF45" s="639"/>
      <c r="AG45" s="639"/>
      <c r="AH45" s="639"/>
      <c r="AI45" s="639"/>
      <c r="AJ45" s="639"/>
      <c r="AK45" s="639"/>
      <c r="AL45" s="639"/>
      <c r="AM45" s="639"/>
      <c r="AN45" s="639"/>
      <c r="AO45" s="639"/>
      <c r="AP45" s="639"/>
      <c r="AQ45" s="639"/>
      <c r="AR45" s="639"/>
      <c r="AS45" s="639"/>
      <c r="AT45" s="639"/>
      <c r="AU45" s="639"/>
      <c r="AV45" s="639"/>
      <c r="AW45" s="639"/>
      <c r="AX45" s="639"/>
      <c r="AY45" s="639"/>
      <c r="AZ45" s="639"/>
      <c r="BA45" s="639"/>
      <c r="BB45" s="639"/>
      <c r="BC45" s="639"/>
      <c r="BD45" s="639"/>
      <c r="BE45" s="639"/>
      <c r="BF45" s="639"/>
      <c r="BG45" s="639"/>
      <c r="BH45" s="639"/>
      <c r="BI45" s="639"/>
      <c r="BJ45" s="639"/>
      <c r="BK45" s="639"/>
      <c r="BL45" s="639"/>
      <c r="BM45" s="639"/>
      <c r="BN45" s="639"/>
      <c r="BO45" s="639"/>
      <c r="BP45" s="639"/>
      <c r="BQ45" s="639"/>
      <c r="BR45" s="639"/>
      <c r="BS45" s="639"/>
      <c r="BT45" s="639"/>
      <c r="BU45" s="639"/>
      <c r="BV45" s="639"/>
      <c r="BW45" s="639"/>
      <c r="BX45" s="639"/>
      <c r="BY45" s="639"/>
      <c r="BZ45" s="639"/>
      <c r="CA45" s="639"/>
      <c r="CB45" s="639"/>
      <c r="CC45" s="640"/>
      <c r="CD45" s="643"/>
      <c r="CE45" s="644"/>
      <c r="CF45" s="619" t="s">
        <v>347</v>
      </c>
      <c r="CG45" s="620"/>
      <c r="CH45" s="620"/>
      <c r="CI45" s="620"/>
      <c r="CJ45" s="620"/>
      <c r="CK45" s="620"/>
      <c r="CL45" s="620"/>
      <c r="CM45" s="620"/>
      <c r="CN45" s="620"/>
      <c r="CO45" s="620"/>
      <c r="CP45" s="620"/>
      <c r="CQ45" s="621"/>
      <c r="CR45" s="622">
        <v>294458</v>
      </c>
      <c r="CS45" s="635"/>
      <c r="CT45" s="635"/>
      <c r="CU45" s="635"/>
      <c r="CV45" s="635"/>
      <c r="CW45" s="635"/>
      <c r="CX45" s="635"/>
      <c r="CY45" s="636"/>
      <c r="CZ45" s="625">
        <v>2.9</v>
      </c>
      <c r="DA45" s="637"/>
      <c r="DB45" s="637"/>
      <c r="DC45" s="638"/>
      <c r="DD45" s="628">
        <v>12045</v>
      </c>
      <c r="DE45" s="635"/>
      <c r="DF45" s="635"/>
      <c r="DG45" s="635"/>
      <c r="DH45" s="635"/>
      <c r="DI45" s="635"/>
      <c r="DJ45" s="635"/>
      <c r="DK45" s="636"/>
      <c r="DL45" s="629"/>
      <c r="DM45" s="630"/>
      <c r="DN45" s="630"/>
      <c r="DO45" s="630"/>
      <c r="DP45" s="630"/>
      <c r="DQ45" s="630"/>
      <c r="DR45" s="630"/>
      <c r="DS45" s="630"/>
      <c r="DT45" s="630"/>
      <c r="DU45" s="630"/>
      <c r="DV45" s="631"/>
      <c r="DW45" s="632"/>
      <c r="DX45" s="633"/>
      <c r="DY45" s="633"/>
      <c r="DZ45" s="633"/>
      <c r="EA45" s="633"/>
      <c r="EB45" s="633"/>
      <c r="EC45" s="634"/>
    </row>
    <row r="46" spans="2:133" ht="11.25" customHeight="1" x14ac:dyDescent="0.2">
      <c r="B46" s="207"/>
      <c r="CD46" s="643"/>
      <c r="CE46" s="644"/>
      <c r="CF46" s="619" t="s">
        <v>348</v>
      </c>
      <c r="CG46" s="620"/>
      <c r="CH46" s="620"/>
      <c r="CI46" s="620"/>
      <c r="CJ46" s="620"/>
      <c r="CK46" s="620"/>
      <c r="CL46" s="620"/>
      <c r="CM46" s="620"/>
      <c r="CN46" s="620"/>
      <c r="CO46" s="620"/>
      <c r="CP46" s="620"/>
      <c r="CQ46" s="621"/>
      <c r="CR46" s="622">
        <v>1051163</v>
      </c>
      <c r="CS46" s="623"/>
      <c r="CT46" s="623"/>
      <c r="CU46" s="623"/>
      <c r="CV46" s="623"/>
      <c r="CW46" s="623"/>
      <c r="CX46" s="623"/>
      <c r="CY46" s="624"/>
      <c r="CZ46" s="625">
        <v>10.3</v>
      </c>
      <c r="DA46" s="626"/>
      <c r="DB46" s="626"/>
      <c r="DC46" s="627"/>
      <c r="DD46" s="628">
        <v>130815</v>
      </c>
      <c r="DE46" s="623"/>
      <c r="DF46" s="623"/>
      <c r="DG46" s="623"/>
      <c r="DH46" s="623"/>
      <c r="DI46" s="623"/>
      <c r="DJ46" s="623"/>
      <c r="DK46" s="624"/>
      <c r="DL46" s="629"/>
      <c r="DM46" s="630"/>
      <c r="DN46" s="630"/>
      <c r="DO46" s="630"/>
      <c r="DP46" s="630"/>
      <c r="DQ46" s="630"/>
      <c r="DR46" s="630"/>
      <c r="DS46" s="630"/>
      <c r="DT46" s="630"/>
      <c r="DU46" s="630"/>
      <c r="DV46" s="631"/>
      <c r="DW46" s="632"/>
      <c r="DX46" s="633"/>
      <c r="DY46" s="633"/>
      <c r="DZ46" s="633"/>
      <c r="EA46" s="633"/>
      <c r="EB46" s="633"/>
      <c r="EC46" s="634"/>
    </row>
    <row r="47" spans="2:133" ht="11.25" customHeight="1" x14ac:dyDescent="0.2">
      <c r="B47" s="207"/>
      <c r="CD47" s="643"/>
      <c r="CE47" s="644"/>
      <c r="CF47" s="619" t="s">
        <v>349</v>
      </c>
      <c r="CG47" s="620"/>
      <c r="CH47" s="620"/>
      <c r="CI47" s="620"/>
      <c r="CJ47" s="620"/>
      <c r="CK47" s="620"/>
      <c r="CL47" s="620"/>
      <c r="CM47" s="620"/>
      <c r="CN47" s="620"/>
      <c r="CO47" s="620"/>
      <c r="CP47" s="620"/>
      <c r="CQ47" s="621"/>
      <c r="CR47" s="622">
        <v>97303</v>
      </c>
      <c r="CS47" s="635"/>
      <c r="CT47" s="635"/>
      <c r="CU47" s="635"/>
      <c r="CV47" s="635"/>
      <c r="CW47" s="635"/>
      <c r="CX47" s="635"/>
      <c r="CY47" s="636"/>
      <c r="CZ47" s="625">
        <v>1</v>
      </c>
      <c r="DA47" s="637"/>
      <c r="DB47" s="637"/>
      <c r="DC47" s="638"/>
      <c r="DD47" s="628">
        <v>16853</v>
      </c>
      <c r="DE47" s="635"/>
      <c r="DF47" s="635"/>
      <c r="DG47" s="635"/>
      <c r="DH47" s="635"/>
      <c r="DI47" s="635"/>
      <c r="DJ47" s="635"/>
      <c r="DK47" s="636"/>
      <c r="DL47" s="629"/>
      <c r="DM47" s="630"/>
      <c r="DN47" s="630"/>
      <c r="DO47" s="630"/>
      <c r="DP47" s="630"/>
      <c r="DQ47" s="630"/>
      <c r="DR47" s="630"/>
      <c r="DS47" s="630"/>
      <c r="DT47" s="630"/>
      <c r="DU47" s="630"/>
      <c r="DV47" s="631"/>
      <c r="DW47" s="632"/>
      <c r="DX47" s="633"/>
      <c r="DY47" s="633"/>
      <c r="DZ47" s="633"/>
      <c r="EA47" s="633"/>
      <c r="EB47" s="633"/>
      <c r="EC47" s="634"/>
    </row>
    <row r="48" spans="2:133" ht="11" x14ac:dyDescent="0.2">
      <c r="B48" s="207"/>
      <c r="CD48" s="645"/>
      <c r="CE48" s="646"/>
      <c r="CF48" s="619" t="s">
        <v>350</v>
      </c>
      <c r="CG48" s="620"/>
      <c r="CH48" s="620"/>
      <c r="CI48" s="620"/>
      <c r="CJ48" s="620"/>
      <c r="CK48" s="620"/>
      <c r="CL48" s="620"/>
      <c r="CM48" s="620"/>
      <c r="CN48" s="620"/>
      <c r="CO48" s="620"/>
      <c r="CP48" s="620"/>
      <c r="CQ48" s="621"/>
      <c r="CR48" s="622" t="s">
        <v>122</v>
      </c>
      <c r="CS48" s="623"/>
      <c r="CT48" s="623"/>
      <c r="CU48" s="623"/>
      <c r="CV48" s="623"/>
      <c r="CW48" s="623"/>
      <c r="CX48" s="623"/>
      <c r="CY48" s="624"/>
      <c r="CZ48" s="625" t="s">
        <v>122</v>
      </c>
      <c r="DA48" s="626"/>
      <c r="DB48" s="626"/>
      <c r="DC48" s="627"/>
      <c r="DD48" s="628" t="s">
        <v>122</v>
      </c>
      <c r="DE48" s="623"/>
      <c r="DF48" s="623"/>
      <c r="DG48" s="623"/>
      <c r="DH48" s="623"/>
      <c r="DI48" s="623"/>
      <c r="DJ48" s="623"/>
      <c r="DK48" s="624"/>
      <c r="DL48" s="629"/>
      <c r="DM48" s="630"/>
      <c r="DN48" s="630"/>
      <c r="DO48" s="630"/>
      <c r="DP48" s="630"/>
      <c r="DQ48" s="630"/>
      <c r="DR48" s="630"/>
      <c r="DS48" s="630"/>
      <c r="DT48" s="630"/>
      <c r="DU48" s="630"/>
      <c r="DV48" s="631"/>
      <c r="DW48" s="632"/>
      <c r="DX48" s="633"/>
      <c r="DY48" s="633"/>
      <c r="DZ48" s="633"/>
      <c r="EA48" s="633"/>
      <c r="EB48" s="633"/>
      <c r="EC48" s="634"/>
    </row>
    <row r="49" spans="2:133" ht="11.25" customHeight="1" x14ac:dyDescent="0.2">
      <c r="B49" s="207"/>
      <c r="CD49" s="603" t="s">
        <v>351</v>
      </c>
      <c r="CE49" s="604"/>
      <c r="CF49" s="604"/>
      <c r="CG49" s="604"/>
      <c r="CH49" s="604"/>
      <c r="CI49" s="604"/>
      <c r="CJ49" s="604"/>
      <c r="CK49" s="604"/>
      <c r="CL49" s="604"/>
      <c r="CM49" s="604"/>
      <c r="CN49" s="604"/>
      <c r="CO49" s="604"/>
      <c r="CP49" s="604"/>
      <c r="CQ49" s="605"/>
      <c r="CR49" s="606">
        <v>10181979</v>
      </c>
      <c r="CS49" s="607"/>
      <c r="CT49" s="607"/>
      <c r="CU49" s="607"/>
      <c r="CV49" s="607"/>
      <c r="CW49" s="607"/>
      <c r="CX49" s="607"/>
      <c r="CY49" s="608"/>
      <c r="CZ49" s="609">
        <v>100</v>
      </c>
      <c r="DA49" s="610"/>
      <c r="DB49" s="610"/>
      <c r="DC49" s="611"/>
      <c r="DD49" s="612">
        <v>5623741</v>
      </c>
      <c r="DE49" s="607"/>
      <c r="DF49" s="607"/>
      <c r="DG49" s="607"/>
      <c r="DH49" s="607"/>
      <c r="DI49" s="607"/>
      <c r="DJ49" s="607"/>
      <c r="DK49" s="608"/>
      <c r="DL49" s="613"/>
      <c r="DM49" s="614"/>
      <c r="DN49" s="614"/>
      <c r="DO49" s="614"/>
      <c r="DP49" s="614"/>
      <c r="DQ49" s="614"/>
      <c r="DR49" s="614"/>
      <c r="DS49" s="614"/>
      <c r="DT49" s="614"/>
      <c r="DU49" s="614"/>
      <c r="DV49" s="615"/>
      <c r="DW49" s="616"/>
      <c r="DX49" s="617"/>
      <c r="DY49" s="617"/>
      <c r="DZ49" s="617"/>
      <c r="EA49" s="617"/>
      <c r="EB49" s="617"/>
      <c r="EC49" s="618"/>
    </row>
  </sheetData>
  <sheetProtection algorithmName="SHA-512" hashValue="KG3Ltu7+TW8yM4uhDp+3c3P2GXY8NJsFesibcPUH5wTXweqwZnaL2yv6sriRxdIAXTukkCFIezn4VPBmkyEcNg==" saltValue="/ErwTu/OFUQoJ/5onQN9A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91" t="s">
        <v>352</v>
      </c>
      <c r="B2" s="1091"/>
      <c r="C2" s="1091"/>
      <c r="D2" s="1091"/>
      <c r="E2" s="1091"/>
      <c r="F2" s="1091"/>
      <c r="G2" s="1091"/>
      <c r="H2" s="1091"/>
      <c r="I2" s="1091"/>
      <c r="J2" s="1091"/>
      <c r="K2" s="1091"/>
      <c r="L2" s="1091"/>
      <c r="M2" s="1091"/>
      <c r="N2" s="1091"/>
      <c r="O2" s="1091"/>
      <c r="P2" s="1091"/>
      <c r="Q2" s="1091"/>
      <c r="R2" s="1091"/>
      <c r="S2" s="1091"/>
      <c r="T2" s="1091"/>
      <c r="U2" s="1091"/>
      <c r="V2" s="1091"/>
      <c r="W2" s="1091"/>
      <c r="X2" s="1091"/>
      <c r="Y2" s="1091"/>
      <c r="Z2" s="1091"/>
      <c r="AA2" s="1091"/>
      <c r="AB2" s="1091"/>
      <c r="AC2" s="1091"/>
      <c r="AD2" s="1091"/>
      <c r="AE2" s="1091"/>
      <c r="AF2" s="1091"/>
      <c r="AG2" s="1091"/>
      <c r="AH2" s="1091"/>
      <c r="AI2" s="1091"/>
      <c r="AJ2" s="1091"/>
      <c r="AK2" s="1091"/>
      <c r="AL2" s="1091"/>
      <c r="AM2" s="1091"/>
      <c r="AN2" s="1091"/>
      <c r="AO2" s="1091"/>
      <c r="AP2" s="1091"/>
      <c r="AQ2" s="1091"/>
      <c r="AR2" s="1091"/>
      <c r="AS2" s="1091"/>
      <c r="AT2" s="1091"/>
      <c r="AU2" s="1091"/>
      <c r="AV2" s="1091"/>
      <c r="AW2" s="1091"/>
      <c r="AX2" s="1091"/>
      <c r="AY2" s="1091"/>
      <c r="AZ2" s="1091"/>
      <c r="BA2" s="1091"/>
      <c r="BB2" s="1091"/>
      <c r="BC2" s="1091"/>
      <c r="BD2" s="1091"/>
      <c r="BE2" s="1091"/>
      <c r="BF2" s="1091"/>
      <c r="BG2" s="1091"/>
      <c r="BH2" s="1091"/>
      <c r="BI2" s="109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92" t="s">
        <v>353</v>
      </c>
      <c r="DK2" s="1093"/>
      <c r="DL2" s="1093"/>
      <c r="DM2" s="1093"/>
      <c r="DN2" s="1093"/>
      <c r="DO2" s="1094"/>
      <c r="DP2" s="210"/>
      <c r="DQ2" s="1092" t="s">
        <v>354</v>
      </c>
      <c r="DR2" s="1093"/>
      <c r="DS2" s="1093"/>
      <c r="DT2" s="1093"/>
      <c r="DU2" s="1093"/>
      <c r="DV2" s="1093"/>
      <c r="DW2" s="1093"/>
      <c r="DX2" s="1093"/>
      <c r="DY2" s="1093"/>
      <c r="DZ2" s="1094"/>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60" t="s">
        <v>355</v>
      </c>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214"/>
      <c r="BA4" s="214"/>
      <c r="BB4" s="214"/>
      <c r="BC4" s="214"/>
      <c r="BD4" s="214"/>
      <c r="BE4" s="215"/>
      <c r="BF4" s="215"/>
      <c r="BG4" s="215"/>
      <c r="BH4" s="215"/>
      <c r="BI4" s="215"/>
      <c r="BJ4" s="215"/>
      <c r="BK4" s="215"/>
      <c r="BL4" s="215"/>
      <c r="BM4" s="215"/>
      <c r="BN4" s="215"/>
      <c r="BO4" s="215"/>
      <c r="BP4" s="215"/>
      <c r="BQ4" s="731" t="s">
        <v>356</v>
      </c>
      <c r="BR4" s="731"/>
      <c r="BS4" s="731"/>
      <c r="BT4" s="731"/>
      <c r="BU4" s="731"/>
      <c r="BV4" s="731"/>
      <c r="BW4" s="731"/>
      <c r="BX4" s="731"/>
      <c r="BY4" s="731"/>
      <c r="BZ4" s="731"/>
      <c r="CA4" s="731"/>
      <c r="CB4" s="731"/>
      <c r="CC4" s="731"/>
      <c r="CD4" s="731"/>
      <c r="CE4" s="731"/>
      <c r="CF4" s="731"/>
      <c r="CG4" s="731"/>
      <c r="CH4" s="731"/>
      <c r="CI4" s="731"/>
      <c r="CJ4" s="731"/>
      <c r="CK4" s="731"/>
      <c r="CL4" s="731"/>
      <c r="CM4" s="731"/>
      <c r="CN4" s="731"/>
      <c r="CO4" s="731"/>
      <c r="CP4" s="731"/>
      <c r="CQ4" s="731"/>
      <c r="CR4" s="731"/>
      <c r="CS4" s="731"/>
      <c r="CT4" s="731"/>
      <c r="CU4" s="731"/>
      <c r="CV4" s="731"/>
      <c r="CW4" s="731"/>
      <c r="CX4" s="731"/>
      <c r="CY4" s="731"/>
      <c r="CZ4" s="731"/>
      <c r="DA4" s="731"/>
      <c r="DB4" s="731"/>
      <c r="DC4" s="731"/>
      <c r="DD4" s="731"/>
      <c r="DE4" s="731"/>
      <c r="DF4" s="731"/>
      <c r="DG4" s="731"/>
      <c r="DH4" s="731"/>
      <c r="DI4" s="731"/>
      <c r="DJ4" s="731"/>
      <c r="DK4" s="731"/>
      <c r="DL4" s="731"/>
      <c r="DM4" s="731"/>
      <c r="DN4" s="731"/>
      <c r="DO4" s="731"/>
      <c r="DP4" s="731"/>
      <c r="DQ4" s="731"/>
      <c r="DR4" s="731"/>
      <c r="DS4" s="731"/>
      <c r="DT4" s="731"/>
      <c r="DU4" s="731"/>
      <c r="DV4" s="731"/>
      <c r="DW4" s="731"/>
      <c r="DX4" s="731"/>
      <c r="DY4" s="731"/>
      <c r="DZ4" s="731"/>
      <c r="EA4" s="217"/>
    </row>
    <row r="5" spans="1:131" s="218" customFormat="1" ht="26.25" customHeight="1" x14ac:dyDescent="0.2">
      <c r="A5" s="996" t="s">
        <v>357</v>
      </c>
      <c r="B5" s="997"/>
      <c r="C5" s="997"/>
      <c r="D5" s="997"/>
      <c r="E5" s="997"/>
      <c r="F5" s="997"/>
      <c r="G5" s="997"/>
      <c r="H5" s="997"/>
      <c r="I5" s="997"/>
      <c r="J5" s="997"/>
      <c r="K5" s="997"/>
      <c r="L5" s="997"/>
      <c r="M5" s="997"/>
      <c r="N5" s="997"/>
      <c r="O5" s="997"/>
      <c r="P5" s="998"/>
      <c r="Q5" s="1002" t="s">
        <v>358</v>
      </c>
      <c r="R5" s="1003"/>
      <c r="S5" s="1003"/>
      <c r="T5" s="1003"/>
      <c r="U5" s="1004"/>
      <c r="V5" s="1002" t="s">
        <v>359</v>
      </c>
      <c r="W5" s="1003"/>
      <c r="X5" s="1003"/>
      <c r="Y5" s="1003"/>
      <c r="Z5" s="1004"/>
      <c r="AA5" s="1002" t="s">
        <v>360</v>
      </c>
      <c r="AB5" s="1003"/>
      <c r="AC5" s="1003"/>
      <c r="AD5" s="1003"/>
      <c r="AE5" s="1003"/>
      <c r="AF5" s="1095" t="s">
        <v>361</v>
      </c>
      <c r="AG5" s="1003"/>
      <c r="AH5" s="1003"/>
      <c r="AI5" s="1003"/>
      <c r="AJ5" s="1016"/>
      <c r="AK5" s="1003" t="s">
        <v>362</v>
      </c>
      <c r="AL5" s="1003"/>
      <c r="AM5" s="1003"/>
      <c r="AN5" s="1003"/>
      <c r="AO5" s="1004"/>
      <c r="AP5" s="1002" t="s">
        <v>363</v>
      </c>
      <c r="AQ5" s="1003"/>
      <c r="AR5" s="1003"/>
      <c r="AS5" s="1003"/>
      <c r="AT5" s="1004"/>
      <c r="AU5" s="1002" t="s">
        <v>364</v>
      </c>
      <c r="AV5" s="1003"/>
      <c r="AW5" s="1003"/>
      <c r="AX5" s="1003"/>
      <c r="AY5" s="1016"/>
      <c r="AZ5" s="214"/>
      <c r="BA5" s="214"/>
      <c r="BB5" s="214"/>
      <c r="BC5" s="214"/>
      <c r="BD5" s="214"/>
      <c r="BE5" s="215"/>
      <c r="BF5" s="215"/>
      <c r="BG5" s="215"/>
      <c r="BH5" s="215"/>
      <c r="BI5" s="215"/>
      <c r="BJ5" s="215"/>
      <c r="BK5" s="215"/>
      <c r="BL5" s="215"/>
      <c r="BM5" s="215"/>
      <c r="BN5" s="215"/>
      <c r="BO5" s="215"/>
      <c r="BP5" s="215"/>
      <c r="BQ5" s="996" t="s">
        <v>365</v>
      </c>
      <c r="BR5" s="997"/>
      <c r="BS5" s="997"/>
      <c r="BT5" s="997"/>
      <c r="BU5" s="997"/>
      <c r="BV5" s="997"/>
      <c r="BW5" s="997"/>
      <c r="BX5" s="997"/>
      <c r="BY5" s="997"/>
      <c r="BZ5" s="997"/>
      <c r="CA5" s="997"/>
      <c r="CB5" s="997"/>
      <c r="CC5" s="997"/>
      <c r="CD5" s="997"/>
      <c r="CE5" s="997"/>
      <c r="CF5" s="997"/>
      <c r="CG5" s="998"/>
      <c r="CH5" s="1002" t="s">
        <v>366</v>
      </c>
      <c r="CI5" s="1003"/>
      <c r="CJ5" s="1003"/>
      <c r="CK5" s="1003"/>
      <c r="CL5" s="1004"/>
      <c r="CM5" s="1002" t="s">
        <v>367</v>
      </c>
      <c r="CN5" s="1003"/>
      <c r="CO5" s="1003"/>
      <c r="CP5" s="1003"/>
      <c r="CQ5" s="1004"/>
      <c r="CR5" s="1002" t="s">
        <v>368</v>
      </c>
      <c r="CS5" s="1003"/>
      <c r="CT5" s="1003"/>
      <c r="CU5" s="1003"/>
      <c r="CV5" s="1004"/>
      <c r="CW5" s="1002" t="s">
        <v>369</v>
      </c>
      <c r="CX5" s="1003"/>
      <c r="CY5" s="1003"/>
      <c r="CZ5" s="1003"/>
      <c r="DA5" s="1004"/>
      <c r="DB5" s="1002" t="s">
        <v>370</v>
      </c>
      <c r="DC5" s="1003"/>
      <c r="DD5" s="1003"/>
      <c r="DE5" s="1003"/>
      <c r="DF5" s="1004"/>
      <c r="DG5" s="1085" t="s">
        <v>371</v>
      </c>
      <c r="DH5" s="1086"/>
      <c r="DI5" s="1086"/>
      <c r="DJ5" s="1086"/>
      <c r="DK5" s="1087"/>
      <c r="DL5" s="1085" t="s">
        <v>372</v>
      </c>
      <c r="DM5" s="1086"/>
      <c r="DN5" s="1086"/>
      <c r="DO5" s="1086"/>
      <c r="DP5" s="1087"/>
      <c r="DQ5" s="1002" t="s">
        <v>373</v>
      </c>
      <c r="DR5" s="1003"/>
      <c r="DS5" s="1003"/>
      <c r="DT5" s="1003"/>
      <c r="DU5" s="1004"/>
      <c r="DV5" s="1002" t="s">
        <v>364</v>
      </c>
      <c r="DW5" s="1003"/>
      <c r="DX5" s="1003"/>
      <c r="DY5" s="1003"/>
      <c r="DZ5" s="1016"/>
      <c r="EA5" s="217"/>
    </row>
    <row r="6" spans="1:131" s="218" customFormat="1" ht="26.25" customHeight="1" thickBot="1" x14ac:dyDescent="0.25">
      <c r="A6" s="999"/>
      <c r="B6" s="1000"/>
      <c r="C6" s="1000"/>
      <c r="D6" s="1000"/>
      <c r="E6" s="1000"/>
      <c r="F6" s="1000"/>
      <c r="G6" s="1000"/>
      <c r="H6" s="1000"/>
      <c r="I6" s="1000"/>
      <c r="J6" s="1000"/>
      <c r="K6" s="1000"/>
      <c r="L6" s="1000"/>
      <c r="M6" s="1000"/>
      <c r="N6" s="1000"/>
      <c r="O6" s="1000"/>
      <c r="P6" s="1001"/>
      <c r="Q6" s="1005"/>
      <c r="R6" s="1006"/>
      <c r="S6" s="1006"/>
      <c r="T6" s="1006"/>
      <c r="U6" s="1007"/>
      <c r="V6" s="1005"/>
      <c r="W6" s="1006"/>
      <c r="X6" s="1006"/>
      <c r="Y6" s="1006"/>
      <c r="Z6" s="1007"/>
      <c r="AA6" s="1005"/>
      <c r="AB6" s="1006"/>
      <c r="AC6" s="1006"/>
      <c r="AD6" s="1006"/>
      <c r="AE6" s="1006"/>
      <c r="AF6" s="1096"/>
      <c r="AG6" s="1006"/>
      <c r="AH6" s="1006"/>
      <c r="AI6" s="1006"/>
      <c r="AJ6" s="1017"/>
      <c r="AK6" s="1006"/>
      <c r="AL6" s="1006"/>
      <c r="AM6" s="1006"/>
      <c r="AN6" s="1006"/>
      <c r="AO6" s="1007"/>
      <c r="AP6" s="1005"/>
      <c r="AQ6" s="1006"/>
      <c r="AR6" s="1006"/>
      <c r="AS6" s="1006"/>
      <c r="AT6" s="1007"/>
      <c r="AU6" s="1005"/>
      <c r="AV6" s="1006"/>
      <c r="AW6" s="1006"/>
      <c r="AX6" s="1006"/>
      <c r="AY6" s="1017"/>
      <c r="AZ6" s="214"/>
      <c r="BA6" s="214"/>
      <c r="BB6" s="214"/>
      <c r="BC6" s="214"/>
      <c r="BD6" s="214"/>
      <c r="BE6" s="215"/>
      <c r="BF6" s="215"/>
      <c r="BG6" s="215"/>
      <c r="BH6" s="215"/>
      <c r="BI6" s="215"/>
      <c r="BJ6" s="215"/>
      <c r="BK6" s="215"/>
      <c r="BL6" s="215"/>
      <c r="BM6" s="215"/>
      <c r="BN6" s="215"/>
      <c r="BO6" s="215"/>
      <c r="BP6" s="215"/>
      <c r="BQ6" s="999"/>
      <c r="BR6" s="1000"/>
      <c r="BS6" s="1000"/>
      <c r="BT6" s="1000"/>
      <c r="BU6" s="1000"/>
      <c r="BV6" s="1000"/>
      <c r="BW6" s="1000"/>
      <c r="BX6" s="1000"/>
      <c r="BY6" s="1000"/>
      <c r="BZ6" s="1000"/>
      <c r="CA6" s="1000"/>
      <c r="CB6" s="1000"/>
      <c r="CC6" s="1000"/>
      <c r="CD6" s="1000"/>
      <c r="CE6" s="1000"/>
      <c r="CF6" s="1000"/>
      <c r="CG6" s="1001"/>
      <c r="CH6" s="1005"/>
      <c r="CI6" s="1006"/>
      <c r="CJ6" s="1006"/>
      <c r="CK6" s="1006"/>
      <c r="CL6" s="1007"/>
      <c r="CM6" s="1005"/>
      <c r="CN6" s="1006"/>
      <c r="CO6" s="1006"/>
      <c r="CP6" s="1006"/>
      <c r="CQ6" s="1007"/>
      <c r="CR6" s="1005"/>
      <c r="CS6" s="1006"/>
      <c r="CT6" s="1006"/>
      <c r="CU6" s="1006"/>
      <c r="CV6" s="1007"/>
      <c r="CW6" s="1005"/>
      <c r="CX6" s="1006"/>
      <c r="CY6" s="1006"/>
      <c r="CZ6" s="1006"/>
      <c r="DA6" s="1007"/>
      <c r="DB6" s="1005"/>
      <c r="DC6" s="1006"/>
      <c r="DD6" s="1006"/>
      <c r="DE6" s="1006"/>
      <c r="DF6" s="1007"/>
      <c r="DG6" s="1088"/>
      <c r="DH6" s="1089"/>
      <c r="DI6" s="1089"/>
      <c r="DJ6" s="1089"/>
      <c r="DK6" s="1090"/>
      <c r="DL6" s="1088"/>
      <c r="DM6" s="1089"/>
      <c r="DN6" s="1089"/>
      <c r="DO6" s="1089"/>
      <c r="DP6" s="1090"/>
      <c r="DQ6" s="1005"/>
      <c r="DR6" s="1006"/>
      <c r="DS6" s="1006"/>
      <c r="DT6" s="1006"/>
      <c r="DU6" s="1007"/>
      <c r="DV6" s="1005"/>
      <c r="DW6" s="1006"/>
      <c r="DX6" s="1006"/>
      <c r="DY6" s="1006"/>
      <c r="DZ6" s="1017"/>
      <c r="EA6" s="217"/>
    </row>
    <row r="7" spans="1:131" s="218" customFormat="1" ht="26.25" customHeight="1" thickTop="1" x14ac:dyDescent="0.2">
      <c r="A7" s="219">
        <v>1</v>
      </c>
      <c r="B7" s="1048" t="s">
        <v>374</v>
      </c>
      <c r="C7" s="1049"/>
      <c r="D7" s="1049"/>
      <c r="E7" s="1049"/>
      <c r="F7" s="1049"/>
      <c r="G7" s="1049"/>
      <c r="H7" s="1049"/>
      <c r="I7" s="1049"/>
      <c r="J7" s="1049"/>
      <c r="K7" s="1049"/>
      <c r="L7" s="1049"/>
      <c r="M7" s="1049"/>
      <c r="N7" s="1049"/>
      <c r="O7" s="1049"/>
      <c r="P7" s="1050"/>
      <c r="Q7" s="1103">
        <v>10442</v>
      </c>
      <c r="R7" s="1104"/>
      <c r="S7" s="1104"/>
      <c r="T7" s="1104"/>
      <c r="U7" s="1104"/>
      <c r="V7" s="1104">
        <v>10182</v>
      </c>
      <c r="W7" s="1104"/>
      <c r="X7" s="1104"/>
      <c r="Y7" s="1104"/>
      <c r="Z7" s="1104"/>
      <c r="AA7" s="1104">
        <v>260</v>
      </c>
      <c r="AB7" s="1104"/>
      <c r="AC7" s="1104"/>
      <c r="AD7" s="1104"/>
      <c r="AE7" s="1105"/>
      <c r="AF7" s="1106">
        <v>221</v>
      </c>
      <c r="AG7" s="1107"/>
      <c r="AH7" s="1107"/>
      <c r="AI7" s="1107"/>
      <c r="AJ7" s="1108"/>
      <c r="AK7" s="1109">
        <v>667</v>
      </c>
      <c r="AL7" s="1110"/>
      <c r="AM7" s="1110"/>
      <c r="AN7" s="1110"/>
      <c r="AO7" s="1110"/>
      <c r="AP7" s="1110">
        <v>7681</v>
      </c>
      <c r="AQ7" s="1110"/>
      <c r="AR7" s="1110"/>
      <c r="AS7" s="1110"/>
      <c r="AT7" s="1110"/>
      <c r="AU7" s="1111"/>
      <c r="AV7" s="1111"/>
      <c r="AW7" s="1111"/>
      <c r="AX7" s="1111"/>
      <c r="AY7" s="1112"/>
      <c r="AZ7" s="214"/>
      <c r="BA7" s="214"/>
      <c r="BB7" s="214"/>
      <c r="BC7" s="214"/>
      <c r="BD7" s="214"/>
      <c r="BE7" s="215"/>
      <c r="BF7" s="215"/>
      <c r="BG7" s="215"/>
      <c r="BH7" s="215"/>
      <c r="BI7" s="215"/>
      <c r="BJ7" s="215"/>
      <c r="BK7" s="215"/>
      <c r="BL7" s="215"/>
      <c r="BM7" s="215"/>
      <c r="BN7" s="215"/>
      <c r="BO7" s="215"/>
      <c r="BP7" s="215"/>
      <c r="BQ7" s="219">
        <v>1</v>
      </c>
      <c r="BR7" s="220"/>
      <c r="BS7" s="1100" t="s">
        <v>556</v>
      </c>
      <c r="BT7" s="1101"/>
      <c r="BU7" s="1101"/>
      <c r="BV7" s="1101"/>
      <c r="BW7" s="1101"/>
      <c r="BX7" s="1101"/>
      <c r="BY7" s="1101"/>
      <c r="BZ7" s="1101"/>
      <c r="CA7" s="1101"/>
      <c r="CB7" s="1101"/>
      <c r="CC7" s="1101"/>
      <c r="CD7" s="1101"/>
      <c r="CE7" s="1101"/>
      <c r="CF7" s="1101"/>
      <c r="CG7" s="1113"/>
      <c r="CH7" s="1097">
        <v>4</v>
      </c>
      <c r="CI7" s="1098"/>
      <c r="CJ7" s="1098"/>
      <c r="CK7" s="1098"/>
      <c r="CL7" s="1099"/>
      <c r="CM7" s="1097">
        <v>32</v>
      </c>
      <c r="CN7" s="1098"/>
      <c r="CO7" s="1098"/>
      <c r="CP7" s="1098"/>
      <c r="CQ7" s="1099"/>
      <c r="CR7" s="1097">
        <v>50</v>
      </c>
      <c r="CS7" s="1098"/>
      <c r="CT7" s="1098"/>
      <c r="CU7" s="1098"/>
      <c r="CV7" s="1099"/>
      <c r="CW7" s="1097"/>
      <c r="CX7" s="1098"/>
      <c r="CY7" s="1098"/>
      <c r="CZ7" s="1098"/>
      <c r="DA7" s="1099"/>
      <c r="DB7" s="1097"/>
      <c r="DC7" s="1098"/>
      <c r="DD7" s="1098"/>
      <c r="DE7" s="1098"/>
      <c r="DF7" s="1099"/>
      <c r="DG7" s="1097"/>
      <c r="DH7" s="1098"/>
      <c r="DI7" s="1098"/>
      <c r="DJ7" s="1098"/>
      <c r="DK7" s="1099"/>
      <c r="DL7" s="1097"/>
      <c r="DM7" s="1098"/>
      <c r="DN7" s="1098"/>
      <c r="DO7" s="1098"/>
      <c r="DP7" s="1099"/>
      <c r="DQ7" s="1097"/>
      <c r="DR7" s="1098"/>
      <c r="DS7" s="1098"/>
      <c r="DT7" s="1098"/>
      <c r="DU7" s="1099"/>
      <c r="DV7" s="1100"/>
      <c r="DW7" s="1101"/>
      <c r="DX7" s="1101"/>
      <c r="DY7" s="1101"/>
      <c r="DZ7" s="1102"/>
      <c r="EA7" s="217"/>
    </row>
    <row r="8" spans="1:131" s="218" customFormat="1" ht="26.25" customHeight="1" x14ac:dyDescent="0.2">
      <c r="A8" s="221">
        <v>2</v>
      </c>
      <c r="B8" s="1031"/>
      <c r="C8" s="1032"/>
      <c r="D8" s="1032"/>
      <c r="E8" s="1032"/>
      <c r="F8" s="1032"/>
      <c r="G8" s="1032"/>
      <c r="H8" s="1032"/>
      <c r="I8" s="1032"/>
      <c r="J8" s="1032"/>
      <c r="K8" s="1032"/>
      <c r="L8" s="1032"/>
      <c r="M8" s="1032"/>
      <c r="N8" s="1032"/>
      <c r="O8" s="1032"/>
      <c r="P8" s="1033"/>
      <c r="Q8" s="1039"/>
      <c r="R8" s="1040"/>
      <c r="S8" s="1040"/>
      <c r="T8" s="1040"/>
      <c r="U8" s="1040"/>
      <c r="V8" s="1040"/>
      <c r="W8" s="1040"/>
      <c r="X8" s="1040"/>
      <c r="Y8" s="1040"/>
      <c r="Z8" s="1040"/>
      <c r="AA8" s="1040"/>
      <c r="AB8" s="1040"/>
      <c r="AC8" s="1040"/>
      <c r="AD8" s="1040"/>
      <c r="AE8" s="1041"/>
      <c r="AF8" s="1036"/>
      <c r="AG8" s="1037"/>
      <c r="AH8" s="1037"/>
      <c r="AI8" s="1037"/>
      <c r="AJ8" s="1038"/>
      <c r="AK8" s="1081"/>
      <c r="AL8" s="1082"/>
      <c r="AM8" s="1082"/>
      <c r="AN8" s="1082"/>
      <c r="AO8" s="1082"/>
      <c r="AP8" s="1082"/>
      <c r="AQ8" s="1082"/>
      <c r="AR8" s="1082"/>
      <c r="AS8" s="1082"/>
      <c r="AT8" s="1082"/>
      <c r="AU8" s="1083"/>
      <c r="AV8" s="1083"/>
      <c r="AW8" s="1083"/>
      <c r="AX8" s="1083"/>
      <c r="AY8" s="1084"/>
      <c r="AZ8" s="214"/>
      <c r="BA8" s="214"/>
      <c r="BB8" s="214"/>
      <c r="BC8" s="214"/>
      <c r="BD8" s="214"/>
      <c r="BE8" s="215"/>
      <c r="BF8" s="215"/>
      <c r="BG8" s="215"/>
      <c r="BH8" s="215"/>
      <c r="BI8" s="215"/>
      <c r="BJ8" s="215"/>
      <c r="BK8" s="215"/>
      <c r="BL8" s="215"/>
      <c r="BM8" s="215"/>
      <c r="BN8" s="215"/>
      <c r="BO8" s="215"/>
      <c r="BP8" s="215"/>
      <c r="BQ8" s="221">
        <v>2</v>
      </c>
      <c r="BR8" s="222"/>
      <c r="BS8" s="993"/>
      <c r="BT8" s="994"/>
      <c r="BU8" s="994"/>
      <c r="BV8" s="994"/>
      <c r="BW8" s="994"/>
      <c r="BX8" s="994"/>
      <c r="BY8" s="994"/>
      <c r="BZ8" s="994"/>
      <c r="CA8" s="994"/>
      <c r="CB8" s="994"/>
      <c r="CC8" s="994"/>
      <c r="CD8" s="994"/>
      <c r="CE8" s="994"/>
      <c r="CF8" s="994"/>
      <c r="CG8" s="1015"/>
      <c r="CH8" s="990"/>
      <c r="CI8" s="991"/>
      <c r="CJ8" s="991"/>
      <c r="CK8" s="991"/>
      <c r="CL8" s="992"/>
      <c r="CM8" s="990"/>
      <c r="CN8" s="991"/>
      <c r="CO8" s="991"/>
      <c r="CP8" s="991"/>
      <c r="CQ8" s="992"/>
      <c r="CR8" s="990"/>
      <c r="CS8" s="991"/>
      <c r="CT8" s="991"/>
      <c r="CU8" s="991"/>
      <c r="CV8" s="992"/>
      <c r="CW8" s="990"/>
      <c r="CX8" s="991"/>
      <c r="CY8" s="991"/>
      <c r="CZ8" s="991"/>
      <c r="DA8" s="992"/>
      <c r="DB8" s="990"/>
      <c r="DC8" s="991"/>
      <c r="DD8" s="991"/>
      <c r="DE8" s="991"/>
      <c r="DF8" s="992"/>
      <c r="DG8" s="990"/>
      <c r="DH8" s="991"/>
      <c r="DI8" s="991"/>
      <c r="DJ8" s="991"/>
      <c r="DK8" s="992"/>
      <c r="DL8" s="990"/>
      <c r="DM8" s="991"/>
      <c r="DN8" s="991"/>
      <c r="DO8" s="991"/>
      <c r="DP8" s="992"/>
      <c r="DQ8" s="990"/>
      <c r="DR8" s="991"/>
      <c r="DS8" s="991"/>
      <c r="DT8" s="991"/>
      <c r="DU8" s="992"/>
      <c r="DV8" s="993"/>
      <c r="DW8" s="994"/>
      <c r="DX8" s="994"/>
      <c r="DY8" s="994"/>
      <c r="DZ8" s="995"/>
      <c r="EA8" s="217"/>
    </row>
    <row r="9" spans="1:131" s="218" customFormat="1" ht="26.25" customHeight="1" x14ac:dyDescent="0.2">
      <c r="A9" s="221">
        <v>3</v>
      </c>
      <c r="B9" s="1031"/>
      <c r="C9" s="1032"/>
      <c r="D9" s="1032"/>
      <c r="E9" s="1032"/>
      <c r="F9" s="1032"/>
      <c r="G9" s="1032"/>
      <c r="H9" s="1032"/>
      <c r="I9" s="1032"/>
      <c r="J9" s="1032"/>
      <c r="K9" s="1032"/>
      <c r="L9" s="1032"/>
      <c r="M9" s="1032"/>
      <c r="N9" s="1032"/>
      <c r="O9" s="1032"/>
      <c r="P9" s="1033"/>
      <c r="Q9" s="1039"/>
      <c r="R9" s="1040"/>
      <c r="S9" s="1040"/>
      <c r="T9" s="1040"/>
      <c r="U9" s="1040"/>
      <c r="V9" s="1040"/>
      <c r="W9" s="1040"/>
      <c r="X9" s="1040"/>
      <c r="Y9" s="1040"/>
      <c r="Z9" s="1040"/>
      <c r="AA9" s="1040"/>
      <c r="AB9" s="1040"/>
      <c r="AC9" s="1040"/>
      <c r="AD9" s="1040"/>
      <c r="AE9" s="1041"/>
      <c r="AF9" s="1036"/>
      <c r="AG9" s="1037"/>
      <c r="AH9" s="1037"/>
      <c r="AI9" s="1037"/>
      <c r="AJ9" s="1038"/>
      <c r="AK9" s="1081"/>
      <c r="AL9" s="1082"/>
      <c r="AM9" s="1082"/>
      <c r="AN9" s="1082"/>
      <c r="AO9" s="1082"/>
      <c r="AP9" s="1082"/>
      <c r="AQ9" s="1082"/>
      <c r="AR9" s="1082"/>
      <c r="AS9" s="1082"/>
      <c r="AT9" s="1082"/>
      <c r="AU9" s="1083"/>
      <c r="AV9" s="1083"/>
      <c r="AW9" s="1083"/>
      <c r="AX9" s="1083"/>
      <c r="AY9" s="1084"/>
      <c r="AZ9" s="214"/>
      <c r="BA9" s="214"/>
      <c r="BB9" s="214"/>
      <c r="BC9" s="214"/>
      <c r="BD9" s="214"/>
      <c r="BE9" s="215"/>
      <c r="BF9" s="215"/>
      <c r="BG9" s="215"/>
      <c r="BH9" s="215"/>
      <c r="BI9" s="215"/>
      <c r="BJ9" s="215"/>
      <c r="BK9" s="215"/>
      <c r="BL9" s="215"/>
      <c r="BM9" s="215"/>
      <c r="BN9" s="215"/>
      <c r="BO9" s="215"/>
      <c r="BP9" s="215"/>
      <c r="BQ9" s="221">
        <v>3</v>
      </c>
      <c r="BR9" s="222"/>
      <c r="BS9" s="993"/>
      <c r="BT9" s="994"/>
      <c r="BU9" s="994"/>
      <c r="BV9" s="994"/>
      <c r="BW9" s="994"/>
      <c r="BX9" s="994"/>
      <c r="BY9" s="994"/>
      <c r="BZ9" s="994"/>
      <c r="CA9" s="994"/>
      <c r="CB9" s="994"/>
      <c r="CC9" s="994"/>
      <c r="CD9" s="994"/>
      <c r="CE9" s="994"/>
      <c r="CF9" s="994"/>
      <c r="CG9" s="1015"/>
      <c r="CH9" s="990"/>
      <c r="CI9" s="991"/>
      <c r="CJ9" s="991"/>
      <c r="CK9" s="991"/>
      <c r="CL9" s="992"/>
      <c r="CM9" s="990"/>
      <c r="CN9" s="991"/>
      <c r="CO9" s="991"/>
      <c r="CP9" s="991"/>
      <c r="CQ9" s="992"/>
      <c r="CR9" s="990"/>
      <c r="CS9" s="991"/>
      <c r="CT9" s="991"/>
      <c r="CU9" s="991"/>
      <c r="CV9" s="992"/>
      <c r="CW9" s="990"/>
      <c r="CX9" s="991"/>
      <c r="CY9" s="991"/>
      <c r="CZ9" s="991"/>
      <c r="DA9" s="992"/>
      <c r="DB9" s="990"/>
      <c r="DC9" s="991"/>
      <c r="DD9" s="991"/>
      <c r="DE9" s="991"/>
      <c r="DF9" s="992"/>
      <c r="DG9" s="990"/>
      <c r="DH9" s="991"/>
      <c r="DI9" s="991"/>
      <c r="DJ9" s="991"/>
      <c r="DK9" s="992"/>
      <c r="DL9" s="990"/>
      <c r="DM9" s="991"/>
      <c r="DN9" s="991"/>
      <c r="DO9" s="991"/>
      <c r="DP9" s="992"/>
      <c r="DQ9" s="990"/>
      <c r="DR9" s="991"/>
      <c r="DS9" s="991"/>
      <c r="DT9" s="991"/>
      <c r="DU9" s="992"/>
      <c r="DV9" s="993"/>
      <c r="DW9" s="994"/>
      <c r="DX9" s="994"/>
      <c r="DY9" s="994"/>
      <c r="DZ9" s="995"/>
      <c r="EA9" s="217"/>
    </row>
    <row r="10" spans="1:131" s="218" customFormat="1" ht="26.25" customHeight="1" x14ac:dyDescent="0.2">
      <c r="A10" s="221">
        <v>4</v>
      </c>
      <c r="B10" s="1031"/>
      <c r="C10" s="1032"/>
      <c r="D10" s="1032"/>
      <c r="E10" s="1032"/>
      <c r="F10" s="1032"/>
      <c r="G10" s="1032"/>
      <c r="H10" s="1032"/>
      <c r="I10" s="1032"/>
      <c r="J10" s="1032"/>
      <c r="K10" s="1032"/>
      <c r="L10" s="1032"/>
      <c r="M10" s="1032"/>
      <c r="N10" s="1032"/>
      <c r="O10" s="1032"/>
      <c r="P10" s="1033"/>
      <c r="Q10" s="1039"/>
      <c r="R10" s="1040"/>
      <c r="S10" s="1040"/>
      <c r="T10" s="1040"/>
      <c r="U10" s="1040"/>
      <c r="V10" s="1040"/>
      <c r="W10" s="1040"/>
      <c r="X10" s="1040"/>
      <c r="Y10" s="1040"/>
      <c r="Z10" s="1040"/>
      <c r="AA10" s="1040"/>
      <c r="AB10" s="1040"/>
      <c r="AC10" s="1040"/>
      <c r="AD10" s="1040"/>
      <c r="AE10" s="1041"/>
      <c r="AF10" s="1036"/>
      <c r="AG10" s="1037"/>
      <c r="AH10" s="1037"/>
      <c r="AI10" s="1037"/>
      <c r="AJ10" s="1038"/>
      <c r="AK10" s="1081"/>
      <c r="AL10" s="1082"/>
      <c r="AM10" s="1082"/>
      <c r="AN10" s="1082"/>
      <c r="AO10" s="1082"/>
      <c r="AP10" s="1082"/>
      <c r="AQ10" s="1082"/>
      <c r="AR10" s="1082"/>
      <c r="AS10" s="1082"/>
      <c r="AT10" s="1082"/>
      <c r="AU10" s="1083"/>
      <c r="AV10" s="1083"/>
      <c r="AW10" s="1083"/>
      <c r="AX10" s="1083"/>
      <c r="AY10" s="1084"/>
      <c r="AZ10" s="214"/>
      <c r="BA10" s="214"/>
      <c r="BB10" s="214"/>
      <c r="BC10" s="214"/>
      <c r="BD10" s="214"/>
      <c r="BE10" s="215"/>
      <c r="BF10" s="215"/>
      <c r="BG10" s="215"/>
      <c r="BH10" s="215"/>
      <c r="BI10" s="215"/>
      <c r="BJ10" s="215"/>
      <c r="BK10" s="215"/>
      <c r="BL10" s="215"/>
      <c r="BM10" s="215"/>
      <c r="BN10" s="215"/>
      <c r="BO10" s="215"/>
      <c r="BP10" s="215"/>
      <c r="BQ10" s="221">
        <v>4</v>
      </c>
      <c r="BR10" s="222"/>
      <c r="BS10" s="993"/>
      <c r="BT10" s="994"/>
      <c r="BU10" s="994"/>
      <c r="BV10" s="994"/>
      <c r="BW10" s="994"/>
      <c r="BX10" s="994"/>
      <c r="BY10" s="994"/>
      <c r="BZ10" s="994"/>
      <c r="CA10" s="994"/>
      <c r="CB10" s="994"/>
      <c r="CC10" s="994"/>
      <c r="CD10" s="994"/>
      <c r="CE10" s="994"/>
      <c r="CF10" s="994"/>
      <c r="CG10" s="1015"/>
      <c r="CH10" s="990"/>
      <c r="CI10" s="991"/>
      <c r="CJ10" s="991"/>
      <c r="CK10" s="991"/>
      <c r="CL10" s="992"/>
      <c r="CM10" s="990"/>
      <c r="CN10" s="991"/>
      <c r="CO10" s="991"/>
      <c r="CP10" s="991"/>
      <c r="CQ10" s="992"/>
      <c r="CR10" s="990"/>
      <c r="CS10" s="991"/>
      <c r="CT10" s="991"/>
      <c r="CU10" s="991"/>
      <c r="CV10" s="992"/>
      <c r="CW10" s="990"/>
      <c r="CX10" s="991"/>
      <c r="CY10" s="991"/>
      <c r="CZ10" s="991"/>
      <c r="DA10" s="992"/>
      <c r="DB10" s="990"/>
      <c r="DC10" s="991"/>
      <c r="DD10" s="991"/>
      <c r="DE10" s="991"/>
      <c r="DF10" s="992"/>
      <c r="DG10" s="990"/>
      <c r="DH10" s="991"/>
      <c r="DI10" s="991"/>
      <c r="DJ10" s="991"/>
      <c r="DK10" s="992"/>
      <c r="DL10" s="990"/>
      <c r="DM10" s="991"/>
      <c r="DN10" s="991"/>
      <c r="DO10" s="991"/>
      <c r="DP10" s="992"/>
      <c r="DQ10" s="990"/>
      <c r="DR10" s="991"/>
      <c r="DS10" s="991"/>
      <c r="DT10" s="991"/>
      <c r="DU10" s="992"/>
      <c r="DV10" s="993"/>
      <c r="DW10" s="994"/>
      <c r="DX10" s="994"/>
      <c r="DY10" s="994"/>
      <c r="DZ10" s="995"/>
      <c r="EA10" s="217"/>
    </row>
    <row r="11" spans="1:131" s="218" customFormat="1" ht="26.25" customHeight="1" x14ac:dyDescent="0.2">
      <c r="A11" s="221">
        <v>5</v>
      </c>
      <c r="B11" s="1031"/>
      <c r="C11" s="1032"/>
      <c r="D11" s="1032"/>
      <c r="E11" s="1032"/>
      <c r="F11" s="1032"/>
      <c r="G11" s="1032"/>
      <c r="H11" s="1032"/>
      <c r="I11" s="1032"/>
      <c r="J11" s="1032"/>
      <c r="K11" s="1032"/>
      <c r="L11" s="1032"/>
      <c r="M11" s="1032"/>
      <c r="N11" s="1032"/>
      <c r="O11" s="1032"/>
      <c r="P11" s="1033"/>
      <c r="Q11" s="1039"/>
      <c r="R11" s="1040"/>
      <c r="S11" s="1040"/>
      <c r="T11" s="1040"/>
      <c r="U11" s="1040"/>
      <c r="V11" s="1040"/>
      <c r="W11" s="1040"/>
      <c r="X11" s="1040"/>
      <c r="Y11" s="1040"/>
      <c r="Z11" s="1040"/>
      <c r="AA11" s="1040"/>
      <c r="AB11" s="1040"/>
      <c r="AC11" s="1040"/>
      <c r="AD11" s="1040"/>
      <c r="AE11" s="1041"/>
      <c r="AF11" s="1036"/>
      <c r="AG11" s="1037"/>
      <c r="AH11" s="1037"/>
      <c r="AI11" s="1037"/>
      <c r="AJ11" s="1038"/>
      <c r="AK11" s="1081"/>
      <c r="AL11" s="1082"/>
      <c r="AM11" s="1082"/>
      <c r="AN11" s="1082"/>
      <c r="AO11" s="1082"/>
      <c r="AP11" s="1082"/>
      <c r="AQ11" s="1082"/>
      <c r="AR11" s="1082"/>
      <c r="AS11" s="1082"/>
      <c r="AT11" s="1082"/>
      <c r="AU11" s="1083"/>
      <c r="AV11" s="1083"/>
      <c r="AW11" s="1083"/>
      <c r="AX11" s="1083"/>
      <c r="AY11" s="1084"/>
      <c r="AZ11" s="214"/>
      <c r="BA11" s="214"/>
      <c r="BB11" s="214"/>
      <c r="BC11" s="214"/>
      <c r="BD11" s="214"/>
      <c r="BE11" s="215"/>
      <c r="BF11" s="215"/>
      <c r="BG11" s="215"/>
      <c r="BH11" s="215"/>
      <c r="BI11" s="215"/>
      <c r="BJ11" s="215"/>
      <c r="BK11" s="215"/>
      <c r="BL11" s="215"/>
      <c r="BM11" s="215"/>
      <c r="BN11" s="215"/>
      <c r="BO11" s="215"/>
      <c r="BP11" s="215"/>
      <c r="BQ11" s="221">
        <v>5</v>
      </c>
      <c r="BR11" s="222"/>
      <c r="BS11" s="993"/>
      <c r="BT11" s="994"/>
      <c r="BU11" s="994"/>
      <c r="BV11" s="994"/>
      <c r="BW11" s="994"/>
      <c r="BX11" s="994"/>
      <c r="BY11" s="994"/>
      <c r="BZ11" s="994"/>
      <c r="CA11" s="994"/>
      <c r="CB11" s="994"/>
      <c r="CC11" s="994"/>
      <c r="CD11" s="994"/>
      <c r="CE11" s="994"/>
      <c r="CF11" s="994"/>
      <c r="CG11" s="1015"/>
      <c r="CH11" s="990"/>
      <c r="CI11" s="991"/>
      <c r="CJ11" s="991"/>
      <c r="CK11" s="991"/>
      <c r="CL11" s="992"/>
      <c r="CM11" s="990"/>
      <c r="CN11" s="991"/>
      <c r="CO11" s="991"/>
      <c r="CP11" s="991"/>
      <c r="CQ11" s="992"/>
      <c r="CR11" s="990"/>
      <c r="CS11" s="991"/>
      <c r="CT11" s="991"/>
      <c r="CU11" s="991"/>
      <c r="CV11" s="992"/>
      <c r="CW11" s="990"/>
      <c r="CX11" s="991"/>
      <c r="CY11" s="991"/>
      <c r="CZ11" s="991"/>
      <c r="DA11" s="992"/>
      <c r="DB11" s="990"/>
      <c r="DC11" s="991"/>
      <c r="DD11" s="991"/>
      <c r="DE11" s="991"/>
      <c r="DF11" s="992"/>
      <c r="DG11" s="990"/>
      <c r="DH11" s="991"/>
      <c r="DI11" s="991"/>
      <c r="DJ11" s="991"/>
      <c r="DK11" s="992"/>
      <c r="DL11" s="990"/>
      <c r="DM11" s="991"/>
      <c r="DN11" s="991"/>
      <c r="DO11" s="991"/>
      <c r="DP11" s="992"/>
      <c r="DQ11" s="990"/>
      <c r="DR11" s="991"/>
      <c r="DS11" s="991"/>
      <c r="DT11" s="991"/>
      <c r="DU11" s="992"/>
      <c r="DV11" s="993"/>
      <c r="DW11" s="994"/>
      <c r="DX11" s="994"/>
      <c r="DY11" s="994"/>
      <c r="DZ11" s="995"/>
      <c r="EA11" s="217"/>
    </row>
    <row r="12" spans="1:131" s="218" customFormat="1" ht="26.25" customHeight="1" x14ac:dyDescent="0.2">
      <c r="A12" s="221">
        <v>6</v>
      </c>
      <c r="B12" s="1031"/>
      <c r="C12" s="1032"/>
      <c r="D12" s="1032"/>
      <c r="E12" s="1032"/>
      <c r="F12" s="1032"/>
      <c r="G12" s="1032"/>
      <c r="H12" s="1032"/>
      <c r="I12" s="1032"/>
      <c r="J12" s="1032"/>
      <c r="K12" s="1032"/>
      <c r="L12" s="1032"/>
      <c r="M12" s="1032"/>
      <c r="N12" s="1032"/>
      <c r="O12" s="1032"/>
      <c r="P12" s="1033"/>
      <c r="Q12" s="1039"/>
      <c r="R12" s="1040"/>
      <c r="S12" s="1040"/>
      <c r="T12" s="1040"/>
      <c r="U12" s="1040"/>
      <c r="V12" s="1040"/>
      <c r="W12" s="1040"/>
      <c r="X12" s="1040"/>
      <c r="Y12" s="1040"/>
      <c r="Z12" s="1040"/>
      <c r="AA12" s="1040"/>
      <c r="AB12" s="1040"/>
      <c r="AC12" s="1040"/>
      <c r="AD12" s="1040"/>
      <c r="AE12" s="1041"/>
      <c r="AF12" s="1036"/>
      <c r="AG12" s="1037"/>
      <c r="AH12" s="1037"/>
      <c r="AI12" s="1037"/>
      <c r="AJ12" s="1038"/>
      <c r="AK12" s="1081"/>
      <c r="AL12" s="1082"/>
      <c r="AM12" s="1082"/>
      <c r="AN12" s="1082"/>
      <c r="AO12" s="1082"/>
      <c r="AP12" s="1082"/>
      <c r="AQ12" s="1082"/>
      <c r="AR12" s="1082"/>
      <c r="AS12" s="1082"/>
      <c r="AT12" s="1082"/>
      <c r="AU12" s="1083"/>
      <c r="AV12" s="1083"/>
      <c r="AW12" s="1083"/>
      <c r="AX12" s="1083"/>
      <c r="AY12" s="1084"/>
      <c r="AZ12" s="214"/>
      <c r="BA12" s="214"/>
      <c r="BB12" s="214"/>
      <c r="BC12" s="214"/>
      <c r="BD12" s="214"/>
      <c r="BE12" s="215"/>
      <c r="BF12" s="215"/>
      <c r="BG12" s="215"/>
      <c r="BH12" s="215"/>
      <c r="BI12" s="215"/>
      <c r="BJ12" s="215"/>
      <c r="BK12" s="215"/>
      <c r="BL12" s="215"/>
      <c r="BM12" s="215"/>
      <c r="BN12" s="215"/>
      <c r="BO12" s="215"/>
      <c r="BP12" s="215"/>
      <c r="BQ12" s="221">
        <v>6</v>
      </c>
      <c r="BR12" s="222"/>
      <c r="BS12" s="993"/>
      <c r="BT12" s="994"/>
      <c r="BU12" s="994"/>
      <c r="BV12" s="994"/>
      <c r="BW12" s="994"/>
      <c r="BX12" s="994"/>
      <c r="BY12" s="994"/>
      <c r="BZ12" s="994"/>
      <c r="CA12" s="994"/>
      <c r="CB12" s="994"/>
      <c r="CC12" s="994"/>
      <c r="CD12" s="994"/>
      <c r="CE12" s="994"/>
      <c r="CF12" s="994"/>
      <c r="CG12" s="1015"/>
      <c r="CH12" s="990"/>
      <c r="CI12" s="991"/>
      <c r="CJ12" s="991"/>
      <c r="CK12" s="991"/>
      <c r="CL12" s="992"/>
      <c r="CM12" s="990"/>
      <c r="CN12" s="991"/>
      <c r="CO12" s="991"/>
      <c r="CP12" s="991"/>
      <c r="CQ12" s="992"/>
      <c r="CR12" s="990"/>
      <c r="CS12" s="991"/>
      <c r="CT12" s="991"/>
      <c r="CU12" s="991"/>
      <c r="CV12" s="992"/>
      <c r="CW12" s="990"/>
      <c r="CX12" s="991"/>
      <c r="CY12" s="991"/>
      <c r="CZ12" s="991"/>
      <c r="DA12" s="992"/>
      <c r="DB12" s="990"/>
      <c r="DC12" s="991"/>
      <c r="DD12" s="991"/>
      <c r="DE12" s="991"/>
      <c r="DF12" s="992"/>
      <c r="DG12" s="990"/>
      <c r="DH12" s="991"/>
      <c r="DI12" s="991"/>
      <c r="DJ12" s="991"/>
      <c r="DK12" s="992"/>
      <c r="DL12" s="990"/>
      <c r="DM12" s="991"/>
      <c r="DN12" s="991"/>
      <c r="DO12" s="991"/>
      <c r="DP12" s="992"/>
      <c r="DQ12" s="990"/>
      <c r="DR12" s="991"/>
      <c r="DS12" s="991"/>
      <c r="DT12" s="991"/>
      <c r="DU12" s="992"/>
      <c r="DV12" s="993"/>
      <c r="DW12" s="994"/>
      <c r="DX12" s="994"/>
      <c r="DY12" s="994"/>
      <c r="DZ12" s="995"/>
      <c r="EA12" s="217"/>
    </row>
    <row r="13" spans="1:131" s="218" customFormat="1" ht="26.25" customHeight="1" x14ac:dyDescent="0.2">
      <c r="A13" s="221">
        <v>7</v>
      </c>
      <c r="B13" s="1031"/>
      <c r="C13" s="1032"/>
      <c r="D13" s="1032"/>
      <c r="E13" s="1032"/>
      <c r="F13" s="1032"/>
      <c r="G13" s="1032"/>
      <c r="H13" s="1032"/>
      <c r="I13" s="1032"/>
      <c r="J13" s="1032"/>
      <c r="K13" s="1032"/>
      <c r="L13" s="1032"/>
      <c r="M13" s="1032"/>
      <c r="N13" s="1032"/>
      <c r="O13" s="1032"/>
      <c r="P13" s="1033"/>
      <c r="Q13" s="1039"/>
      <c r="R13" s="1040"/>
      <c r="S13" s="1040"/>
      <c r="T13" s="1040"/>
      <c r="U13" s="1040"/>
      <c r="V13" s="1040"/>
      <c r="W13" s="1040"/>
      <c r="X13" s="1040"/>
      <c r="Y13" s="1040"/>
      <c r="Z13" s="1040"/>
      <c r="AA13" s="1040"/>
      <c r="AB13" s="1040"/>
      <c r="AC13" s="1040"/>
      <c r="AD13" s="1040"/>
      <c r="AE13" s="1041"/>
      <c r="AF13" s="1036"/>
      <c r="AG13" s="1037"/>
      <c r="AH13" s="1037"/>
      <c r="AI13" s="1037"/>
      <c r="AJ13" s="1038"/>
      <c r="AK13" s="1081"/>
      <c r="AL13" s="1082"/>
      <c r="AM13" s="1082"/>
      <c r="AN13" s="1082"/>
      <c r="AO13" s="1082"/>
      <c r="AP13" s="1082"/>
      <c r="AQ13" s="1082"/>
      <c r="AR13" s="1082"/>
      <c r="AS13" s="1082"/>
      <c r="AT13" s="1082"/>
      <c r="AU13" s="1083"/>
      <c r="AV13" s="1083"/>
      <c r="AW13" s="1083"/>
      <c r="AX13" s="1083"/>
      <c r="AY13" s="1084"/>
      <c r="AZ13" s="214"/>
      <c r="BA13" s="214"/>
      <c r="BB13" s="214"/>
      <c r="BC13" s="214"/>
      <c r="BD13" s="214"/>
      <c r="BE13" s="215"/>
      <c r="BF13" s="215"/>
      <c r="BG13" s="215"/>
      <c r="BH13" s="215"/>
      <c r="BI13" s="215"/>
      <c r="BJ13" s="215"/>
      <c r="BK13" s="215"/>
      <c r="BL13" s="215"/>
      <c r="BM13" s="215"/>
      <c r="BN13" s="215"/>
      <c r="BO13" s="215"/>
      <c r="BP13" s="215"/>
      <c r="BQ13" s="221">
        <v>7</v>
      </c>
      <c r="BR13" s="222"/>
      <c r="BS13" s="993"/>
      <c r="BT13" s="994"/>
      <c r="BU13" s="994"/>
      <c r="BV13" s="994"/>
      <c r="BW13" s="994"/>
      <c r="BX13" s="994"/>
      <c r="BY13" s="994"/>
      <c r="BZ13" s="994"/>
      <c r="CA13" s="994"/>
      <c r="CB13" s="994"/>
      <c r="CC13" s="994"/>
      <c r="CD13" s="994"/>
      <c r="CE13" s="994"/>
      <c r="CF13" s="994"/>
      <c r="CG13" s="1015"/>
      <c r="CH13" s="990"/>
      <c r="CI13" s="991"/>
      <c r="CJ13" s="991"/>
      <c r="CK13" s="991"/>
      <c r="CL13" s="992"/>
      <c r="CM13" s="990"/>
      <c r="CN13" s="991"/>
      <c r="CO13" s="991"/>
      <c r="CP13" s="991"/>
      <c r="CQ13" s="992"/>
      <c r="CR13" s="990"/>
      <c r="CS13" s="991"/>
      <c r="CT13" s="991"/>
      <c r="CU13" s="991"/>
      <c r="CV13" s="992"/>
      <c r="CW13" s="990"/>
      <c r="CX13" s="991"/>
      <c r="CY13" s="991"/>
      <c r="CZ13" s="991"/>
      <c r="DA13" s="992"/>
      <c r="DB13" s="990"/>
      <c r="DC13" s="991"/>
      <c r="DD13" s="991"/>
      <c r="DE13" s="991"/>
      <c r="DF13" s="992"/>
      <c r="DG13" s="990"/>
      <c r="DH13" s="991"/>
      <c r="DI13" s="991"/>
      <c r="DJ13" s="991"/>
      <c r="DK13" s="992"/>
      <c r="DL13" s="990"/>
      <c r="DM13" s="991"/>
      <c r="DN13" s="991"/>
      <c r="DO13" s="991"/>
      <c r="DP13" s="992"/>
      <c r="DQ13" s="990"/>
      <c r="DR13" s="991"/>
      <c r="DS13" s="991"/>
      <c r="DT13" s="991"/>
      <c r="DU13" s="992"/>
      <c r="DV13" s="993"/>
      <c r="DW13" s="994"/>
      <c r="DX13" s="994"/>
      <c r="DY13" s="994"/>
      <c r="DZ13" s="995"/>
      <c r="EA13" s="217"/>
    </row>
    <row r="14" spans="1:131" s="218" customFormat="1" ht="26.25" customHeight="1" x14ac:dyDescent="0.2">
      <c r="A14" s="221">
        <v>8</v>
      </c>
      <c r="B14" s="1031"/>
      <c r="C14" s="1032"/>
      <c r="D14" s="1032"/>
      <c r="E14" s="1032"/>
      <c r="F14" s="1032"/>
      <c r="G14" s="1032"/>
      <c r="H14" s="1032"/>
      <c r="I14" s="1032"/>
      <c r="J14" s="1032"/>
      <c r="K14" s="1032"/>
      <c r="L14" s="1032"/>
      <c r="M14" s="1032"/>
      <c r="N14" s="1032"/>
      <c r="O14" s="1032"/>
      <c r="P14" s="1033"/>
      <c r="Q14" s="1039"/>
      <c r="R14" s="1040"/>
      <c r="S14" s="1040"/>
      <c r="T14" s="1040"/>
      <c r="U14" s="1040"/>
      <c r="V14" s="1040"/>
      <c r="W14" s="1040"/>
      <c r="X14" s="1040"/>
      <c r="Y14" s="1040"/>
      <c r="Z14" s="1040"/>
      <c r="AA14" s="1040"/>
      <c r="AB14" s="1040"/>
      <c r="AC14" s="1040"/>
      <c r="AD14" s="1040"/>
      <c r="AE14" s="1041"/>
      <c r="AF14" s="1036"/>
      <c r="AG14" s="1037"/>
      <c r="AH14" s="1037"/>
      <c r="AI14" s="1037"/>
      <c r="AJ14" s="1038"/>
      <c r="AK14" s="1081"/>
      <c r="AL14" s="1082"/>
      <c r="AM14" s="1082"/>
      <c r="AN14" s="1082"/>
      <c r="AO14" s="1082"/>
      <c r="AP14" s="1082"/>
      <c r="AQ14" s="1082"/>
      <c r="AR14" s="1082"/>
      <c r="AS14" s="1082"/>
      <c r="AT14" s="1082"/>
      <c r="AU14" s="1083"/>
      <c r="AV14" s="1083"/>
      <c r="AW14" s="1083"/>
      <c r="AX14" s="1083"/>
      <c r="AY14" s="1084"/>
      <c r="AZ14" s="214"/>
      <c r="BA14" s="214"/>
      <c r="BB14" s="214"/>
      <c r="BC14" s="214"/>
      <c r="BD14" s="214"/>
      <c r="BE14" s="215"/>
      <c r="BF14" s="215"/>
      <c r="BG14" s="215"/>
      <c r="BH14" s="215"/>
      <c r="BI14" s="215"/>
      <c r="BJ14" s="215"/>
      <c r="BK14" s="215"/>
      <c r="BL14" s="215"/>
      <c r="BM14" s="215"/>
      <c r="BN14" s="215"/>
      <c r="BO14" s="215"/>
      <c r="BP14" s="215"/>
      <c r="BQ14" s="221">
        <v>8</v>
      </c>
      <c r="BR14" s="222"/>
      <c r="BS14" s="993"/>
      <c r="BT14" s="994"/>
      <c r="BU14" s="994"/>
      <c r="BV14" s="994"/>
      <c r="BW14" s="994"/>
      <c r="BX14" s="994"/>
      <c r="BY14" s="994"/>
      <c r="BZ14" s="994"/>
      <c r="CA14" s="994"/>
      <c r="CB14" s="994"/>
      <c r="CC14" s="994"/>
      <c r="CD14" s="994"/>
      <c r="CE14" s="994"/>
      <c r="CF14" s="994"/>
      <c r="CG14" s="1015"/>
      <c r="CH14" s="990"/>
      <c r="CI14" s="991"/>
      <c r="CJ14" s="991"/>
      <c r="CK14" s="991"/>
      <c r="CL14" s="992"/>
      <c r="CM14" s="990"/>
      <c r="CN14" s="991"/>
      <c r="CO14" s="991"/>
      <c r="CP14" s="991"/>
      <c r="CQ14" s="992"/>
      <c r="CR14" s="990"/>
      <c r="CS14" s="991"/>
      <c r="CT14" s="991"/>
      <c r="CU14" s="991"/>
      <c r="CV14" s="992"/>
      <c r="CW14" s="990"/>
      <c r="CX14" s="991"/>
      <c r="CY14" s="991"/>
      <c r="CZ14" s="991"/>
      <c r="DA14" s="992"/>
      <c r="DB14" s="990"/>
      <c r="DC14" s="991"/>
      <c r="DD14" s="991"/>
      <c r="DE14" s="991"/>
      <c r="DF14" s="992"/>
      <c r="DG14" s="990"/>
      <c r="DH14" s="991"/>
      <c r="DI14" s="991"/>
      <c r="DJ14" s="991"/>
      <c r="DK14" s="992"/>
      <c r="DL14" s="990"/>
      <c r="DM14" s="991"/>
      <c r="DN14" s="991"/>
      <c r="DO14" s="991"/>
      <c r="DP14" s="992"/>
      <c r="DQ14" s="990"/>
      <c r="DR14" s="991"/>
      <c r="DS14" s="991"/>
      <c r="DT14" s="991"/>
      <c r="DU14" s="992"/>
      <c r="DV14" s="993"/>
      <c r="DW14" s="994"/>
      <c r="DX14" s="994"/>
      <c r="DY14" s="994"/>
      <c r="DZ14" s="995"/>
      <c r="EA14" s="217"/>
    </row>
    <row r="15" spans="1:131" s="218" customFormat="1" ht="26.25" customHeight="1" x14ac:dyDescent="0.2">
      <c r="A15" s="221">
        <v>9</v>
      </c>
      <c r="B15" s="1031"/>
      <c r="C15" s="1032"/>
      <c r="D15" s="1032"/>
      <c r="E15" s="1032"/>
      <c r="F15" s="1032"/>
      <c r="G15" s="1032"/>
      <c r="H15" s="1032"/>
      <c r="I15" s="1032"/>
      <c r="J15" s="1032"/>
      <c r="K15" s="1032"/>
      <c r="L15" s="1032"/>
      <c r="M15" s="1032"/>
      <c r="N15" s="1032"/>
      <c r="O15" s="1032"/>
      <c r="P15" s="1033"/>
      <c r="Q15" s="1039"/>
      <c r="R15" s="1040"/>
      <c r="S15" s="1040"/>
      <c r="T15" s="1040"/>
      <c r="U15" s="1040"/>
      <c r="V15" s="1040"/>
      <c r="W15" s="1040"/>
      <c r="X15" s="1040"/>
      <c r="Y15" s="1040"/>
      <c r="Z15" s="1040"/>
      <c r="AA15" s="1040"/>
      <c r="AB15" s="1040"/>
      <c r="AC15" s="1040"/>
      <c r="AD15" s="1040"/>
      <c r="AE15" s="1041"/>
      <c r="AF15" s="1036"/>
      <c r="AG15" s="1037"/>
      <c r="AH15" s="1037"/>
      <c r="AI15" s="1037"/>
      <c r="AJ15" s="1038"/>
      <c r="AK15" s="1081"/>
      <c r="AL15" s="1082"/>
      <c r="AM15" s="1082"/>
      <c r="AN15" s="1082"/>
      <c r="AO15" s="1082"/>
      <c r="AP15" s="1082"/>
      <c r="AQ15" s="1082"/>
      <c r="AR15" s="1082"/>
      <c r="AS15" s="1082"/>
      <c r="AT15" s="1082"/>
      <c r="AU15" s="1083"/>
      <c r="AV15" s="1083"/>
      <c r="AW15" s="1083"/>
      <c r="AX15" s="1083"/>
      <c r="AY15" s="1084"/>
      <c r="AZ15" s="214"/>
      <c r="BA15" s="214"/>
      <c r="BB15" s="214"/>
      <c r="BC15" s="214"/>
      <c r="BD15" s="214"/>
      <c r="BE15" s="215"/>
      <c r="BF15" s="215"/>
      <c r="BG15" s="215"/>
      <c r="BH15" s="215"/>
      <c r="BI15" s="215"/>
      <c r="BJ15" s="215"/>
      <c r="BK15" s="215"/>
      <c r="BL15" s="215"/>
      <c r="BM15" s="215"/>
      <c r="BN15" s="215"/>
      <c r="BO15" s="215"/>
      <c r="BP15" s="215"/>
      <c r="BQ15" s="221">
        <v>9</v>
      </c>
      <c r="BR15" s="222"/>
      <c r="BS15" s="993"/>
      <c r="BT15" s="994"/>
      <c r="BU15" s="994"/>
      <c r="BV15" s="994"/>
      <c r="BW15" s="994"/>
      <c r="BX15" s="994"/>
      <c r="BY15" s="994"/>
      <c r="BZ15" s="994"/>
      <c r="CA15" s="994"/>
      <c r="CB15" s="994"/>
      <c r="CC15" s="994"/>
      <c r="CD15" s="994"/>
      <c r="CE15" s="994"/>
      <c r="CF15" s="994"/>
      <c r="CG15" s="1015"/>
      <c r="CH15" s="990"/>
      <c r="CI15" s="991"/>
      <c r="CJ15" s="991"/>
      <c r="CK15" s="991"/>
      <c r="CL15" s="992"/>
      <c r="CM15" s="990"/>
      <c r="CN15" s="991"/>
      <c r="CO15" s="991"/>
      <c r="CP15" s="991"/>
      <c r="CQ15" s="992"/>
      <c r="CR15" s="990"/>
      <c r="CS15" s="991"/>
      <c r="CT15" s="991"/>
      <c r="CU15" s="991"/>
      <c r="CV15" s="992"/>
      <c r="CW15" s="990"/>
      <c r="CX15" s="991"/>
      <c r="CY15" s="991"/>
      <c r="CZ15" s="991"/>
      <c r="DA15" s="992"/>
      <c r="DB15" s="990"/>
      <c r="DC15" s="991"/>
      <c r="DD15" s="991"/>
      <c r="DE15" s="991"/>
      <c r="DF15" s="992"/>
      <c r="DG15" s="990"/>
      <c r="DH15" s="991"/>
      <c r="DI15" s="991"/>
      <c r="DJ15" s="991"/>
      <c r="DK15" s="992"/>
      <c r="DL15" s="990"/>
      <c r="DM15" s="991"/>
      <c r="DN15" s="991"/>
      <c r="DO15" s="991"/>
      <c r="DP15" s="992"/>
      <c r="DQ15" s="990"/>
      <c r="DR15" s="991"/>
      <c r="DS15" s="991"/>
      <c r="DT15" s="991"/>
      <c r="DU15" s="992"/>
      <c r="DV15" s="993"/>
      <c r="DW15" s="994"/>
      <c r="DX15" s="994"/>
      <c r="DY15" s="994"/>
      <c r="DZ15" s="995"/>
      <c r="EA15" s="217"/>
    </row>
    <row r="16" spans="1:131" s="218" customFormat="1" ht="26.25" customHeight="1" x14ac:dyDescent="0.2">
      <c r="A16" s="221">
        <v>10</v>
      </c>
      <c r="B16" s="1031"/>
      <c r="C16" s="1032"/>
      <c r="D16" s="1032"/>
      <c r="E16" s="1032"/>
      <c r="F16" s="1032"/>
      <c r="G16" s="1032"/>
      <c r="H16" s="1032"/>
      <c r="I16" s="1032"/>
      <c r="J16" s="1032"/>
      <c r="K16" s="1032"/>
      <c r="L16" s="1032"/>
      <c r="M16" s="1032"/>
      <c r="N16" s="1032"/>
      <c r="O16" s="1032"/>
      <c r="P16" s="1033"/>
      <c r="Q16" s="1039"/>
      <c r="R16" s="1040"/>
      <c r="S16" s="1040"/>
      <c r="T16" s="1040"/>
      <c r="U16" s="1040"/>
      <c r="V16" s="1040"/>
      <c r="W16" s="1040"/>
      <c r="X16" s="1040"/>
      <c r="Y16" s="1040"/>
      <c r="Z16" s="1040"/>
      <c r="AA16" s="1040"/>
      <c r="AB16" s="1040"/>
      <c r="AC16" s="1040"/>
      <c r="AD16" s="1040"/>
      <c r="AE16" s="1041"/>
      <c r="AF16" s="1036"/>
      <c r="AG16" s="1037"/>
      <c r="AH16" s="1037"/>
      <c r="AI16" s="1037"/>
      <c r="AJ16" s="1038"/>
      <c r="AK16" s="1081"/>
      <c r="AL16" s="1082"/>
      <c r="AM16" s="1082"/>
      <c r="AN16" s="1082"/>
      <c r="AO16" s="1082"/>
      <c r="AP16" s="1082"/>
      <c r="AQ16" s="1082"/>
      <c r="AR16" s="1082"/>
      <c r="AS16" s="1082"/>
      <c r="AT16" s="1082"/>
      <c r="AU16" s="1083"/>
      <c r="AV16" s="1083"/>
      <c r="AW16" s="1083"/>
      <c r="AX16" s="1083"/>
      <c r="AY16" s="1084"/>
      <c r="AZ16" s="214"/>
      <c r="BA16" s="214"/>
      <c r="BB16" s="214"/>
      <c r="BC16" s="214"/>
      <c r="BD16" s="214"/>
      <c r="BE16" s="215"/>
      <c r="BF16" s="215"/>
      <c r="BG16" s="215"/>
      <c r="BH16" s="215"/>
      <c r="BI16" s="215"/>
      <c r="BJ16" s="215"/>
      <c r="BK16" s="215"/>
      <c r="BL16" s="215"/>
      <c r="BM16" s="215"/>
      <c r="BN16" s="215"/>
      <c r="BO16" s="215"/>
      <c r="BP16" s="215"/>
      <c r="BQ16" s="221">
        <v>10</v>
      </c>
      <c r="BR16" s="222"/>
      <c r="BS16" s="993"/>
      <c r="BT16" s="994"/>
      <c r="BU16" s="994"/>
      <c r="BV16" s="994"/>
      <c r="BW16" s="994"/>
      <c r="BX16" s="994"/>
      <c r="BY16" s="994"/>
      <c r="BZ16" s="994"/>
      <c r="CA16" s="994"/>
      <c r="CB16" s="994"/>
      <c r="CC16" s="994"/>
      <c r="CD16" s="994"/>
      <c r="CE16" s="994"/>
      <c r="CF16" s="994"/>
      <c r="CG16" s="1015"/>
      <c r="CH16" s="990"/>
      <c r="CI16" s="991"/>
      <c r="CJ16" s="991"/>
      <c r="CK16" s="991"/>
      <c r="CL16" s="992"/>
      <c r="CM16" s="990"/>
      <c r="CN16" s="991"/>
      <c r="CO16" s="991"/>
      <c r="CP16" s="991"/>
      <c r="CQ16" s="992"/>
      <c r="CR16" s="990"/>
      <c r="CS16" s="991"/>
      <c r="CT16" s="991"/>
      <c r="CU16" s="991"/>
      <c r="CV16" s="992"/>
      <c r="CW16" s="990"/>
      <c r="CX16" s="991"/>
      <c r="CY16" s="991"/>
      <c r="CZ16" s="991"/>
      <c r="DA16" s="992"/>
      <c r="DB16" s="990"/>
      <c r="DC16" s="991"/>
      <c r="DD16" s="991"/>
      <c r="DE16" s="991"/>
      <c r="DF16" s="992"/>
      <c r="DG16" s="990"/>
      <c r="DH16" s="991"/>
      <c r="DI16" s="991"/>
      <c r="DJ16" s="991"/>
      <c r="DK16" s="992"/>
      <c r="DL16" s="990"/>
      <c r="DM16" s="991"/>
      <c r="DN16" s="991"/>
      <c r="DO16" s="991"/>
      <c r="DP16" s="992"/>
      <c r="DQ16" s="990"/>
      <c r="DR16" s="991"/>
      <c r="DS16" s="991"/>
      <c r="DT16" s="991"/>
      <c r="DU16" s="992"/>
      <c r="DV16" s="993"/>
      <c r="DW16" s="994"/>
      <c r="DX16" s="994"/>
      <c r="DY16" s="994"/>
      <c r="DZ16" s="995"/>
      <c r="EA16" s="217"/>
    </row>
    <row r="17" spans="1:131" s="218" customFormat="1" ht="26.25" customHeight="1" x14ac:dyDescent="0.2">
      <c r="A17" s="221">
        <v>11</v>
      </c>
      <c r="B17" s="1031"/>
      <c r="C17" s="1032"/>
      <c r="D17" s="1032"/>
      <c r="E17" s="1032"/>
      <c r="F17" s="1032"/>
      <c r="G17" s="1032"/>
      <c r="H17" s="1032"/>
      <c r="I17" s="1032"/>
      <c r="J17" s="1032"/>
      <c r="K17" s="1032"/>
      <c r="L17" s="1032"/>
      <c r="M17" s="1032"/>
      <c r="N17" s="1032"/>
      <c r="O17" s="1032"/>
      <c r="P17" s="1033"/>
      <c r="Q17" s="1039"/>
      <c r="R17" s="1040"/>
      <c r="S17" s="1040"/>
      <c r="T17" s="1040"/>
      <c r="U17" s="1040"/>
      <c r="V17" s="1040"/>
      <c r="W17" s="1040"/>
      <c r="X17" s="1040"/>
      <c r="Y17" s="1040"/>
      <c r="Z17" s="1040"/>
      <c r="AA17" s="1040"/>
      <c r="AB17" s="1040"/>
      <c r="AC17" s="1040"/>
      <c r="AD17" s="1040"/>
      <c r="AE17" s="1041"/>
      <c r="AF17" s="1036"/>
      <c r="AG17" s="1037"/>
      <c r="AH17" s="1037"/>
      <c r="AI17" s="1037"/>
      <c r="AJ17" s="1038"/>
      <c r="AK17" s="1081"/>
      <c r="AL17" s="1082"/>
      <c r="AM17" s="1082"/>
      <c r="AN17" s="1082"/>
      <c r="AO17" s="1082"/>
      <c r="AP17" s="1082"/>
      <c r="AQ17" s="1082"/>
      <c r="AR17" s="1082"/>
      <c r="AS17" s="1082"/>
      <c r="AT17" s="1082"/>
      <c r="AU17" s="1083"/>
      <c r="AV17" s="1083"/>
      <c r="AW17" s="1083"/>
      <c r="AX17" s="1083"/>
      <c r="AY17" s="1084"/>
      <c r="AZ17" s="214"/>
      <c r="BA17" s="214"/>
      <c r="BB17" s="214"/>
      <c r="BC17" s="214"/>
      <c r="BD17" s="214"/>
      <c r="BE17" s="215"/>
      <c r="BF17" s="215"/>
      <c r="BG17" s="215"/>
      <c r="BH17" s="215"/>
      <c r="BI17" s="215"/>
      <c r="BJ17" s="215"/>
      <c r="BK17" s="215"/>
      <c r="BL17" s="215"/>
      <c r="BM17" s="215"/>
      <c r="BN17" s="215"/>
      <c r="BO17" s="215"/>
      <c r="BP17" s="215"/>
      <c r="BQ17" s="221">
        <v>11</v>
      </c>
      <c r="BR17" s="222"/>
      <c r="BS17" s="993"/>
      <c r="BT17" s="994"/>
      <c r="BU17" s="994"/>
      <c r="BV17" s="994"/>
      <c r="BW17" s="994"/>
      <c r="BX17" s="994"/>
      <c r="BY17" s="994"/>
      <c r="BZ17" s="994"/>
      <c r="CA17" s="994"/>
      <c r="CB17" s="994"/>
      <c r="CC17" s="994"/>
      <c r="CD17" s="994"/>
      <c r="CE17" s="994"/>
      <c r="CF17" s="994"/>
      <c r="CG17" s="1015"/>
      <c r="CH17" s="990"/>
      <c r="CI17" s="991"/>
      <c r="CJ17" s="991"/>
      <c r="CK17" s="991"/>
      <c r="CL17" s="992"/>
      <c r="CM17" s="990"/>
      <c r="CN17" s="991"/>
      <c r="CO17" s="991"/>
      <c r="CP17" s="991"/>
      <c r="CQ17" s="992"/>
      <c r="CR17" s="990"/>
      <c r="CS17" s="991"/>
      <c r="CT17" s="991"/>
      <c r="CU17" s="991"/>
      <c r="CV17" s="992"/>
      <c r="CW17" s="990"/>
      <c r="CX17" s="991"/>
      <c r="CY17" s="991"/>
      <c r="CZ17" s="991"/>
      <c r="DA17" s="992"/>
      <c r="DB17" s="990"/>
      <c r="DC17" s="991"/>
      <c r="DD17" s="991"/>
      <c r="DE17" s="991"/>
      <c r="DF17" s="992"/>
      <c r="DG17" s="990"/>
      <c r="DH17" s="991"/>
      <c r="DI17" s="991"/>
      <c r="DJ17" s="991"/>
      <c r="DK17" s="992"/>
      <c r="DL17" s="990"/>
      <c r="DM17" s="991"/>
      <c r="DN17" s="991"/>
      <c r="DO17" s="991"/>
      <c r="DP17" s="992"/>
      <c r="DQ17" s="990"/>
      <c r="DR17" s="991"/>
      <c r="DS17" s="991"/>
      <c r="DT17" s="991"/>
      <c r="DU17" s="992"/>
      <c r="DV17" s="993"/>
      <c r="DW17" s="994"/>
      <c r="DX17" s="994"/>
      <c r="DY17" s="994"/>
      <c r="DZ17" s="995"/>
      <c r="EA17" s="217"/>
    </row>
    <row r="18" spans="1:131" s="218" customFormat="1" ht="26.25" customHeight="1" x14ac:dyDescent="0.2">
      <c r="A18" s="221">
        <v>12</v>
      </c>
      <c r="B18" s="1031"/>
      <c r="C18" s="1032"/>
      <c r="D18" s="1032"/>
      <c r="E18" s="1032"/>
      <c r="F18" s="1032"/>
      <c r="G18" s="1032"/>
      <c r="H18" s="1032"/>
      <c r="I18" s="1032"/>
      <c r="J18" s="1032"/>
      <c r="K18" s="1032"/>
      <c r="L18" s="1032"/>
      <c r="M18" s="1032"/>
      <c r="N18" s="1032"/>
      <c r="O18" s="1032"/>
      <c r="P18" s="1033"/>
      <c r="Q18" s="1039"/>
      <c r="R18" s="1040"/>
      <c r="S18" s="1040"/>
      <c r="T18" s="1040"/>
      <c r="U18" s="1040"/>
      <c r="V18" s="1040"/>
      <c r="W18" s="1040"/>
      <c r="X18" s="1040"/>
      <c r="Y18" s="1040"/>
      <c r="Z18" s="1040"/>
      <c r="AA18" s="1040"/>
      <c r="AB18" s="1040"/>
      <c r="AC18" s="1040"/>
      <c r="AD18" s="1040"/>
      <c r="AE18" s="1041"/>
      <c r="AF18" s="1036"/>
      <c r="AG18" s="1037"/>
      <c r="AH18" s="1037"/>
      <c r="AI18" s="1037"/>
      <c r="AJ18" s="1038"/>
      <c r="AK18" s="1081"/>
      <c r="AL18" s="1082"/>
      <c r="AM18" s="1082"/>
      <c r="AN18" s="1082"/>
      <c r="AO18" s="1082"/>
      <c r="AP18" s="1082"/>
      <c r="AQ18" s="1082"/>
      <c r="AR18" s="1082"/>
      <c r="AS18" s="1082"/>
      <c r="AT18" s="1082"/>
      <c r="AU18" s="1083"/>
      <c r="AV18" s="1083"/>
      <c r="AW18" s="1083"/>
      <c r="AX18" s="1083"/>
      <c r="AY18" s="1084"/>
      <c r="AZ18" s="214"/>
      <c r="BA18" s="214"/>
      <c r="BB18" s="214"/>
      <c r="BC18" s="214"/>
      <c r="BD18" s="214"/>
      <c r="BE18" s="215"/>
      <c r="BF18" s="215"/>
      <c r="BG18" s="215"/>
      <c r="BH18" s="215"/>
      <c r="BI18" s="215"/>
      <c r="BJ18" s="215"/>
      <c r="BK18" s="215"/>
      <c r="BL18" s="215"/>
      <c r="BM18" s="215"/>
      <c r="BN18" s="215"/>
      <c r="BO18" s="215"/>
      <c r="BP18" s="215"/>
      <c r="BQ18" s="221">
        <v>12</v>
      </c>
      <c r="BR18" s="222"/>
      <c r="BS18" s="993"/>
      <c r="BT18" s="994"/>
      <c r="BU18" s="994"/>
      <c r="BV18" s="994"/>
      <c r="BW18" s="994"/>
      <c r="BX18" s="994"/>
      <c r="BY18" s="994"/>
      <c r="BZ18" s="994"/>
      <c r="CA18" s="994"/>
      <c r="CB18" s="994"/>
      <c r="CC18" s="994"/>
      <c r="CD18" s="994"/>
      <c r="CE18" s="994"/>
      <c r="CF18" s="994"/>
      <c r="CG18" s="1015"/>
      <c r="CH18" s="990"/>
      <c r="CI18" s="991"/>
      <c r="CJ18" s="991"/>
      <c r="CK18" s="991"/>
      <c r="CL18" s="992"/>
      <c r="CM18" s="990"/>
      <c r="CN18" s="991"/>
      <c r="CO18" s="991"/>
      <c r="CP18" s="991"/>
      <c r="CQ18" s="992"/>
      <c r="CR18" s="990"/>
      <c r="CS18" s="991"/>
      <c r="CT18" s="991"/>
      <c r="CU18" s="991"/>
      <c r="CV18" s="992"/>
      <c r="CW18" s="990"/>
      <c r="CX18" s="991"/>
      <c r="CY18" s="991"/>
      <c r="CZ18" s="991"/>
      <c r="DA18" s="992"/>
      <c r="DB18" s="990"/>
      <c r="DC18" s="991"/>
      <c r="DD18" s="991"/>
      <c r="DE18" s="991"/>
      <c r="DF18" s="992"/>
      <c r="DG18" s="990"/>
      <c r="DH18" s="991"/>
      <c r="DI18" s="991"/>
      <c r="DJ18" s="991"/>
      <c r="DK18" s="992"/>
      <c r="DL18" s="990"/>
      <c r="DM18" s="991"/>
      <c r="DN18" s="991"/>
      <c r="DO18" s="991"/>
      <c r="DP18" s="992"/>
      <c r="DQ18" s="990"/>
      <c r="DR18" s="991"/>
      <c r="DS18" s="991"/>
      <c r="DT18" s="991"/>
      <c r="DU18" s="992"/>
      <c r="DV18" s="993"/>
      <c r="DW18" s="994"/>
      <c r="DX18" s="994"/>
      <c r="DY18" s="994"/>
      <c r="DZ18" s="995"/>
      <c r="EA18" s="217"/>
    </row>
    <row r="19" spans="1:131" s="218" customFormat="1" ht="26.25" customHeight="1" x14ac:dyDescent="0.2">
      <c r="A19" s="221">
        <v>13</v>
      </c>
      <c r="B19" s="1031"/>
      <c r="C19" s="1032"/>
      <c r="D19" s="1032"/>
      <c r="E19" s="1032"/>
      <c r="F19" s="1032"/>
      <c r="G19" s="1032"/>
      <c r="H19" s="1032"/>
      <c r="I19" s="1032"/>
      <c r="J19" s="1032"/>
      <c r="K19" s="1032"/>
      <c r="L19" s="1032"/>
      <c r="M19" s="1032"/>
      <c r="N19" s="1032"/>
      <c r="O19" s="1032"/>
      <c r="P19" s="1033"/>
      <c r="Q19" s="1039"/>
      <c r="R19" s="1040"/>
      <c r="S19" s="1040"/>
      <c r="T19" s="1040"/>
      <c r="U19" s="1040"/>
      <c r="V19" s="1040"/>
      <c r="W19" s="1040"/>
      <c r="X19" s="1040"/>
      <c r="Y19" s="1040"/>
      <c r="Z19" s="1040"/>
      <c r="AA19" s="1040"/>
      <c r="AB19" s="1040"/>
      <c r="AC19" s="1040"/>
      <c r="AD19" s="1040"/>
      <c r="AE19" s="1041"/>
      <c r="AF19" s="1036"/>
      <c r="AG19" s="1037"/>
      <c r="AH19" s="1037"/>
      <c r="AI19" s="1037"/>
      <c r="AJ19" s="1038"/>
      <c r="AK19" s="1081"/>
      <c r="AL19" s="1082"/>
      <c r="AM19" s="1082"/>
      <c r="AN19" s="1082"/>
      <c r="AO19" s="1082"/>
      <c r="AP19" s="1082"/>
      <c r="AQ19" s="1082"/>
      <c r="AR19" s="1082"/>
      <c r="AS19" s="1082"/>
      <c r="AT19" s="1082"/>
      <c r="AU19" s="1083"/>
      <c r="AV19" s="1083"/>
      <c r="AW19" s="1083"/>
      <c r="AX19" s="1083"/>
      <c r="AY19" s="1084"/>
      <c r="AZ19" s="214"/>
      <c r="BA19" s="214"/>
      <c r="BB19" s="214"/>
      <c r="BC19" s="214"/>
      <c r="BD19" s="214"/>
      <c r="BE19" s="215"/>
      <c r="BF19" s="215"/>
      <c r="BG19" s="215"/>
      <c r="BH19" s="215"/>
      <c r="BI19" s="215"/>
      <c r="BJ19" s="215"/>
      <c r="BK19" s="215"/>
      <c r="BL19" s="215"/>
      <c r="BM19" s="215"/>
      <c r="BN19" s="215"/>
      <c r="BO19" s="215"/>
      <c r="BP19" s="215"/>
      <c r="BQ19" s="221">
        <v>13</v>
      </c>
      <c r="BR19" s="222"/>
      <c r="BS19" s="993"/>
      <c r="BT19" s="994"/>
      <c r="BU19" s="994"/>
      <c r="BV19" s="994"/>
      <c r="BW19" s="994"/>
      <c r="BX19" s="994"/>
      <c r="BY19" s="994"/>
      <c r="BZ19" s="994"/>
      <c r="CA19" s="994"/>
      <c r="CB19" s="994"/>
      <c r="CC19" s="994"/>
      <c r="CD19" s="994"/>
      <c r="CE19" s="994"/>
      <c r="CF19" s="994"/>
      <c r="CG19" s="1015"/>
      <c r="CH19" s="990"/>
      <c r="CI19" s="991"/>
      <c r="CJ19" s="991"/>
      <c r="CK19" s="991"/>
      <c r="CL19" s="992"/>
      <c r="CM19" s="990"/>
      <c r="CN19" s="991"/>
      <c r="CO19" s="991"/>
      <c r="CP19" s="991"/>
      <c r="CQ19" s="992"/>
      <c r="CR19" s="990"/>
      <c r="CS19" s="991"/>
      <c r="CT19" s="991"/>
      <c r="CU19" s="991"/>
      <c r="CV19" s="992"/>
      <c r="CW19" s="990"/>
      <c r="CX19" s="991"/>
      <c r="CY19" s="991"/>
      <c r="CZ19" s="991"/>
      <c r="DA19" s="992"/>
      <c r="DB19" s="990"/>
      <c r="DC19" s="991"/>
      <c r="DD19" s="991"/>
      <c r="DE19" s="991"/>
      <c r="DF19" s="992"/>
      <c r="DG19" s="990"/>
      <c r="DH19" s="991"/>
      <c r="DI19" s="991"/>
      <c r="DJ19" s="991"/>
      <c r="DK19" s="992"/>
      <c r="DL19" s="990"/>
      <c r="DM19" s="991"/>
      <c r="DN19" s="991"/>
      <c r="DO19" s="991"/>
      <c r="DP19" s="992"/>
      <c r="DQ19" s="990"/>
      <c r="DR19" s="991"/>
      <c r="DS19" s="991"/>
      <c r="DT19" s="991"/>
      <c r="DU19" s="992"/>
      <c r="DV19" s="993"/>
      <c r="DW19" s="994"/>
      <c r="DX19" s="994"/>
      <c r="DY19" s="994"/>
      <c r="DZ19" s="995"/>
      <c r="EA19" s="217"/>
    </row>
    <row r="20" spans="1:131" s="218" customFormat="1" ht="26.25" customHeight="1" x14ac:dyDescent="0.2">
      <c r="A20" s="221">
        <v>14</v>
      </c>
      <c r="B20" s="1031"/>
      <c r="C20" s="1032"/>
      <c r="D20" s="1032"/>
      <c r="E20" s="1032"/>
      <c r="F20" s="1032"/>
      <c r="G20" s="1032"/>
      <c r="H20" s="1032"/>
      <c r="I20" s="1032"/>
      <c r="J20" s="1032"/>
      <c r="K20" s="1032"/>
      <c r="L20" s="1032"/>
      <c r="M20" s="1032"/>
      <c r="N20" s="1032"/>
      <c r="O20" s="1032"/>
      <c r="P20" s="1033"/>
      <c r="Q20" s="1039"/>
      <c r="R20" s="1040"/>
      <c r="S20" s="1040"/>
      <c r="T20" s="1040"/>
      <c r="U20" s="1040"/>
      <c r="V20" s="1040"/>
      <c r="W20" s="1040"/>
      <c r="X20" s="1040"/>
      <c r="Y20" s="1040"/>
      <c r="Z20" s="1040"/>
      <c r="AA20" s="1040"/>
      <c r="AB20" s="1040"/>
      <c r="AC20" s="1040"/>
      <c r="AD20" s="1040"/>
      <c r="AE20" s="1041"/>
      <c r="AF20" s="1036"/>
      <c r="AG20" s="1037"/>
      <c r="AH20" s="1037"/>
      <c r="AI20" s="1037"/>
      <c r="AJ20" s="1038"/>
      <c r="AK20" s="1081"/>
      <c r="AL20" s="1082"/>
      <c r="AM20" s="1082"/>
      <c r="AN20" s="1082"/>
      <c r="AO20" s="1082"/>
      <c r="AP20" s="1082"/>
      <c r="AQ20" s="1082"/>
      <c r="AR20" s="1082"/>
      <c r="AS20" s="1082"/>
      <c r="AT20" s="1082"/>
      <c r="AU20" s="1083"/>
      <c r="AV20" s="1083"/>
      <c r="AW20" s="1083"/>
      <c r="AX20" s="1083"/>
      <c r="AY20" s="1084"/>
      <c r="AZ20" s="214"/>
      <c r="BA20" s="214"/>
      <c r="BB20" s="214"/>
      <c r="BC20" s="214"/>
      <c r="BD20" s="214"/>
      <c r="BE20" s="215"/>
      <c r="BF20" s="215"/>
      <c r="BG20" s="215"/>
      <c r="BH20" s="215"/>
      <c r="BI20" s="215"/>
      <c r="BJ20" s="215"/>
      <c r="BK20" s="215"/>
      <c r="BL20" s="215"/>
      <c r="BM20" s="215"/>
      <c r="BN20" s="215"/>
      <c r="BO20" s="215"/>
      <c r="BP20" s="215"/>
      <c r="BQ20" s="221">
        <v>14</v>
      </c>
      <c r="BR20" s="222"/>
      <c r="BS20" s="993"/>
      <c r="BT20" s="994"/>
      <c r="BU20" s="994"/>
      <c r="BV20" s="994"/>
      <c r="BW20" s="994"/>
      <c r="BX20" s="994"/>
      <c r="BY20" s="994"/>
      <c r="BZ20" s="994"/>
      <c r="CA20" s="994"/>
      <c r="CB20" s="994"/>
      <c r="CC20" s="994"/>
      <c r="CD20" s="994"/>
      <c r="CE20" s="994"/>
      <c r="CF20" s="994"/>
      <c r="CG20" s="1015"/>
      <c r="CH20" s="990"/>
      <c r="CI20" s="991"/>
      <c r="CJ20" s="991"/>
      <c r="CK20" s="991"/>
      <c r="CL20" s="992"/>
      <c r="CM20" s="990"/>
      <c r="CN20" s="991"/>
      <c r="CO20" s="991"/>
      <c r="CP20" s="991"/>
      <c r="CQ20" s="992"/>
      <c r="CR20" s="990"/>
      <c r="CS20" s="991"/>
      <c r="CT20" s="991"/>
      <c r="CU20" s="991"/>
      <c r="CV20" s="992"/>
      <c r="CW20" s="990"/>
      <c r="CX20" s="991"/>
      <c r="CY20" s="991"/>
      <c r="CZ20" s="991"/>
      <c r="DA20" s="992"/>
      <c r="DB20" s="990"/>
      <c r="DC20" s="991"/>
      <c r="DD20" s="991"/>
      <c r="DE20" s="991"/>
      <c r="DF20" s="992"/>
      <c r="DG20" s="990"/>
      <c r="DH20" s="991"/>
      <c r="DI20" s="991"/>
      <c r="DJ20" s="991"/>
      <c r="DK20" s="992"/>
      <c r="DL20" s="990"/>
      <c r="DM20" s="991"/>
      <c r="DN20" s="991"/>
      <c r="DO20" s="991"/>
      <c r="DP20" s="992"/>
      <c r="DQ20" s="990"/>
      <c r="DR20" s="991"/>
      <c r="DS20" s="991"/>
      <c r="DT20" s="991"/>
      <c r="DU20" s="992"/>
      <c r="DV20" s="993"/>
      <c r="DW20" s="994"/>
      <c r="DX20" s="994"/>
      <c r="DY20" s="994"/>
      <c r="DZ20" s="995"/>
      <c r="EA20" s="217"/>
    </row>
    <row r="21" spans="1:131" s="218" customFormat="1" ht="26.25" customHeight="1" thickBot="1" x14ac:dyDescent="0.25">
      <c r="A21" s="221">
        <v>15</v>
      </c>
      <c r="B21" s="1031"/>
      <c r="C21" s="1032"/>
      <c r="D21" s="1032"/>
      <c r="E21" s="1032"/>
      <c r="F21" s="1032"/>
      <c r="G21" s="1032"/>
      <c r="H21" s="1032"/>
      <c r="I21" s="1032"/>
      <c r="J21" s="1032"/>
      <c r="K21" s="1032"/>
      <c r="L21" s="1032"/>
      <c r="M21" s="1032"/>
      <c r="N21" s="1032"/>
      <c r="O21" s="1032"/>
      <c r="P21" s="1033"/>
      <c r="Q21" s="1039"/>
      <c r="R21" s="1040"/>
      <c r="S21" s="1040"/>
      <c r="T21" s="1040"/>
      <c r="U21" s="1040"/>
      <c r="V21" s="1040"/>
      <c r="W21" s="1040"/>
      <c r="X21" s="1040"/>
      <c r="Y21" s="1040"/>
      <c r="Z21" s="1040"/>
      <c r="AA21" s="1040"/>
      <c r="AB21" s="1040"/>
      <c r="AC21" s="1040"/>
      <c r="AD21" s="1040"/>
      <c r="AE21" s="1041"/>
      <c r="AF21" s="1036"/>
      <c r="AG21" s="1037"/>
      <c r="AH21" s="1037"/>
      <c r="AI21" s="1037"/>
      <c r="AJ21" s="1038"/>
      <c r="AK21" s="1081"/>
      <c r="AL21" s="1082"/>
      <c r="AM21" s="1082"/>
      <c r="AN21" s="1082"/>
      <c r="AO21" s="1082"/>
      <c r="AP21" s="1082"/>
      <c r="AQ21" s="1082"/>
      <c r="AR21" s="1082"/>
      <c r="AS21" s="1082"/>
      <c r="AT21" s="1082"/>
      <c r="AU21" s="1083"/>
      <c r="AV21" s="1083"/>
      <c r="AW21" s="1083"/>
      <c r="AX21" s="1083"/>
      <c r="AY21" s="1084"/>
      <c r="AZ21" s="214"/>
      <c r="BA21" s="214"/>
      <c r="BB21" s="214"/>
      <c r="BC21" s="214"/>
      <c r="BD21" s="214"/>
      <c r="BE21" s="215"/>
      <c r="BF21" s="215"/>
      <c r="BG21" s="215"/>
      <c r="BH21" s="215"/>
      <c r="BI21" s="215"/>
      <c r="BJ21" s="215"/>
      <c r="BK21" s="215"/>
      <c r="BL21" s="215"/>
      <c r="BM21" s="215"/>
      <c r="BN21" s="215"/>
      <c r="BO21" s="215"/>
      <c r="BP21" s="215"/>
      <c r="BQ21" s="221">
        <v>15</v>
      </c>
      <c r="BR21" s="222"/>
      <c r="BS21" s="993"/>
      <c r="BT21" s="994"/>
      <c r="BU21" s="994"/>
      <c r="BV21" s="994"/>
      <c r="BW21" s="994"/>
      <c r="BX21" s="994"/>
      <c r="BY21" s="994"/>
      <c r="BZ21" s="994"/>
      <c r="CA21" s="994"/>
      <c r="CB21" s="994"/>
      <c r="CC21" s="994"/>
      <c r="CD21" s="994"/>
      <c r="CE21" s="994"/>
      <c r="CF21" s="994"/>
      <c r="CG21" s="1015"/>
      <c r="CH21" s="990"/>
      <c r="CI21" s="991"/>
      <c r="CJ21" s="991"/>
      <c r="CK21" s="991"/>
      <c r="CL21" s="992"/>
      <c r="CM21" s="990"/>
      <c r="CN21" s="991"/>
      <c r="CO21" s="991"/>
      <c r="CP21" s="991"/>
      <c r="CQ21" s="992"/>
      <c r="CR21" s="990"/>
      <c r="CS21" s="991"/>
      <c r="CT21" s="991"/>
      <c r="CU21" s="991"/>
      <c r="CV21" s="992"/>
      <c r="CW21" s="990"/>
      <c r="CX21" s="991"/>
      <c r="CY21" s="991"/>
      <c r="CZ21" s="991"/>
      <c r="DA21" s="992"/>
      <c r="DB21" s="990"/>
      <c r="DC21" s="991"/>
      <c r="DD21" s="991"/>
      <c r="DE21" s="991"/>
      <c r="DF21" s="992"/>
      <c r="DG21" s="990"/>
      <c r="DH21" s="991"/>
      <c r="DI21" s="991"/>
      <c r="DJ21" s="991"/>
      <c r="DK21" s="992"/>
      <c r="DL21" s="990"/>
      <c r="DM21" s="991"/>
      <c r="DN21" s="991"/>
      <c r="DO21" s="991"/>
      <c r="DP21" s="992"/>
      <c r="DQ21" s="990"/>
      <c r="DR21" s="991"/>
      <c r="DS21" s="991"/>
      <c r="DT21" s="991"/>
      <c r="DU21" s="992"/>
      <c r="DV21" s="993"/>
      <c r="DW21" s="994"/>
      <c r="DX21" s="994"/>
      <c r="DY21" s="994"/>
      <c r="DZ21" s="995"/>
      <c r="EA21" s="217"/>
    </row>
    <row r="22" spans="1:131" s="218" customFormat="1" ht="26.25" customHeight="1" x14ac:dyDescent="0.2">
      <c r="A22" s="221">
        <v>16</v>
      </c>
      <c r="B22" s="1031"/>
      <c r="C22" s="1032"/>
      <c r="D22" s="1032"/>
      <c r="E22" s="1032"/>
      <c r="F22" s="1032"/>
      <c r="G22" s="1032"/>
      <c r="H22" s="1032"/>
      <c r="I22" s="1032"/>
      <c r="J22" s="1032"/>
      <c r="K22" s="1032"/>
      <c r="L22" s="1032"/>
      <c r="M22" s="1032"/>
      <c r="N22" s="1032"/>
      <c r="O22" s="1032"/>
      <c r="P22" s="1033"/>
      <c r="Q22" s="1074"/>
      <c r="R22" s="1075"/>
      <c r="S22" s="1075"/>
      <c r="T22" s="1075"/>
      <c r="U22" s="1075"/>
      <c r="V22" s="1075"/>
      <c r="W22" s="1075"/>
      <c r="X22" s="1075"/>
      <c r="Y22" s="1075"/>
      <c r="Z22" s="1075"/>
      <c r="AA22" s="1075"/>
      <c r="AB22" s="1075"/>
      <c r="AC22" s="1075"/>
      <c r="AD22" s="1075"/>
      <c r="AE22" s="1076"/>
      <c r="AF22" s="1036"/>
      <c r="AG22" s="1037"/>
      <c r="AH22" s="1037"/>
      <c r="AI22" s="1037"/>
      <c r="AJ22" s="1038"/>
      <c r="AK22" s="1077"/>
      <c r="AL22" s="1078"/>
      <c r="AM22" s="1078"/>
      <c r="AN22" s="1078"/>
      <c r="AO22" s="1078"/>
      <c r="AP22" s="1078"/>
      <c r="AQ22" s="1078"/>
      <c r="AR22" s="1078"/>
      <c r="AS22" s="1078"/>
      <c r="AT22" s="1078"/>
      <c r="AU22" s="1079"/>
      <c r="AV22" s="1079"/>
      <c r="AW22" s="1079"/>
      <c r="AX22" s="1079"/>
      <c r="AY22" s="1080"/>
      <c r="AZ22" s="1029" t="s">
        <v>375</v>
      </c>
      <c r="BA22" s="1029"/>
      <c r="BB22" s="1029"/>
      <c r="BC22" s="1029"/>
      <c r="BD22" s="1030"/>
      <c r="BE22" s="215"/>
      <c r="BF22" s="215"/>
      <c r="BG22" s="215"/>
      <c r="BH22" s="215"/>
      <c r="BI22" s="215"/>
      <c r="BJ22" s="215"/>
      <c r="BK22" s="215"/>
      <c r="BL22" s="215"/>
      <c r="BM22" s="215"/>
      <c r="BN22" s="215"/>
      <c r="BO22" s="215"/>
      <c r="BP22" s="215"/>
      <c r="BQ22" s="221">
        <v>16</v>
      </c>
      <c r="BR22" s="222"/>
      <c r="BS22" s="993"/>
      <c r="BT22" s="994"/>
      <c r="BU22" s="994"/>
      <c r="BV22" s="994"/>
      <c r="BW22" s="994"/>
      <c r="BX22" s="994"/>
      <c r="BY22" s="994"/>
      <c r="BZ22" s="994"/>
      <c r="CA22" s="994"/>
      <c r="CB22" s="994"/>
      <c r="CC22" s="994"/>
      <c r="CD22" s="994"/>
      <c r="CE22" s="994"/>
      <c r="CF22" s="994"/>
      <c r="CG22" s="1015"/>
      <c r="CH22" s="990"/>
      <c r="CI22" s="991"/>
      <c r="CJ22" s="991"/>
      <c r="CK22" s="991"/>
      <c r="CL22" s="992"/>
      <c r="CM22" s="990"/>
      <c r="CN22" s="991"/>
      <c r="CO22" s="991"/>
      <c r="CP22" s="991"/>
      <c r="CQ22" s="992"/>
      <c r="CR22" s="990"/>
      <c r="CS22" s="991"/>
      <c r="CT22" s="991"/>
      <c r="CU22" s="991"/>
      <c r="CV22" s="992"/>
      <c r="CW22" s="990"/>
      <c r="CX22" s="991"/>
      <c r="CY22" s="991"/>
      <c r="CZ22" s="991"/>
      <c r="DA22" s="992"/>
      <c r="DB22" s="990"/>
      <c r="DC22" s="991"/>
      <c r="DD22" s="991"/>
      <c r="DE22" s="991"/>
      <c r="DF22" s="992"/>
      <c r="DG22" s="990"/>
      <c r="DH22" s="991"/>
      <c r="DI22" s="991"/>
      <c r="DJ22" s="991"/>
      <c r="DK22" s="992"/>
      <c r="DL22" s="990"/>
      <c r="DM22" s="991"/>
      <c r="DN22" s="991"/>
      <c r="DO22" s="991"/>
      <c r="DP22" s="992"/>
      <c r="DQ22" s="990"/>
      <c r="DR22" s="991"/>
      <c r="DS22" s="991"/>
      <c r="DT22" s="991"/>
      <c r="DU22" s="992"/>
      <c r="DV22" s="993"/>
      <c r="DW22" s="994"/>
      <c r="DX22" s="994"/>
      <c r="DY22" s="994"/>
      <c r="DZ22" s="995"/>
      <c r="EA22" s="217"/>
    </row>
    <row r="23" spans="1:131" s="218" customFormat="1" ht="26.25" customHeight="1" thickBot="1" x14ac:dyDescent="0.25">
      <c r="A23" s="223" t="s">
        <v>376</v>
      </c>
      <c r="B23" s="938" t="s">
        <v>377</v>
      </c>
      <c r="C23" s="939"/>
      <c r="D23" s="939"/>
      <c r="E23" s="939"/>
      <c r="F23" s="939"/>
      <c r="G23" s="939"/>
      <c r="H23" s="939"/>
      <c r="I23" s="939"/>
      <c r="J23" s="939"/>
      <c r="K23" s="939"/>
      <c r="L23" s="939"/>
      <c r="M23" s="939"/>
      <c r="N23" s="939"/>
      <c r="O23" s="939"/>
      <c r="P23" s="949"/>
      <c r="Q23" s="1068"/>
      <c r="R23" s="1062"/>
      <c r="S23" s="1062"/>
      <c r="T23" s="1062"/>
      <c r="U23" s="1062"/>
      <c r="V23" s="1062"/>
      <c r="W23" s="1062"/>
      <c r="X23" s="1062"/>
      <c r="Y23" s="1062"/>
      <c r="Z23" s="1062"/>
      <c r="AA23" s="1062"/>
      <c r="AB23" s="1062"/>
      <c r="AC23" s="1062"/>
      <c r="AD23" s="1062"/>
      <c r="AE23" s="1069"/>
      <c r="AF23" s="1070">
        <v>221</v>
      </c>
      <c r="AG23" s="1062"/>
      <c r="AH23" s="1062"/>
      <c r="AI23" s="1062"/>
      <c r="AJ23" s="1071"/>
      <c r="AK23" s="1072"/>
      <c r="AL23" s="1073"/>
      <c r="AM23" s="1073"/>
      <c r="AN23" s="1073"/>
      <c r="AO23" s="1073"/>
      <c r="AP23" s="1062"/>
      <c r="AQ23" s="1062"/>
      <c r="AR23" s="1062"/>
      <c r="AS23" s="1062"/>
      <c r="AT23" s="1062"/>
      <c r="AU23" s="1063"/>
      <c r="AV23" s="1063"/>
      <c r="AW23" s="1063"/>
      <c r="AX23" s="1063"/>
      <c r="AY23" s="1064"/>
      <c r="AZ23" s="1065" t="s">
        <v>122</v>
      </c>
      <c r="BA23" s="1066"/>
      <c r="BB23" s="1066"/>
      <c r="BC23" s="1066"/>
      <c r="BD23" s="1067"/>
      <c r="BE23" s="215"/>
      <c r="BF23" s="215"/>
      <c r="BG23" s="215"/>
      <c r="BH23" s="215"/>
      <c r="BI23" s="215"/>
      <c r="BJ23" s="215"/>
      <c r="BK23" s="215"/>
      <c r="BL23" s="215"/>
      <c r="BM23" s="215"/>
      <c r="BN23" s="215"/>
      <c r="BO23" s="215"/>
      <c r="BP23" s="215"/>
      <c r="BQ23" s="221">
        <v>17</v>
      </c>
      <c r="BR23" s="222"/>
      <c r="BS23" s="993"/>
      <c r="BT23" s="994"/>
      <c r="BU23" s="994"/>
      <c r="BV23" s="994"/>
      <c r="BW23" s="994"/>
      <c r="BX23" s="994"/>
      <c r="BY23" s="994"/>
      <c r="BZ23" s="994"/>
      <c r="CA23" s="994"/>
      <c r="CB23" s="994"/>
      <c r="CC23" s="994"/>
      <c r="CD23" s="994"/>
      <c r="CE23" s="994"/>
      <c r="CF23" s="994"/>
      <c r="CG23" s="1015"/>
      <c r="CH23" s="990"/>
      <c r="CI23" s="991"/>
      <c r="CJ23" s="991"/>
      <c r="CK23" s="991"/>
      <c r="CL23" s="992"/>
      <c r="CM23" s="990"/>
      <c r="CN23" s="991"/>
      <c r="CO23" s="991"/>
      <c r="CP23" s="991"/>
      <c r="CQ23" s="992"/>
      <c r="CR23" s="990"/>
      <c r="CS23" s="991"/>
      <c r="CT23" s="991"/>
      <c r="CU23" s="991"/>
      <c r="CV23" s="992"/>
      <c r="CW23" s="990"/>
      <c r="CX23" s="991"/>
      <c r="CY23" s="991"/>
      <c r="CZ23" s="991"/>
      <c r="DA23" s="992"/>
      <c r="DB23" s="990"/>
      <c r="DC23" s="991"/>
      <c r="DD23" s="991"/>
      <c r="DE23" s="991"/>
      <c r="DF23" s="992"/>
      <c r="DG23" s="990"/>
      <c r="DH23" s="991"/>
      <c r="DI23" s="991"/>
      <c r="DJ23" s="991"/>
      <c r="DK23" s="992"/>
      <c r="DL23" s="990"/>
      <c r="DM23" s="991"/>
      <c r="DN23" s="991"/>
      <c r="DO23" s="991"/>
      <c r="DP23" s="992"/>
      <c r="DQ23" s="990"/>
      <c r="DR23" s="991"/>
      <c r="DS23" s="991"/>
      <c r="DT23" s="991"/>
      <c r="DU23" s="992"/>
      <c r="DV23" s="993"/>
      <c r="DW23" s="994"/>
      <c r="DX23" s="994"/>
      <c r="DY23" s="994"/>
      <c r="DZ23" s="995"/>
      <c r="EA23" s="217"/>
    </row>
    <row r="24" spans="1:131" s="218" customFormat="1" ht="26.25" customHeight="1" x14ac:dyDescent="0.2">
      <c r="A24" s="1061" t="s">
        <v>378</v>
      </c>
      <c r="B24" s="1061"/>
      <c r="C24" s="1061"/>
      <c r="D24" s="1061"/>
      <c r="E24" s="1061"/>
      <c r="F24" s="1061"/>
      <c r="G24" s="1061"/>
      <c r="H24" s="1061"/>
      <c r="I24" s="1061"/>
      <c r="J24" s="1061"/>
      <c r="K24" s="1061"/>
      <c r="L24" s="1061"/>
      <c r="M24" s="1061"/>
      <c r="N24" s="1061"/>
      <c r="O24" s="1061"/>
      <c r="P24" s="1061"/>
      <c r="Q24" s="1061"/>
      <c r="R24" s="1061"/>
      <c r="S24" s="1061"/>
      <c r="T24" s="1061"/>
      <c r="U24" s="1061"/>
      <c r="V24" s="1061"/>
      <c r="W24" s="1061"/>
      <c r="X24" s="1061"/>
      <c r="Y24" s="1061"/>
      <c r="Z24" s="1061"/>
      <c r="AA24" s="1061"/>
      <c r="AB24" s="1061"/>
      <c r="AC24" s="1061"/>
      <c r="AD24" s="1061"/>
      <c r="AE24" s="1061"/>
      <c r="AF24" s="1061"/>
      <c r="AG24" s="1061"/>
      <c r="AH24" s="1061"/>
      <c r="AI24" s="1061"/>
      <c r="AJ24" s="1061"/>
      <c r="AK24" s="1061"/>
      <c r="AL24" s="1061"/>
      <c r="AM24" s="1061"/>
      <c r="AN24" s="1061"/>
      <c r="AO24" s="1061"/>
      <c r="AP24" s="1061"/>
      <c r="AQ24" s="1061"/>
      <c r="AR24" s="1061"/>
      <c r="AS24" s="1061"/>
      <c r="AT24" s="1061"/>
      <c r="AU24" s="1061"/>
      <c r="AV24" s="1061"/>
      <c r="AW24" s="1061"/>
      <c r="AX24" s="1061"/>
      <c r="AY24" s="1061"/>
      <c r="AZ24" s="214"/>
      <c r="BA24" s="214"/>
      <c r="BB24" s="214"/>
      <c r="BC24" s="214"/>
      <c r="BD24" s="214"/>
      <c r="BE24" s="215"/>
      <c r="BF24" s="215"/>
      <c r="BG24" s="215"/>
      <c r="BH24" s="215"/>
      <c r="BI24" s="215"/>
      <c r="BJ24" s="215"/>
      <c r="BK24" s="215"/>
      <c r="BL24" s="215"/>
      <c r="BM24" s="215"/>
      <c r="BN24" s="215"/>
      <c r="BO24" s="215"/>
      <c r="BP24" s="215"/>
      <c r="BQ24" s="221">
        <v>18</v>
      </c>
      <c r="BR24" s="222"/>
      <c r="BS24" s="993"/>
      <c r="BT24" s="994"/>
      <c r="BU24" s="994"/>
      <c r="BV24" s="994"/>
      <c r="BW24" s="994"/>
      <c r="BX24" s="994"/>
      <c r="BY24" s="994"/>
      <c r="BZ24" s="994"/>
      <c r="CA24" s="994"/>
      <c r="CB24" s="994"/>
      <c r="CC24" s="994"/>
      <c r="CD24" s="994"/>
      <c r="CE24" s="994"/>
      <c r="CF24" s="994"/>
      <c r="CG24" s="1015"/>
      <c r="CH24" s="990"/>
      <c r="CI24" s="991"/>
      <c r="CJ24" s="991"/>
      <c r="CK24" s="991"/>
      <c r="CL24" s="992"/>
      <c r="CM24" s="990"/>
      <c r="CN24" s="991"/>
      <c r="CO24" s="991"/>
      <c r="CP24" s="991"/>
      <c r="CQ24" s="992"/>
      <c r="CR24" s="990"/>
      <c r="CS24" s="991"/>
      <c r="CT24" s="991"/>
      <c r="CU24" s="991"/>
      <c r="CV24" s="992"/>
      <c r="CW24" s="990"/>
      <c r="CX24" s="991"/>
      <c r="CY24" s="991"/>
      <c r="CZ24" s="991"/>
      <c r="DA24" s="992"/>
      <c r="DB24" s="990"/>
      <c r="DC24" s="991"/>
      <c r="DD24" s="991"/>
      <c r="DE24" s="991"/>
      <c r="DF24" s="992"/>
      <c r="DG24" s="990"/>
      <c r="DH24" s="991"/>
      <c r="DI24" s="991"/>
      <c r="DJ24" s="991"/>
      <c r="DK24" s="992"/>
      <c r="DL24" s="990"/>
      <c r="DM24" s="991"/>
      <c r="DN24" s="991"/>
      <c r="DO24" s="991"/>
      <c r="DP24" s="992"/>
      <c r="DQ24" s="990"/>
      <c r="DR24" s="991"/>
      <c r="DS24" s="991"/>
      <c r="DT24" s="991"/>
      <c r="DU24" s="992"/>
      <c r="DV24" s="993"/>
      <c r="DW24" s="994"/>
      <c r="DX24" s="994"/>
      <c r="DY24" s="994"/>
      <c r="DZ24" s="995"/>
      <c r="EA24" s="217"/>
    </row>
    <row r="25" spans="1:131" ht="26.25" customHeight="1" thickBot="1" x14ac:dyDescent="0.25">
      <c r="A25" s="1060" t="s">
        <v>379</v>
      </c>
      <c r="B25" s="1060"/>
      <c r="C25" s="1060"/>
      <c r="D25" s="1060"/>
      <c r="E25" s="1060"/>
      <c r="F25" s="1060"/>
      <c r="G25" s="1060"/>
      <c r="H25" s="1060"/>
      <c r="I25" s="1060"/>
      <c r="J25" s="1060"/>
      <c r="K25" s="1060"/>
      <c r="L25" s="1060"/>
      <c r="M25" s="1060"/>
      <c r="N25" s="1060"/>
      <c r="O25" s="1060"/>
      <c r="P25" s="1060"/>
      <c r="Q25" s="1060"/>
      <c r="R25" s="1060"/>
      <c r="S25" s="1060"/>
      <c r="T25" s="1060"/>
      <c r="U25" s="1060"/>
      <c r="V25" s="1060"/>
      <c r="W25" s="1060"/>
      <c r="X25" s="1060"/>
      <c r="Y25" s="1060"/>
      <c r="Z25" s="1060"/>
      <c r="AA25" s="1060"/>
      <c r="AB25" s="1060"/>
      <c r="AC25" s="1060"/>
      <c r="AD25" s="1060"/>
      <c r="AE25" s="1060"/>
      <c r="AF25" s="1060"/>
      <c r="AG25" s="1060"/>
      <c r="AH25" s="1060"/>
      <c r="AI25" s="1060"/>
      <c r="AJ25" s="1060"/>
      <c r="AK25" s="1060"/>
      <c r="AL25" s="1060"/>
      <c r="AM25" s="1060"/>
      <c r="AN25" s="1060"/>
      <c r="AO25" s="1060"/>
      <c r="AP25" s="1060"/>
      <c r="AQ25" s="1060"/>
      <c r="AR25" s="1060"/>
      <c r="AS25" s="1060"/>
      <c r="AT25" s="1060"/>
      <c r="AU25" s="1060"/>
      <c r="AV25" s="1060"/>
      <c r="AW25" s="1060"/>
      <c r="AX25" s="1060"/>
      <c r="AY25" s="1060"/>
      <c r="AZ25" s="1060"/>
      <c r="BA25" s="1060"/>
      <c r="BB25" s="1060"/>
      <c r="BC25" s="1060"/>
      <c r="BD25" s="1060"/>
      <c r="BE25" s="1060"/>
      <c r="BF25" s="1060"/>
      <c r="BG25" s="1060"/>
      <c r="BH25" s="1060"/>
      <c r="BI25" s="1060"/>
      <c r="BJ25" s="214"/>
      <c r="BK25" s="214"/>
      <c r="BL25" s="214"/>
      <c r="BM25" s="214"/>
      <c r="BN25" s="214"/>
      <c r="BO25" s="224"/>
      <c r="BP25" s="224"/>
      <c r="BQ25" s="221">
        <v>19</v>
      </c>
      <c r="BR25" s="222"/>
      <c r="BS25" s="993"/>
      <c r="BT25" s="994"/>
      <c r="BU25" s="994"/>
      <c r="BV25" s="994"/>
      <c r="BW25" s="994"/>
      <c r="BX25" s="994"/>
      <c r="BY25" s="994"/>
      <c r="BZ25" s="994"/>
      <c r="CA25" s="994"/>
      <c r="CB25" s="994"/>
      <c r="CC25" s="994"/>
      <c r="CD25" s="994"/>
      <c r="CE25" s="994"/>
      <c r="CF25" s="994"/>
      <c r="CG25" s="1015"/>
      <c r="CH25" s="990"/>
      <c r="CI25" s="991"/>
      <c r="CJ25" s="991"/>
      <c r="CK25" s="991"/>
      <c r="CL25" s="992"/>
      <c r="CM25" s="990"/>
      <c r="CN25" s="991"/>
      <c r="CO25" s="991"/>
      <c r="CP25" s="991"/>
      <c r="CQ25" s="992"/>
      <c r="CR25" s="990"/>
      <c r="CS25" s="991"/>
      <c r="CT25" s="991"/>
      <c r="CU25" s="991"/>
      <c r="CV25" s="992"/>
      <c r="CW25" s="990"/>
      <c r="CX25" s="991"/>
      <c r="CY25" s="991"/>
      <c r="CZ25" s="991"/>
      <c r="DA25" s="992"/>
      <c r="DB25" s="990"/>
      <c r="DC25" s="991"/>
      <c r="DD25" s="991"/>
      <c r="DE25" s="991"/>
      <c r="DF25" s="992"/>
      <c r="DG25" s="990"/>
      <c r="DH25" s="991"/>
      <c r="DI25" s="991"/>
      <c r="DJ25" s="991"/>
      <c r="DK25" s="992"/>
      <c r="DL25" s="990"/>
      <c r="DM25" s="991"/>
      <c r="DN25" s="991"/>
      <c r="DO25" s="991"/>
      <c r="DP25" s="992"/>
      <c r="DQ25" s="990"/>
      <c r="DR25" s="991"/>
      <c r="DS25" s="991"/>
      <c r="DT25" s="991"/>
      <c r="DU25" s="992"/>
      <c r="DV25" s="993"/>
      <c r="DW25" s="994"/>
      <c r="DX25" s="994"/>
      <c r="DY25" s="994"/>
      <c r="DZ25" s="995"/>
      <c r="EA25" s="212"/>
    </row>
    <row r="26" spans="1:131" ht="26.25" customHeight="1" x14ac:dyDescent="0.2">
      <c r="A26" s="996" t="s">
        <v>357</v>
      </c>
      <c r="B26" s="997"/>
      <c r="C26" s="997"/>
      <c r="D26" s="997"/>
      <c r="E26" s="997"/>
      <c r="F26" s="997"/>
      <c r="G26" s="997"/>
      <c r="H26" s="997"/>
      <c r="I26" s="997"/>
      <c r="J26" s="997"/>
      <c r="K26" s="997"/>
      <c r="L26" s="997"/>
      <c r="M26" s="997"/>
      <c r="N26" s="997"/>
      <c r="O26" s="997"/>
      <c r="P26" s="998"/>
      <c r="Q26" s="1002" t="s">
        <v>380</v>
      </c>
      <c r="R26" s="1003"/>
      <c r="S26" s="1003"/>
      <c r="T26" s="1003"/>
      <c r="U26" s="1004"/>
      <c r="V26" s="1002" t="s">
        <v>381</v>
      </c>
      <c r="W26" s="1003"/>
      <c r="X26" s="1003"/>
      <c r="Y26" s="1003"/>
      <c r="Z26" s="1004"/>
      <c r="AA26" s="1002" t="s">
        <v>382</v>
      </c>
      <c r="AB26" s="1003"/>
      <c r="AC26" s="1003"/>
      <c r="AD26" s="1003"/>
      <c r="AE26" s="1003"/>
      <c r="AF26" s="1056" t="s">
        <v>383</v>
      </c>
      <c r="AG26" s="1009"/>
      <c r="AH26" s="1009"/>
      <c r="AI26" s="1009"/>
      <c r="AJ26" s="1057"/>
      <c r="AK26" s="1003" t="s">
        <v>384</v>
      </c>
      <c r="AL26" s="1003"/>
      <c r="AM26" s="1003"/>
      <c r="AN26" s="1003"/>
      <c r="AO26" s="1004"/>
      <c r="AP26" s="1002" t="s">
        <v>385</v>
      </c>
      <c r="AQ26" s="1003"/>
      <c r="AR26" s="1003"/>
      <c r="AS26" s="1003"/>
      <c r="AT26" s="1004"/>
      <c r="AU26" s="1002" t="s">
        <v>386</v>
      </c>
      <c r="AV26" s="1003"/>
      <c r="AW26" s="1003"/>
      <c r="AX26" s="1003"/>
      <c r="AY26" s="1004"/>
      <c r="AZ26" s="1002" t="s">
        <v>387</v>
      </c>
      <c r="BA26" s="1003"/>
      <c r="BB26" s="1003"/>
      <c r="BC26" s="1003"/>
      <c r="BD26" s="1004"/>
      <c r="BE26" s="1002" t="s">
        <v>364</v>
      </c>
      <c r="BF26" s="1003"/>
      <c r="BG26" s="1003"/>
      <c r="BH26" s="1003"/>
      <c r="BI26" s="1016"/>
      <c r="BJ26" s="214"/>
      <c r="BK26" s="214"/>
      <c r="BL26" s="214"/>
      <c r="BM26" s="214"/>
      <c r="BN26" s="214"/>
      <c r="BO26" s="224"/>
      <c r="BP26" s="224"/>
      <c r="BQ26" s="221">
        <v>20</v>
      </c>
      <c r="BR26" s="222"/>
      <c r="BS26" s="993"/>
      <c r="BT26" s="994"/>
      <c r="BU26" s="994"/>
      <c r="BV26" s="994"/>
      <c r="BW26" s="994"/>
      <c r="BX26" s="994"/>
      <c r="BY26" s="994"/>
      <c r="BZ26" s="994"/>
      <c r="CA26" s="994"/>
      <c r="CB26" s="994"/>
      <c r="CC26" s="994"/>
      <c r="CD26" s="994"/>
      <c r="CE26" s="994"/>
      <c r="CF26" s="994"/>
      <c r="CG26" s="1015"/>
      <c r="CH26" s="990"/>
      <c r="CI26" s="991"/>
      <c r="CJ26" s="991"/>
      <c r="CK26" s="991"/>
      <c r="CL26" s="992"/>
      <c r="CM26" s="990"/>
      <c r="CN26" s="991"/>
      <c r="CO26" s="991"/>
      <c r="CP26" s="991"/>
      <c r="CQ26" s="992"/>
      <c r="CR26" s="990"/>
      <c r="CS26" s="991"/>
      <c r="CT26" s="991"/>
      <c r="CU26" s="991"/>
      <c r="CV26" s="992"/>
      <c r="CW26" s="990"/>
      <c r="CX26" s="991"/>
      <c r="CY26" s="991"/>
      <c r="CZ26" s="991"/>
      <c r="DA26" s="992"/>
      <c r="DB26" s="990"/>
      <c r="DC26" s="991"/>
      <c r="DD26" s="991"/>
      <c r="DE26" s="991"/>
      <c r="DF26" s="992"/>
      <c r="DG26" s="990"/>
      <c r="DH26" s="991"/>
      <c r="DI26" s="991"/>
      <c r="DJ26" s="991"/>
      <c r="DK26" s="992"/>
      <c r="DL26" s="990"/>
      <c r="DM26" s="991"/>
      <c r="DN26" s="991"/>
      <c r="DO26" s="991"/>
      <c r="DP26" s="992"/>
      <c r="DQ26" s="990"/>
      <c r="DR26" s="991"/>
      <c r="DS26" s="991"/>
      <c r="DT26" s="991"/>
      <c r="DU26" s="992"/>
      <c r="DV26" s="993"/>
      <c r="DW26" s="994"/>
      <c r="DX26" s="994"/>
      <c r="DY26" s="994"/>
      <c r="DZ26" s="995"/>
      <c r="EA26" s="212"/>
    </row>
    <row r="27" spans="1:131" ht="26.25" customHeight="1" thickBot="1" x14ac:dyDescent="0.25">
      <c r="A27" s="999"/>
      <c r="B27" s="1000"/>
      <c r="C27" s="1000"/>
      <c r="D27" s="1000"/>
      <c r="E27" s="1000"/>
      <c r="F27" s="1000"/>
      <c r="G27" s="1000"/>
      <c r="H27" s="1000"/>
      <c r="I27" s="1000"/>
      <c r="J27" s="1000"/>
      <c r="K27" s="1000"/>
      <c r="L27" s="1000"/>
      <c r="M27" s="1000"/>
      <c r="N27" s="1000"/>
      <c r="O27" s="1000"/>
      <c r="P27" s="1001"/>
      <c r="Q27" s="1005"/>
      <c r="R27" s="1006"/>
      <c r="S27" s="1006"/>
      <c r="T27" s="1006"/>
      <c r="U27" s="1007"/>
      <c r="V27" s="1005"/>
      <c r="W27" s="1006"/>
      <c r="X27" s="1006"/>
      <c r="Y27" s="1006"/>
      <c r="Z27" s="1007"/>
      <c r="AA27" s="1005"/>
      <c r="AB27" s="1006"/>
      <c r="AC27" s="1006"/>
      <c r="AD27" s="1006"/>
      <c r="AE27" s="1006"/>
      <c r="AF27" s="1058"/>
      <c r="AG27" s="1012"/>
      <c r="AH27" s="1012"/>
      <c r="AI27" s="1012"/>
      <c r="AJ27" s="1059"/>
      <c r="AK27" s="1006"/>
      <c r="AL27" s="1006"/>
      <c r="AM27" s="1006"/>
      <c r="AN27" s="1006"/>
      <c r="AO27" s="1007"/>
      <c r="AP27" s="1005"/>
      <c r="AQ27" s="1006"/>
      <c r="AR27" s="1006"/>
      <c r="AS27" s="1006"/>
      <c r="AT27" s="1007"/>
      <c r="AU27" s="1005"/>
      <c r="AV27" s="1006"/>
      <c r="AW27" s="1006"/>
      <c r="AX27" s="1006"/>
      <c r="AY27" s="1007"/>
      <c r="AZ27" s="1005"/>
      <c r="BA27" s="1006"/>
      <c r="BB27" s="1006"/>
      <c r="BC27" s="1006"/>
      <c r="BD27" s="1007"/>
      <c r="BE27" s="1005"/>
      <c r="BF27" s="1006"/>
      <c r="BG27" s="1006"/>
      <c r="BH27" s="1006"/>
      <c r="BI27" s="1017"/>
      <c r="BJ27" s="214"/>
      <c r="BK27" s="214"/>
      <c r="BL27" s="214"/>
      <c r="BM27" s="214"/>
      <c r="BN27" s="214"/>
      <c r="BO27" s="224"/>
      <c r="BP27" s="224"/>
      <c r="BQ27" s="221">
        <v>21</v>
      </c>
      <c r="BR27" s="222"/>
      <c r="BS27" s="993"/>
      <c r="BT27" s="994"/>
      <c r="BU27" s="994"/>
      <c r="BV27" s="994"/>
      <c r="BW27" s="994"/>
      <c r="BX27" s="994"/>
      <c r="BY27" s="994"/>
      <c r="BZ27" s="994"/>
      <c r="CA27" s="994"/>
      <c r="CB27" s="994"/>
      <c r="CC27" s="994"/>
      <c r="CD27" s="994"/>
      <c r="CE27" s="994"/>
      <c r="CF27" s="994"/>
      <c r="CG27" s="1015"/>
      <c r="CH27" s="990"/>
      <c r="CI27" s="991"/>
      <c r="CJ27" s="991"/>
      <c r="CK27" s="991"/>
      <c r="CL27" s="992"/>
      <c r="CM27" s="990"/>
      <c r="CN27" s="991"/>
      <c r="CO27" s="991"/>
      <c r="CP27" s="991"/>
      <c r="CQ27" s="992"/>
      <c r="CR27" s="990"/>
      <c r="CS27" s="991"/>
      <c r="CT27" s="991"/>
      <c r="CU27" s="991"/>
      <c r="CV27" s="992"/>
      <c r="CW27" s="990"/>
      <c r="CX27" s="991"/>
      <c r="CY27" s="991"/>
      <c r="CZ27" s="991"/>
      <c r="DA27" s="992"/>
      <c r="DB27" s="990"/>
      <c r="DC27" s="991"/>
      <c r="DD27" s="991"/>
      <c r="DE27" s="991"/>
      <c r="DF27" s="992"/>
      <c r="DG27" s="990"/>
      <c r="DH27" s="991"/>
      <c r="DI27" s="991"/>
      <c r="DJ27" s="991"/>
      <c r="DK27" s="992"/>
      <c r="DL27" s="990"/>
      <c r="DM27" s="991"/>
      <c r="DN27" s="991"/>
      <c r="DO27" s="991"/>
      <c r="DP27" s="992"/>
      <c r="DQ27" s="990"/>
      <c r="DR27" s="991"/>
      <c r="DS27" s="991"/>
      <c r="DT27" s="991"/>
      <c r="DU27" s="992"/>
      <c r="DV27" s="993"/>
      <c r="DW27" s="994"/>
      <c r="DX27" s="994"/>
      <c r="DY27" s="994"/>
      <c r="DZ27" s="995"/>
      <c r="EA27" s="212"/>
    </row>
    <row r="28" spans="1:131" ht="26.25" customHeight="1" thickTop="1" x14ac:dyDescent="0.2">
      <c r="A28" s="225">
        <v>1</v>
      </c>
      <c r="B28" s="1048" t="s">
        <v>388</v>
      </c>
      <c r="C28" s="1049"/>
      <c r="D28" s="1049"/>
      <c r="E28" s="1049"/>
      <c r="F28" s="1049"/>
      <c r="G28" s="1049"/>
      <c r="H28" s="1049"/>
      <c r="I28" s="1049"/>
      <c r="J28" s="1049"/>
      <c r="K28" s="1049"/>
      <c r="L28" s="1049"/>
      <c r="M28" s="1049"/>
      <c r="N28" s="1049"/>
      <c r="O28" s="1049"/>
      <c r="P28" s="1050"/>
      <c r="Q28" s="1051">
        <v>1374</v>
      </c>
      <c r="R28" s="1052"/>
      <c r="S28" s="1052"/>
      <c r="T28" s="1052"/>
      <c r="U28" s="1052"/>
      <c r="V28" s="1052">
        <v>1338</v>
      </c>
      <c r="W28" s="1052"/>
      <c r="X28" s="1052"/>
      <c r="Y28" s="1052"/>
      <c r="Z28" s="1052"/>
      <c r="AA28" s="1052">
        <v>36</v>
      </c>
      <c r="AB28" s="1052"/>
      <c r="AC28" s="1052"/>
      <c r="AD28" s="1052"/>
      <c r="AE28" s="1053"/>
      <c r="AF28" s="1054">
        <v>36</v>
      </c>
      <c r="AG28" s="1052"/>
      <c r="AH28" s="1052"/>
      <c r="AI28" s="1052"/>
      <c r="AJ28" s="1055"/>
      <c r="AK28" s="1043">
        <v>111</v>
      </c>
      <c r="AL28" s="1044"/>
      <c r="AM28" s="1044"/>
      <c r="AN28" s="1044"/>
      <c r="AO28" s="1044"/>
      <c r="AP28" s="1044" t="s">
        <v>550</v>
      </c>
      <c r="AQ28" s="1044"/>
      <c r="AR28" s="1044"/>
      <c r="AS28" s="1044"/>
      <c r="AT28" s="1044"/>
      <c r="AU28" s="1044" t="s">
        <v>550</v>
      </c>
      <c r="AV28" s="1044"/>
      <c r="AW28" s="1044"/>
      <c r="AX28" s="1044"/>
      <c r="AY28" s="1044"/>
      <c r="AZ28" s="1045" t="s">
        <v>550</v>
      </c>
      <c r="BA28" s="1045"/>
      <c r="BB28" s="1045"/>
      <c r="BC28" s="1045"/>
      <c r="BD28" s="1045"/>
      <c r="BE28" s="1046"/>
      <c r="BF28" s="1046"/>
      <c r="BG28" s="1046"/>
      <c r="BH28" s="1046"/>
      <c r="BI28" s="1047"/>
      <c r="BJ28" s="214"/>
      <c r="BK28" s="214"/>
      <c r="BL28" s="214"/>
      <c r="BM28" s="214"/>
      <c r="BN28" s="214"/>
      <c r="BO28" s="224"/>
      <c r="BP28" s="224"/>
      <c r="BQ28" s="221">
        <v>22</v>
      </c>
      <c r="BR28" s="222"/>
      <c r="BS28" s="993"/>
      <c r="BT28" s="994"/>
      <c r="BU28" s="994"/>
      <c r="BV28" s="994"/>
      <c r="BW28" s="994"/>
      <c r="BX28" s="994"/>
      <c r="BY28" s="994"/>
      <c r="BZ28" s="994"/>
      <c r="CA28" s="994"/>
      <c r="CB28" s="994"/>
      <c r="CC28" s="994"/>
      <c r="CD28" s="994"/>
      <c r="CE28" s="994"/>
      <c r="CF28" s="994"/>
      <c r="CG28" s="1015"/>
      <c r="CH28" s="990"/>
      <c r="CI28" s="991"/>
      <c r="CJ28" s="991"/>
      <c r="CK28" s="991"/>
      <c r="CL28" s="992"/>
      <c r="CM28" s="990"/>
      <c r="CN28" s="991"/>
      <c r="CO28" s="991"/>
      <c r="CP28" s="991"/>
      <c r="CQ28" s="992"/>
      <c r="CR28" s="990"/>
      <c r="CS28" s="991"/>
      <c r="CT28" s="991"/>
      <c r="CU28" s="991"/>
      <c r="CV28" s="992"/>
      <c r="CW28" s="990"/>
      <c r="CX28" s="991"/>
      <c r="CY28" s="991"/>
      <c r="CZ28" s="991"/>
      <c r="DA28" s="992"/>
      <c r="DB28" s="990"/>
      <c r="DC28" s="991"/>
      <c r="DD28" s="991"/>
      <c r="DE28" s="991"/>
      <c r="DF28" s="992"/>
      <c r="DG28" s="990"/>
      <c r="DH28" s="991"/>
      <c r="DI28" s="991"/>
      <c r="DJ28" s="991"/>
      <c r="DK28" s="992"/>
      <c r="DL28" s="990"/>
      <c r="DM28" s="991"/>
      <c r="DN28" s="991"/>
      <c r="DO28" s="991"/>
      <c r="DP28" s="992"/>
      <c r="DQ28" s="990"/>
      <c r="DR28" s="991"/>
      <c r="DS28" s="991"/>
      <c r="DT28" s="991"/>
      <c r="DU28" s="992"/>
      <c r="DV28" s="993"/>
      <c r="DW28" s="994"/>
      <c r="DX28" s="994"/>
      <c r="DY28" s="994"/>
      <c r="DZ28" s="995"/>
      <c r="EA28" s="212"/>
    </row>
    <row r="29" spans="1:131" ht="26.25" customHeight="1" x14ac:dyDescent="0.2">
      <c r="A29" s="225">
        <v>2</v>
      </c>
      <c r="B29" s="1031" t="s">
        <v>389</v>
      </c>
      <c r="C29" s="1032"/>
      <c r="D29" s="1032"/>
      <c r="E29" s="1032"/>
      <c r="F29" s="1032"/>
      <c r="G29" s="1032"/>
      <c r="H29" s="1032"/>
      <c r="I29" s="1032"/>
      <c r="J29" s="1032"/>
      <c r="K29" s="1032"/>
      <c r="L29" s="1032"/>
      <c r="M29" s="1032"/>
      <c r="N29" s="1032"/>
      <c r="O29" s="1032"/>
      <c r="P29" s="1033"/>
      <c r="Q29" s="1039">
        <v>1691</v>
      </c>
      <c r="R29" s="1040"/>
      <c r="S29" s="1040"/>
      <c r="T29" s="1040"/>
      <c r="U29" s="1040"/>
      <c r="V29" s="1040">
        <v>1410</v>
      </c>
      <c r="W29" s="1040"/>
      <c r="X29" s="1040"/>
      <c r="Y29" s="1040"/>
      <c r="Z29" s="1040"/>
      <c r="AA29" s="1040">
        <v>281</v>
      </c>
      <c r="AB29" s="1040"/>
      <c r="AC29" s="1040"/>
      <c r="AD29" s="1040"/>
      <c r="AE29" s="1041"/>
      <c r="AF29" s="1036">
        <v>281</v>
      </c>
      <c r="AG29" s="1037"/>
      <c r="AH29" s="1037"/>
      <c r="AI29" s="1037"/>
      <c r="AJ29" s="1038"/>
      <c r="AK29" s="981">
        <v>222</v>
      </c>
      <c r="AL29" s="972"/>
      <c r="AM29" s="972"/>
      <c r="AN29" s="972"/>
      <c r="AO29" s="972"/>
      <c r="AP29" s="972" t="s">
        <v>550</v>
      </c>
      <c r="AQ29" s="972"/>
      <c r="AR29" s="972"/>
      <c r="AS29" s="972"/>
      <c r="AT29" s="972"/>
      <c r="AU29" s="972" t="s">
        <v>550</v>
      </c>
      <c r="AV29" s="972"/>
      <c r="AW29" s="972"/>
      <c r="AX29" s="972"/>
      <c r="AY29" s="972"/>
      <c r="AZ29" s="1042" t="s">
        <v>550</v>
      </c>
      <c r="BA29" s="1042"/>
      <c r="BB29" s="1042"/>
      <c r="BC29" s="1042"/>
      <c r="BD29" s="1042"/>
      <c r="BE29" s="973"/>
      <c r="BF29" s="973"/>
      <c r="BG29" s="973"/>
      <c r="BH29" s="973"/>
      <c r="BI29" s="974"/>
      <c r="BJ29" s="214"/>
      <c r="BK29" s="214"/>
      <c r="BL29" s="214"/>
      <c r="BM29" s="214"/>
      <c r="BN29" s="214"/>
      <c r="BO29" s="224"/>
      <c r="BP29" s="224"/>
      <c r="BQ29" s="221">
        <v>23</v>
      </c>
      <c r="BR29" s="222"/>
      <c r="BS29" s="993"/>
      <c r="BT29" s="994"/>
      <c r="BU29" s="994"/>
      <c r="BV29" s="994"/>
      <c r="BW29" s="994"/>
      <c r="BX29" s="994"/>
      <c r="BY29" s="994"/>
      <c r="BZ29" s="994"/>
      <c r="CA29" s="994"/>
      <c r="CB29" s="994"/>
      <c r="CC29" s="994"/>
      <c r="CD29" s="994"/>
      <c r="CE29" s="994"/>
      <c r="CF29" s="994"/>
      <c r="CG29" s="1015"/>
      <c r="CH29" s="990"/>
      <c r="CI29" s="991"/>
      <c r="CJ29" s="991"/>
      <c r="CK29" s="991"/>
      <c r="CL29" s="992"/>
      <c r="CM29" s="990"/>
      <c r="CN29" s="991"/>
      <c r="CO29" s="991"/>
      <c r="CP29" s="991"/>
      <c r="CQ29" s="992"/>
      <c r="CR29" s="990"/>
      <c r="CS29" s="991"/>
      <c r="CT29" s="991"/>
      <c r="CU29" s="991"/>
      <c r="CV29" s="992"/>
      <c r="CW29" s="990"/>
      <c r="CX29" s="991"/>
      <c r="CY29" s="991"/>
      <c r="CZ29" s="991"/>
      <c r="DA29" s="992"/>
      <c r="DB29" s="990"/>
      <c r="DC29" s="991"/>
      <c r="DD29" s="991"/>
      <c r="DE29" s="991"/>
      <c r="DF29" s="992"/>
      <c r="DG29" s="990"/>
      <c r="DH29" s="991"/>
      <c r="DI29" s="991"/>
      <c r="DJ29" s="991"/>
      <c r="DK29" s="992"/>
      <c r="DL29" s="990"/>
      <c r="DM29" s="991"/>
      <c r="DN29" s="991"/>
      <c r="DO29" s="991"/>
      <c r="DP29" s="992"/>
      <c r="DQ29" s="990"/>
      <c r="DR29" s="991"/>
      <c r="DS29" s="991"/>
      <c r="DT29" s="991"/>
      <c r="DU29" s="992"/>
      <c r="DV29" s="993"/>
      <c r="DW29" s="994"/>
      <c r="DX29" s="994"/>
      <c r="DY29" s="994"/>
      <c r="DZ29" s="995"/>
      <c r="EA29" s="212"/>
    </row>
    <row r="30" spans="1:131" ht="26.25" customHeight="1" x14ac:dyDescent="0.2">
      <c r="A30" s="225">
        <v>3</v>
      </c>
      <c r="B30" s="1031" t="s">
        <v>390</v>
      </c>
      <c r="C30" s="1032"/>
      <c r="D30" s="1032"/>
      <c r="E30" s="1032"/>
      <c r="F30" s="1032"/>
      <c r="G30" s="1032"/>
      <c r="H30" s="1032"/>
      <c r="I30" s="1032"/>
      <c r="J30" s="1032"/>
      <c r="K30" s="1032"/>
      <c r="L30" s="1032"/>
      <c r="M30" s="1032"/>
      <c r="N30" s="1032"/>
      <c r="O30" s="1032"/>
      <c r="P30" s="1033"/>
      <c r="Q30" s="1039">
        <v>208</v>
      </c>
      <c r="R30" s="1040"/>
      <c r="S30" s="1040"/>
      <c r="T30" s="1040"/>
      <c r="U30" s="1040"/>
      <c r="V30" s="1040">
        <v>208</v>
      </c>
      <c r="W30" s="1040"/>
      <c r="X30" s="1040"/>
      <c r="Y30" s="1040"/>
      <c r="Z30" s="1040"/>
      <c r="AA30" s="1040">
        <v>0</v>
      </c>
      <c r="AB30" s="1040"/>
      <c r="AC30" s="1040"/>
      <c r="AD30" s="1040"/>
      <c r="AE30" s="1041"/>
      <c r="AF30" s="1036">
        <v>0</v>
      </c>
      <c r="AG30" s="1037"/>
      <c r="AH30" s="1037"/>
      <c r="AI30" s="1037"/>
      <c r="AJ30" s="1038"/>
      <c r="AK30" s="981">
        <v>63</v>
      </c>
      <c r="AL30" s="972"/>
      <c r="AM30" s="972"/>
      <c r="AN30" s="972"/>
      <c r="AO30" s="972"/>
      <c r="AP30" s="972" t="s">
        <v>550</v>
      </c>
      <c r="AQ30" s="972"/>
      <c r="AR30" s="972"/>
      <c r="AS30" s="972"/>
      <c r="AT30" s="972"/>
      <c r="AU30" s="972" t="s">
        <v>550</v>
      </c>
      <c r="AV30" s="972"/>
      <c r="AW30" s="972"/>
      <c r="AX30" s="972"/>
      <c r="AY30" s="972"/>
      <c r="AZ30" s="1042" t="s">
        <v>550</v>
      </c>
      <c r="BA30" s="1042"/>
      <c r="BB30" s="1042"/>
      <c r="BC30" s="1042"/>
      <c r="BD30" s="1042"/>
      <c r="BE30" s="973"/>
      <c r="BF30" s="973"/>
      <c r="BG30" s="973"/>
      <c r="BH30" s="973"/>
      <c r="BI30" s="974"/>
      <c r="BJ30" s="214"/>
      <c r="BK30" s="214"/>
      <c r="BL30" s="214"/>
      <c r="BM30" s="214"/>
      <c r="BN30" s="214"/>
      <c r="BO30" s="224"/>
      <c r="BP30" s="224"/>
      <c r="BQ30" s="221">
        <v>24</v>
      </c>
      <c r="BR30" s="222"/>
      <c r="BS30" s="993"/>
      <c r="BT30" s="994"/>
      <c r="BU30" s="994"/>
      <c r="BV30" s="994"/>
      <c r="BW30" s="994"/>
      <c r="BX30" s="994"/>
      <c r="BY30" s="994"/>
      <c r="BZ30" s="994"/>
      <c r="CA30" s="994"/>
      <c r="CB30" s="994"/>
      <c r="CC30" s="994"/>
      <c r="CD30" s="994"/>
      <c r="CE30" s="994"/>
      <c r="CF30" s="994"/>
      <c r="CG30" s="1015"/>
      <c r="CH30" s="990"/>
      <c r="CI30" s="991"/>
      <c r="CJ30" s="991"/>
      <c r="CK30" s="991"/>
      <c r="CL30" s="992"/>
      <c r="CM30" s="990"/>
      <c r="CN30" s="991"/>
      <c r="CO30" s="991"/>
      <c r="CP30" s="991"/>
      <c r="CQ30" s="992"/>
      <c r="CR30" s="990"/>
      <c r="CS30" s="991"/>
      <c r="CT30" s="991"/>
      <c r="CU30" s="991"/>
      <c r="CV30" s="992"/>
      <c r="CW30" s="990"/>
      <c r="CX30" s="991"/>
      <c r="CY30" s="991"/>
      <c r="CZ30" s="991"/>
      <c r="DA30" s="992"/>
      <c r="DB30" s="990"/>
      <c r="DC30" s="991"/>
      <c r="DD30" s="991"/>
      <c r="DE30" s="991"/>
      <c r="DF30" s="992"/>
      <c r="DG30" s="990"/>
      <c r="DH30" s="991"/>
      <c r="DI30" s="991"/>
      <c r="DJ30" s="991"/>
      <c r="DK30" s="992"/>
      <c r="DL30" s="990"/>
      <c r="DM30" s="991"/>
      <c r="DN30" s="991"/>
      <c r="DO30" s="991"/>
      <c r="DP30" s="992"/>
      <c r="DQ30" s="990"/>
      <c r="DR30" s="991"/>
      <c r="DS30" s="991"/>
      <c r="DT30" s="991"/>
      <c r="DU30" s="992"/>
      <c r="DV30" s="993"/>
      <c r="DW30" s="994"/>
      <c r="DX30" s="994"/>
      <c r="DY30" s="994"/>
      <c r="DZ30" s="995"/>
      <c r="EA30" s="212"/>
    </row>
    <row r="31" spans="1:131" ht="26.25" customHeight="1" x14ac:dyDescent="0.2">
      <c r="A31" s="225">
        <v>4</v>
      </c>
      <c r="B31" s="1031" t="s">
        <v>391</v>
      </c>
      <c r="C31" s="1032"/>
      <c r="D31" s="1032"/>
      <c r="E31" s="1032"/>
      <c r="F31" s="1032"/>
      <c r="G31" s="1032"/>
      <c r="H31" s="1032"/>
      <c r="I31" s="1032"/>
      <c r="J31" s="1032"/>
      <c r="K31" s="1032"/>
      <c r="L31" s="1032"/>
      <c r="M31" s="1032"/>
      <c r="N31" s="1032"/>
      <c r="O31" s="1032"/>
      <c r="P31" s="1033"/>
      <c r="Q31" s="1039">
        <v>667</v>
      </c>
      <c r="R31" s="1040"/>
      <c r="S31" s="1040"/>
      <c r="T31" s="1040"/>
      <c r="U31" s="1040"/>
      <c r="V31" s="1040">
        <v>667</v>
      </c>
      <c r="W31" s="1040"/>
      <c r="X31" s="1040"/>
      <c r="Y31" s="1040"/>
      <c r="Z31" s="1040"/>
      <c r="AA31" s="1040">
        <v>0</v>
      </c>
      <c r="AB31" s="1040"/>
      <c r="AC31" s="1040"/>
      <c r="AD31" s="1040"/>
      <c r="AE31" s="1041"/>
      <c r="AF31" s="1036" t="s">
        <v>122</v>
      </c>
      <c r="AG31" s="1037"/>
      <c r="AH31" s="1037"/>
      <c r="AI31" s="1037"/>
      <c r="AJ31" s="1038"/>
      <c r="AK31" s="981">
        <v>81</v>
      </c>
      <c r="AL31" s="972"/>
      <c r="AM31" s="972"/>
      <c r="AN31" s="972"/>
      <c r="AO31" s="972"/>
      <c r="AP31" s="972">
        <v>238</v>
      </c>
      <c r="AQ31" s="972"/>
      <c r="AR31" s="972"/>
      <c r="AS31" s="972"/>
      <c r="AT31" s="972"/>
      <c r="AU31" s="972">
        <v>238</v>
      </c>
      <c r="AV31" s="972"/>
      <c r="AW31" s="972"/>
      <c r="AX31" s="972"/>
      <c r="AY31" s="972"/>
      <c r="AZ31" s="1042" t="s">
        <v>550</v>
      </c>
      <c r="BA31" s="1042"/>
      <c r="BB31" s="1042"/>
      <c r="BC31" s="1042"/>
      <c r="BD31" s="1042"/>
      <c r="BE31" s="973"/>
      <c r="BF31" s="973"/>
      <c r="BG31" s="973"/>
      <c r="BH31" s="973"/>
      <c r="BI31" s="974"/>
      <c r="BJ31" s="214"/>
      <c r="BK31" s="214"/>
      <c r="BL31" s="214"/>
      <c r="BM31" s="214"/>
      <c r="BN31" s="214"/>
      <c r="BO31" s="224"/>
      <c r="BP31" s="224"/>
      <c r="BQ31" s="221">
        <v>25</v>
      </c>
      <c r="BR31" s="222"/>
      <c r="BS31" s="993"/>
      <c r="BT31" s="994"/>
      <c r="BU31" s="994"/>
      <c r="BV31" s="994"/>
      <c r="BW31" s="994"/>
      <c r="BX31" s="994"/>
      <c r="BY31" s="994"/>
      <c r="BZ31" s="994"/>
      <c r="CA31" s="994"/>
      <c r="CB31" s="994"/>
      <c r="CC31" s="994"/>
      <c r="CD31" s="994"/>
      <c r="CE31" s="994"/>
      <c r="CF31" s="994"/>
      <c r="CG31" s="1015"/>
      <c r="CH31" s="990"/>
      <c r="CI31" s="991"/>
      <c r="CJ31" s="991"/>
      <c r="CK31" s="991"/>
      <c r="CL31" s="992"/>
      <c r="CM31" s="990"/>
      <c r="CN31" s="991"/>
      <c r="CO31" s="991"/>
      <c r="CP31" s="991"/>
      <c r="CQ31" s="992"/>
      <c r="CR31" s="990"/>
      <c r="CS31" s="991"/>
      <c r="CT31" s="991"/>
      <c r="CU31" s="991"/>
      <c r="CV31" s="992"/>
      <c r="CW31" s="990"/>
      <c r="CX31" s="991"/>
      <c r="CY31" s="991"/>
      <c r="CZ31" s="991"/>
      <c r="DA31" s="992"/>
      <c r="DB31" s="990"/>
      <c r="DC31" s="991"/>
      <c r="DD31" s="991"/>
      <c r="DE31" s="991"/>
      <c r="DF31" s="992"/>
      <c r="DG31" s="990"/>
      <c r="DH31" s="991"/>
      <c r="DI31" s="991"/>
      <c r="DJ31" s="991"/>
      <c r="DK31" s="992"/>
      <c r="DL31" s="990"/>
      <c r="DM31" s="991"/>
      <c r="DN31" s="991"/>
      <c r="DO31" s="991"/>
      <c r="DP31" s="992"/>
      <c r="DQ31" s="990"/>
      <c r="DR31" s="991"/>
      <c r="DS31" s="991"/>
      <c r="DT31" s="991"/>
      <c r="DU31" s="992"/>
      <c r="DV31" s="993"/>
      <c r="DW31" s="994"/>
      <c r="DX31" s="994"/>
      <c r="DY31" s="994"/>
      <c r="DZ31" s="995"/>
      <c r="EA31" s="212"/>
    </row>
    <row r="32" spans="1:131" ht="26.25" customHeight="1" x14ac:dyDescent="0.2">
      <c r="A32" s="225">
        <v>5</v>
      </c>
      <c r="B32" s="1031" t="s">
        <v>392</v>
      </c>
      <c r="C32" s="1032"/>
      <c r="D32" s="1032"/>
      <c r="E32" s="1032"/>
      <c r="F32" s="1032"/>
      <c r="G32" s="1032"/>
      <c r="H32" s="1032"/>
      <c r="I32" s="1032"/>
      <c r="J32" s="1032"/>
      <c r="K32" s="1032"/>
      <c r="L32" s="1032"/>
      <c r="M32" s="1032"/>
      <c r="N32" s="1032"/>
      <c r="O32" s="1032"/>
      <c r="P32" s="1033"/>
      <c r="Q32" s="1039">
        <v>937</v>
      </c>
      <c r="R32" s="1040"/>
      <c r="S32" s="1040"/>
      <c r="T32" s="1040"/>
      <c r="U32" s="1040"/>
      <c r="V32" s="1040">
        <v>1099</v>
      </c>
      <c r="W32" s="1040"/>
      <c r="X32" s="1040"/>
      <c r="Y32" s="1040"/>
      <c r="Z32" s="1040"/>
      <c r="AA32" s="1040">
        <v>-163</v>
      </c>
      <c r="AB32" s="1040"/>
      <c r="AC32" s="1040"/>
      <c r="AD32" s="1040"/>
      <c r="AE32" s="1041"/>
      <c r="AF32" s="1036">
        <v>1842</v>
      </c>
      <c r="AG32" s="1037"/>
      <c r="AH32" s="1037"/>
      <c r="AI32" s="1037"/>
      <c r="AJ32" s="1038"/>
      <c r="AK32" s="981">
        <v>244</v>
      </c>
      <c r="AL32" s="972"/>
      <c r="AM32" s="972"/>
      <c r="AN32" s="972"/>
      <c r="AO32" s="972"/>
      <c r="AP32" s="972">
        <v>367</v>
      </c>
      <c r="AQ32" s="972"/>
      <c r="AR32" s="972"/>
      <c r="AS32" s="972"/>
      <c r="AT32" s="972"/>
      <c r="AU32" s="972">
        <v>247</v>
      </c>
      <c r="AV32" s="972"/>
      <c r="AW32" s="972"/>
      <c r="AX32" s="972"/>
      <c r="AY32" s="972"/>
      <c r="AZ32" s="1042" t="s">
        <v>550</v>
      </c>
      <c r="BA32" s="1042"/>
      <c r="BB32" s="1042"/>
      <c r="BC32" s="1042"/>
      <c r="BD32" s="1042"/>
      <c r="BE32" s="973" t="s">
        <v>393</v>
      </c>
      <c r="BF32" s="973"/>
      <c r="BG32" s="973"/>
      <c r="BH32" s="973"/>
      <c r="BI32" s="974"/>
      <c r="BJ32" s="214"/>
      <c r="BK32" s="214"/>
      <c r="BL32" s="214"/>
      <c r="BM32" s="214"/>
      <c r="BN32" s="214"/>
      <c r="BO32" s="224"/>
      <c r="BP32" s="224"/>
      <c r="BQ32" s="221">
        <v>26</v>
      </c>
      <c r="BR32" s="222"/>
      <c r="BS32" s="993"/>
      <c r="BT32" s="994"/>
      <c r="BU32" s="994"/>
      <c r="BV32" s="994"/>
      <c r="BW32" s="994"/>
      <c r="BX32" s="994"/>
      <c r="BY32" s="994"/>
      <c r="BZ32" s="994"/>
      <c r="CA32" s="994"/>
      <c r="CB32" s="994"/>
      <c r="CC32" s="994"/>
      <c r="CD32" s="994"/>
      <c r="CE32" s="994"/>
      <c r="CF32" s="994"/>
      <c r="CG32" s="1015"/>
      <c r="CH32" s="990"/>
      <c r="CI32" s="991"/>
      <c r="CJ32" s="991"/>
      <c r="CK32" s="991"/>
      <c r="CL32" s="992"/>
      <c r="CM32" s="990"/>
      <c r="CN32" s="991"/>
      <c r="CO32" s="991"/>
      <c r="CP32" s="991"/>
      <c r="CQ32" s="992"/>
      <c r="CR32" s="990"/>
      <c r="CS32" s="991"/>
      <c r="CT32" s="991"/>
      <c r="CU32" s="991"/>
      <c r="CV32" s="992"/>
      <c r="CW32" s="990"/>
      <c r="CX32" s="991"/>
      <c r="CY32" s="991"/>
      <c r="CZ32" s="991"/>
      <c r="DA32" s="992"/>
      <c r="DB32" s="990"/>
      <c r="DC32" s="991"/>
      <c r="DD32" s="991"/>
      <c r="DE32" s="991"/>
      <c r="DF32" s="992"/>
      <c r="DG32" s="990"/>
      <c r="DH32" s="991"/>
      <c r="DI32" s="991"/>
      <c r="DJ32" s="991"/>
      <c r="DK32" s="992"/>
      <c r="DL32" s="990"/>
      <c r="DM32" s="991"/>
      <c r="DN32" s="991"/>
      <c r="DO32" s="991"/>
      <c r="DP32" s="992"/>
      <c r="DQ32" s="990"/>
      <c r="DR32" s="991"/>
      <c r="DS32" s="991"/>
      <c r="DT32" s="991"/>
      <c r="DU32" s="992"/>
      <c r="DV32" s="993"/>
      <c r="DW32" s="994"/>
      <c r="DX32" s="994"/>
      <c r="DY32" s="994"/>
      <c r="DZ32" s="995"/>
      <c r="EA32" s="212"/>
    </row>
    <row r="33" spans="1:131" ht="26.25" customHeight="1" x14ac:dyDescent="0.2">
      <c r="A33" s="225">
        <v>6</v>
      </c>
      <c r="B33" s="1031" t="s">
        <v>394</v>
      </c>
      <c r="C33" s="1032"/>
      <c r="D33" s="1032"/>
      <c r="E33" s="1032"/>
      <c r="F33" s="1032"/>
      <c r="G33" s="1032"/>
      <c r="H33" s="1032"/>
      <c r="I33" s="1032"/>
      <c r="J33" s="1032"/>
      <c r="K33" s="1032"/>
      <c r="L33" s="1032"/>
      <c r="M33" s="1032"/>
      <c r="N33" s="1032"/>
      <c r="O33" s="1032"/>
      <c r="P33" s="1033"/>
      <c r="Q33" s="1039">
        <v>81</v>
      </c>
      <c r="R33" s="1040"/>
      <c r="S33" s="1040"/>
      <c r="T33" s="1040"/>
      <c r="U33" s="1040"/>
      <c r="V33" s="1040">
        <v>74</v>
      </c>
      <c r="W33" s="1040"/>
      <c r="X33" s="1040"/>
      <c r="Y33" s="1040"/>
      <c r="Z33" s="1040"/>
      <c r="AA33" s="1040">
        <v>7</v>
      </c>
      <c r="AB33" s="1040"/>
      <c r="AC33" s="1040"/>
      <c r="AD33" s="1040"/>
      <c r="AE33" s="1041"/>
      <c r="AF33" s="1036">
        <v>54</v>
      </c>
      <c r="AG33" s="1037"/>
      <c r="AH33" s="1037"/>
      <c r="AI33" s="1037"/>
      <c r="AJ33" s="1038"/>
      <c r="AK33" s="981">
        <v>61</v>
      </c>
      <c r="AL33" s="972"/>
      <c r="AM33" s="972"/>
      <c r="AN33" s="972"/>
      <c r="AO33" s="972"/>
      <c r="AP33" s="972">
        <v>144</v>
      </c>
      <c r="AQ33" s="972"/>
      <c r="AR33" s="972"/>
      <c r="AS33" s="972"/>
      <c r="AT33" s="972"/>
      <c r="AU33" s="972">
        <v>133</v>
      </c>
      <c r="AV33" s="972"/>
      <c r="AW33" s="972"/>
      <c r="AX33" s="972"/>
      <c r="AY33" s="972"/>
      <c r="AZ33" s="1042" t="s">
        <v>550</v>
      </c>
      <c r="BA33" s="1042"/>
      <c r="BB33" s="1042"/>
      <c r="BC33" s="1042"/>
      <c r="BD33" s="1042"/>
      <c r="BE33" s="973" t="s">
        <v>393</v>
      </c>
      <c r="BF33" s="973"/>
      <c r="BG33" s="973"/>
      <c r="BH33" s="973"/>
      <c r="BI33" s="974"/>
      <c r="BJ33" s="214"/>
      <c r="BK33" s="214"/>
      <c r="BL33" s="214"/>
      <c r="BM33" s="214"/>
      <c r="BN33" s="214"/>
      <c r="BO33" s="224"/>
      <c r="BP33" s="224"/>
      <c r="BQ33" s="221">
        <v>27</v>
      </c>
      <c r="BR33" s="222"/>
      <c r="BS33" s="993"/>
      <c r="BT33" s="994"/>
      <c r="BU33" s="994"/>
      <c r="BV33" s="994"/>
      <c r="BW33" s="994"/>
      <c r="BX33" s="994"/>
      <c r="BY33" s="994"/>
      <c r="BZ33" s="994"/>
      <c r="CA33" s="994"/>
      <c r="CB33" s="994"/>
      <c r="CC33" s="994"/>
      <c r="CD33" s="994"/>
      <c r="CE33" s="994"/>
      <c r="CF33" s="994"/>
      <c r="CG33" s="1015"/>
      <c r="CH33" s="990"/>
      <c r="CI33" s="991"/>
      <c r="CJ33" s="991"/>
      <c r="CK33" s="991"/>
      <c r="CL33" s="992"/>
      <c r="CM33" s="990"/>
      <c r="CN33" s="991"/>
      <c r="CO33" s="991"/>
      <c r="CP33" s="991"/>
      <c r="CQ33" s="992"/>
      <c r="CR33" s="990"/>
      <c r="CS33" s="991"/>
      <c r="CT33" s="991"/>
      <c r="CU33" s="991"/>
      <c r="CV33" s="992"/>
      <c r="CW33" s="990"/>
      <c r="CX33" s="991"/>
      <c r="CY33" s="991"/>
      <c r="CZ33" s="991"/>
      <c r="DA33" s="992"/>
      <c r="DB33" s="990"/>
      <c r="DC33" s="991"/>
      <c r="DD33" s="991"/>
      <c r="DE33" s="991"/>
      <c r="DF33" s="992"/>
      <c r="DG33" s="990"/>
      <c r="DH33" s="991"/>
      <c r="DI33" s="991"/>
      <c r="DJ33" s="991"/>
      <c r="DK33" s="992"/>
      <c r="DL33" s="990"/>
      <c r="DM33" s="991"/>
      <c r="DN33" s="991"/>
      <c r="DO33" s="991"/>
      <c r="DP33" s="992"/>
      <c r="DQ33" s="990"/>
      <c r="DR33" s="991"/>
      <c r="DS33" s="991"/>
      <c r="DT33" s="991"/>
      <c r="DU33" s="992"/>
      <c r="DV33" s="993"/>
      <c r="DW33" s="994"/>
      <c r="DX33" s="994"/>
      <c r="DY33" s="994"/>
      <c r="DZ33" s="995"/>
      <c r="EA33" s="212"/>
    </row>
    <row r="34" spans="1:131" ht="26.25" customHeight="1" x14ac:dyDescent="0.2">
      <c r="A34" s="225">
        <v>7</v>
      </c>
      <c r="B34" s="1031" t="s">
        <v>395</v>
      </c>
      <c r="C34" s="1032"/>
      <c r="D34" s="1032"/>
      <c r="E34" s="1032"/>
      <c r="F34" s="1032"/>
      <c r="G34" s="1032"/>
      <c r="H34" s="1032"/>
      <c r="I34" s="1032"/>
      <c r="J34" s="1032"/>
      <c r="K34" s="1032"/>
      <c r="L34" s="1032"/>
      <c r="M34" s="1032"/>
      <c r="N34" s="1032"/>
      <c r="O34" s="1032"/>
      <c r="P34" s="1033"/>
      <c r="Q34" s="1039">
        <v>210</v>
      </c>
      <c r="R34" s="1040"/>
      <c r="S34" s="1040"/>
      <c r="T34" s="1040"/>
      <c r="U34" s="1040"/>
      <c r="V34" s="1040">
        <v>196</v>
      </c>
      <c r="W34" s="1040"/>
      <c r="X34" s="1040"/>
      <c r="Y34" s="1040"/>
      <c r="Z34" s="1040"/>
      <c r="AA34" s="1040">
        <v>14</v>
      </c>
      <c r="AB34" s="1040"/>
      <c r="AC34" s="1040"/>
      <c r="AD34" s="1040"/>
      <c r="AE34" s="1041"/>
      <c r="AF34" s="1036">
        <v>55</v>
      </c>
      <c r="AG34" s="1037"/>
      <c r="AH34" s="1037"/>
      <c r="AI34" s="1037"/>
      <c r="AJ34" s="1038"/>
      <c r="AK34" s="981">
        <v>113</v>
      </c>
      <c r="AL34" s="972"/>
      <c r="AM34" s="972"/>
      <c r="AN34" s="972"/>
      <c r="AO34" s="972"/>
      <c r="AP34" s="972">
        <v>413</v>
      </c>
      <c r="AQ34" s="972"/>
      <c r="AR34" s="972"/>
      <c r="AS34" s="972"/>
      <c r="AT34" s="972"/>
      <c r="AU34" s="972">
        <v>380</v>
      </c>
      <c r="AV34" s="972"/>
      <c r="AW34" s="972"/>
      <c r="AX34" s="972"/>
      <c r="AY34" s="972"/>
      <c r="AZ34" s="1042" t="s">
        <v>550</v>
      </c>
      <c r="BA34" s="1042"/>
      <c r="BB34" s="1042"/>
      <c r="BC34" s="1042"/>
      <c r="BD34" s="1042"/>
      <c r="BE34" s="973" t="s">
        <v>393</v>
      </c>
      <c r="BF34" s="973"/>
      <c r="BG34" s="973"/>
      <c r="BH34" s="973"/>
      <c r="BI34" s="974"/>
      <c r="BJ34" s="214"/>
      <c r="BK34" s="214"/>
      <c r="BL34" s="214"/>
      <c r="BM34" s="214"/>
      <c r="BN34" s="214"/>
      <c r="BO34" s="224"/>
      <c r="BP34" s="224"/>
      <c r="BQ34" s="221">
        <v>28</v>
      </c>
      <c r="BR34" s="222"/>
      <c r="BS34" s="993"/>
      <c r="BT34" s="994"/>
      <c r="BU34" s="994"/>
      <c r="BV34" s="994"/>
      <c r="BW34" s="994"/>
      <c r="BX34" s="994"/>
      <c r="BY34" s="994"/>
      <c r="BZ34" s="994"/>
      <c r="CA34" s="994"/>
      <c r="CB34" s="994"/>
      <c r="CC34" s="994"/>
      <c r="CD34" s="994"/>
      <c r="CE34" s="994"/>
      <c r="CF34" s="994"/>
      <c r="CG34" s="1015"/>
      <c r="CH34" s="990"/>
      <c r="CI34" s="991"/>
      <c r="CJ34" s="991"/>
      <c r="CK34" s="991"/>
      <c r="CL34" s="992"/>
      <c r="CM34" s="990"/>
      <c r="CN34" s="991"/>
      <c r="CO34" s="991"/>
      <c r="CP34" s="991"/>
      <c r="CQ34" s="992"/>
      <c r="CR34" s="990"/>
      <c r="CS34" s="991"/>
      <c r="CT34" s="991"/>
      <c r="CU34" s="991"/>
      <c r="CV34" s="992"/>
      <c r="CW34" s="990"/>
      <c r="CX34" s="991"/>
      <c r="CY34" s="991"/>
      <c r="CZ34" s="991"/>
      <c r="DA34" s="992"/>
      <c r="DB34" s="990"/>
      <c r="DC34" s="991"/>
      <c r="DD34" s="991"/>
      <c r="DE34" s="991"/>
      <c r="DF34" s="992"/>
      <c r="DG34" s="990"/>
      <c r="DH34" s="991"/>
      <c r="DI34" s="991"/>
      <c r="DJ34" s="991"/>
      <c r="DK34" s="992"/>
      <c r="DL34" s="990"/>
      <c r="DM34" s="991"/>
      <c r="DN34" s="991"/>
      <c r="DO34" s="991"/>
      <c r="DP34" s="992"/>
      <c r="DQ34" s="990"/>
      <c r="DR34" s="991"/>
      <c r="DS34" s="991"/>
      <c r="DT34" s="991"/>
      <c r="DU34" s="992"/>
      <c r="DV34" s="993"/>
      <c r="DW34" s="994"/>
      <c r="DX34" s="994"/>
      <c r="DY34" s="994"/>
      <c r="DZ34" s="995"/>
      <c r="EA34" s="212"/>
    </row>
    <row r="35" spans="1:131" ht="26.25" customHeight="1" x14ac:dyDescent="0.2">
      <c r="A35" s="225">
        <v>8</v>
      </c>
      <c r="B35" s="1031"/>
      <c r="C35" s="1032"/>
      <c r="D35" s="1032"/>
      <c r="E35" s="1032"/>
      <c r="F35" s="1032"/>
      <c r="G35" s="1032"/>
      <c r="H35" s="1032"/>
      <c r="I35" s="1032"/>
      <c r="J35" s="1032"/>
      <c r="K35" s="1032"/>
      <c r="L35" s="1032"/>
      <c r="M35" s="1032"/>
      <c r="N35" s="1032"/>
      <c r="O35" s="1032"/>
      <c r="P35" s="1033"/>
      <c r="Q35" s="1039"/>
      <c r="R35" s="1040"/>
      <c r="S35" s="1040"/>
      <c r="T35" s="1040"/>
      <c r="U35" s="1040"/>
      <c r="V35" s="1040"/>
      <c r="W35" s="1040"/>
      <c r="X35" s="1040"/>
      <c r="Y35" s="1040"/>
      <c r="Z35" s="1040"/>
      <c r="AA35" s="1040"/>
      <c r="AB35" s="1040"/>
      <c r="AC35" s="1040"/>
      <c r="AD35" s="1040"/>
      <c r="AE35" s="1041"/>
      <c r="AF35" s="1036"/>
      <c r="AG35" s="1037"/>
      <c r="AH35" s="1037"/>
      <c r="AI35" s="1037"/>
      <c r="AJ35" s="1038"/>
      <c r="AK35" s="981"/>
      <c r="AL35" s="972"/>
      <c r="AM35" s="972"/>
      <c r="AN35" s="972"/>
      <c r="AO35" s="972"/>
      <c r="AP35" s="972"/>
      <c r="AQ35" s="972"/>
      <c r="AR35" s="972"/>
      <c r="AS35" s="972"/>
      <c r="AT35" s="972"/>
      <c r="AU35" s="972"/>
      <c r="AV35" s="972"/>
      <c r="AW35" s="972"/>
      <c r="AX35" s="972"/>
      <c r="AY35" s="972"/>
      <c r="AZ35" s="1042"/>
      <c r="BA35" s="1042"/>
      <c r="BB35" s="1042"/>
      <c r="BC35" s="1042"/>
      <c r="BD35" s="1042"/>
      <c r="BE35" s="973"/>
      <c r="BF35" s="973"/>
      <c r="BG35" s="973"/>
      <c r="BH35" s="973"/>
      <c r="BI35" s="974"/>
      <c r="BJ35" s="214"/>
      <c r="BK35" s="214"/>
      <c r="BL35" s="214"/>
      <c r="BM35" s="214"/>
      <c r="BN35" s="214"/>
      <c r="BO35" s="224"/>
      <c r="BP35" s="224"/>
      <c r="BQ35" s="221">
        <v>29</v>
      </c>
      <c r="BR35" s="222"/>
      <c r="BS35" s="993"/>
      <c r="BT35" s="994"/>
      <c r="BU35" s="994"/>
      <c r="BV35" s="994"/>
      <c r="BW35" s="994"/>
      <c r="BX35" s="994"/>
      <c r="BY35" s="994"/>
      <c r="BZ35" s="994"/>
      <c r="CA35" s="994"/>
      <c r="CB35" s="994"/>
      <c r="CC35" s="994"/>
      <c r="CD35" s="994"/>
      <c r="CE35" s="994"/>
      <c r="CF35" s="994"/>
      <c r="CG35" s="1015"/>
      <c r="CH35" s="990"/>
      <c r="CI35" s="991"/>
      <c r="CJ35" s="991"/>
      <c r="CK35" s="991"/>
      <c r="CL35" s="992"/>
      <c r="CM35" s="990"/>
      <c r="CN35" s="991"/>
      <c r="CO35" s="991"/>
      <c r="CP35" s="991"/>
      <c r="CQ35" s="992"/>
      <c r="CR35" s="990"/>
      <c r="CS35" s="991"/>
      <c r="CT35" s="991"/>
      <c r="CU35" s="991"/>
      <c r="CV35" s="992"/>
      <c r="CW35" s="990"/>
      <c r="CX35" s="991"/>
      <c r="CY35" s="991"/>
      <c r="CZ35" s="991"/>
      <c r="DA35" s="992"/>
      <c r="DB35" s="990"/>
      <c r="DC35" s="991"/>
      <c r="DD35" s="991"/>
      <c r="DE35" s="991"/>
      <c r="DF35" s="992"/>
      <c r="DG35" s="990"/>
      <c r="DH35" s="991"/>
      <c r="DI35" s="991"/>
      <c r="DJ35" s="991"/>
      <c r="DK35" s="992"/>
      <c r="DL35" s="990"/>
      <c r="DM35" s="991"/>
      <c r="DN35" s="991"/>
      <c r="DO35" s="991"/>
      <c r="DP35" s="992"/>
      <c r="DQ35" s="990"/>
      <c r="DR35" s="991"/>
      <c r="DS35" s="991"/>
      <c r="DT35" s="991"/>
      <c r="DU35" s="992"/>
      <c r="DV35" s="993"/>
      <c r="DW35" s="994"/>
      <c r="DX35" s="994"/>
      <c r="DY35" s="994"/>
      <c r="DZ35" s="995"/>
      <c r="EA35" s="212"/>
    </row>
    <row r="36" spans="1:131" ht="26.25" customHeight="1" x14ac:dyDescent="0.2">
      <c r="A36" s="225">
        <v>9</v>
      </c>
      <c r="B36" s="1031"/>
      <c r="C36" s="1032"/>
      <c r="D36" s="1032"/>
      <c r="E36" s="1032"/>
      <c r="F36" s="1032"/>
      <c r="G36" s="1032"/>
      <c r="H36" s="1032"/>
      <c r="I36" s="1032"/>
      <c r="J36" s="1032"/>
      <c r="K36" s="1032"/>
      <c r="L36" s="1032"/>
      <c r="M36" s="1032"/>
      <c r="N36" s="1032"/>
      <c r="O36" s="1032"/>
      <c r="P36" s="1033"/>
      <c r="Q36" s="1039"/>
      <c r="R36" s="1040"/>
      <c r="S36" s="1040"/>
      <c r="T36" s="1040"/>
      <c r="U36" s="1040"/>
      <c r="V36" s="1040"/>
      <c r="W36" s="1040"/>
      <c r="X36" s="1040"/>
      <c r="Y36" s="1040"/>
      <c r="Z36" s="1040"/>
      <c r="AA36" s="1040"/>
      <c r="AB36" s="1040"/>
      <c r="AC36" s="1040"/>
      <c r="AD36" s="1040"/>
      <c r="AE36" s="1041"/>
      <c r="AF36" s="1036"/>
      <c r="AG36" s="1037"/>
      <c r="AH36" s="1037"/>
      <c r="AI36" s="1037"/>
      <c r="AJ36" s="1038"/>
      <c r="AK36" s="981"/>
      <c r="AL36" s="972"/>
      <c r="AM36" s="972"/>
      <c r="AN36" s="972"/>
      <c r="AO36" s="972"/>
      <c r="AP36" s="972"/>
      <c r="AQ36" s="972"/>
      <c r="AR36" s="972"/>
      <c r="AS36" s="972"/>
      <c r="AT36" s="972"/>
      <c r="AU36" s="972"/>
      <c r="AV36" s="972"/>
      <c r="AW36" s="972"/>
      <c r="AX36" s="972"/>
      <c r="AY36" s="972"/>
      <c r="AZ36" s="1042"/>
      <c r="BA36" s="1042"/>
      <c r="BB36" s="1042"/>
      <c r="BC36" s="1042"/>
      <c r="BD36" s="1042"/>
      <c r="BE36" s="973"/>
      <c r="BF36" s="973"/>
      <c r="BG36" s="973"/>
      <c r="BH36" s="973"/>
      <c r="BI36" s="974"/>
      <c r="BJ36" s="214"/>
      <c r="BK36" s="214"/>
      <c r="BL36" s="214"/>
      <c r="BM36" s="214"/>
      <c r="BN36" s="214"/>
      <c r="BO36" s="224"/>
      <c r="BP36" s="224"/>
      <c r="BQ36" s="221">
        <v>30</v>
      </c>
      <c r="BR36" s="222"/>
      <c r="BS36" s="993"/>
      <c r="BT36" s="994"/>
      <c r="BU36" s="994"/>
      <c r="BV36" s="994"/>
      <c r="BW36" s="994"/>
      <c r="BX36" s="994"/>
      <c r="BY36" s="994"/>
      <c r="BZ36" s="994"/>
      <c r="CA36" s="994"/>
      <c r="CB36" s="994"/>
      <c r="CC36" s="994"/>
      <c r="CD36" s="994"/>
      <c r="CE36" s="994"/>
      <c r="CF36" s="994"/>
      <c r="CG36" s="1015"/>
      <c r="CH36" s="990"/>
      <c r="CI36" s="991"/>
      <c r="CJ36" s="991"/>
      <c r="CK36" s="991"/>
      <c r="CL36" s="992"/>
      <c r="CM36" s="990"/>
      <c r="CN36" s="991"/>
      <c r="CO36" s="991"/>
      <c r="CP36" s="991"/>
      <c r="CQ36" s="992"/>
      <c r="CR36" s="990"/>
      <c r="CS36" s="991"/>
      <c r="CT36" s="991"/>
      <c r="CU36" s="991"/>
      <c r="CV36" s="992"/>
      <c r="CW36" s="990"/>
      <c r="CX36" s="991"/>
      <c r="CY36" s="991"/>
      <c r="CZ36" s="991"/>
      <c r="DA36" s="992"/>
      <c r="DB36" s="990"/>
      <c r="DC36" s="991"/>
      <c r="DD36" s="991"/>
      <c r="DE36" s="991"/>
      <c r="DF36" s="992"/>
      <c r="DG36" s="990"/>
      <c r="DH36" s="991"/>
      <c r="DI36" s="991"/>
      <c r="DJ36" s="991"/>
      <c r="DK36" s="992"/>
      <c r="DL36" s="990"/>
      <c r="DM36" s="991"/>
      <c r="DN36" s="991"/>
      <c r="DO36" s="991"/>
      <c r="DP36" s="992"/>
      <c r="DQ36" s="990"/>
      <c r="DR36" s="991"/>
      <c r="DS36" s="991"/>
      <c r="DT36" s="991"/>
      <c r="DU36" s="992"/>
      <c r="DV36" s="993"/>
      <c r="DW36" s="994"/>
      <c r="DX36" s="994"/>
      <c r="DY36" s="994"/>
      <c r="DZ36" s="995"/>
      <c r="EA36" s="212"/>
    </row>
    <row r="37" spans="1:131" ht="26.25" customHeight="1" x14ac:dyDescent="0.2">
      <c r="A37" s="225">
        <v>10</v>
      </c>
      <c r="B37" s="1031"/>
      <c r="C37" s="1032"/>
      <c r="D37" s="1032"/>
      <c r="E37" s="1032"/>
      <c r="F37" s="1032"/>
      <c r="G37" s="1032"/>
      <c r="H37" s="1032"/>
      <c r="I37" s="1032"/>
      <c r="J37" s="1032"/>
      <c r="K37" s="1032"/>
      <c r="L37" s="1032"/>
      <c r="M37" s="1032"/>
      <c r="N37" s="1032"/>
      <c r="O37" s="1032"/>
      <c r="P37" s="1033"/>
      <c r="Q37" s="1039"/>
      <c r="R37" s="1040"/>
      <c r="S37" s="1040"/>
      <c r="T37" s="1040"/>
      <c r="U37" s="1040"/>
      <c r="V37" s="1040"/>
      <c r="W37" s="1040"/>
      <c r="X37" s="1040"/>
      <c r="Y37" s="1040"/>
      <c r="Z37" s="1040"/>
      <c r="AA37" s="1040"/>
      <c r="AB37" s="1040"/>
      <c r="AC37" s="1040"/>
      <c r="AD37" s="1040"/>
      <c r="AE37" s="1041"/>
      <c r="AF37" s="1036"/>
      <c r="AG37" s="1037"/>
      <c r="AH37" s="1037"/>
      <c r="AI37" s="1037"/>
      <c r="AJ37" s="1038"/>
      <c r="AK37" s="981"/>
      <c r="AL37" s="972"/>
      <c r="AM37" s="972"/>
      <c r="AN37" s="972"/>
      <c r="AO37" s="972"/>
      <c r="AP37" s="972"/>
      <c r="AQ37" s="972"/>
      <c r="AR37" s="972"/>
      <c r="AS37" s="972"/>
      <c r="AT37" s="972"/>
      <c r="AU37" s="972"/>
      <c r="AV37" s="972"/>
      <c r="AW37" s="972"/>
      <c r="AX37" s="972"/>
      <c r="AY37" s="972"/>
      <c r="AZ37" s="1042"/>
      <c r="BA37" s="1042"/>
      <c r="BB37" s="1042"/>
      <c r="BC37" s="1042"/>
      <c r="BD37" s="1042"/>
      <c r="BE37" s="973"/>
      <c r="BF37" s="973"/>
      <c r="BG37" s="973"/>
      <c r="BH37" s="973"/>
      <c r="BI37" s="974"/>
      <c r="BJ37" s="214"/>
      <c r="BK37" s="214"/>
      <c r="BL37" s="214"/>
      <c r="BM37" s="214"/>
      <c r="BN37" s="214"/>
      <c r="BO37" s="224"/>
      <c r="BP37" s="224"/>
      <c r="BQ37" s="221">
        <v>31</v>
      </c>
      <c r="BR37" s="222"/>
      <c r="BS37" s="993"/>
      <c r="BT37" s="994"/>
      <c r="BU37" s="994"/>
      <c r="BV37" s="994"/>
      <c r="BW37" s="994"/>
      <c r="BX37" s="994"/>
      <c r="BY37" s="994"/>
      <c r="BZ37" s="994"/>
      <c r="CA37" s="994"/>
      <c r="CB37" s="994"/>
      <c r="CC37" s="994"/>
      <c r="CD37" s="994"/>
      <c r="CE37" s="994"/>
      <c r="CF37" s="994"/>
      <c r="CG37" s="1015"/>
      <c r="CH37" s="990"/>
      <c r="CI37" s="991"/>
      <c r="CJ37" s="991"/>
      <c r="CK37" s="991"/>
      <c r="CL37" s="992"/>
      <c r="CM37" s="990"/>
      <c r="CN37" s="991"/>
      <c r="CO37" s="991"/>
      <c r="CP37" s="991"/>
      <c r="CQ37" s="992"/>
      <c r="CR37" s="990"/>
      <c r="CS37" s="991"/>
      <c r="CT37" s="991"/>
      <c r="CU37" s="991"/>
      <c r="CV37" s="992"/>
      <c r="CW37" s="990"/>
      <c r="CX37" s="991"/>
      <c r="CY37" s="991"/>
      <c r="CZ37" s="991"/>
      <c r="DA37" s="992"/>
      <c r="DB37" s="990"/>
      <c r="DC37" s="991"/>
      <c r="DD37" s="991"/>
      <c r="DE37" s="991"/>
      <c r="DF37" s="992"/>
      <c r="DG37" s="990"/>
      <c r="DH37" s="991"/>
      <c r="DI37" s="991"/>
      <c r="DJ37" s="991"/>
      <c r="DK37" s="992"/>
      <c r="DL37" s="990"/>
      <c r="DM37" s="991"/>
      <c r="DN37" s="991"/>
      <c r="DO37" s="991"/>
      <c r="DP37" s="992"/>
      <c r="DQ37" s="990"/>
      <c r="DR37" s="991"/>
      <c r="DS37" s="991"/>
      <c r="DT37" s="991"/>
      <c r="DU37" s="992"/>
      <c r="DV37" s="993"/>
      <c r="DW37" s="994"/>
      <c r="DX37" s="994"/>
      <c r="DY37" s="994"/>
      <c r="DZ37" s="995"/>
      <c r="EA37" s="212"/>
    </row>
    <row r="38" spans="1:131" ht="26.25" customHeight="1" x14ac:dyDescent="0.2">
      <c r="A38" s="225">
        <v>11</v>
      </c>
      <c r="B38" s="1031"/>
      <c r="C38" s="1032"/>
      <c r="D38" s="1032"/>
      <c r="E38" s="1032"/>
      <c r="F38" s="1032"/>
      <c r="G38" s="1032"/>
      <c r="H38" s="1032"/>
      <c r="I38" s="1032"/>
      <c r="J38" s="1032"/>
      <c r="K38" s="1032"/>
      <c r="L38" s="1032"/>
      <c r="M38" s="1032"/>
      <c r="N38" s="1032"/>
      <c r="O38" s="1032"/>
      <c r="P38" s="1033"/>
      <c r="Q38" s="1039"/>
      <c r="R38" s="1040"/>
      <c r="S38" s="1040"/>
      <c r="T38" s="1040"/>
      <c r="U38" s="1040"/>
      <c r="V38" s="1040"/>
      <c r="W38" s="1040"/>
      <c r="X38" s="1040"/>
      <c r="Y38" s="1040"/>
      <c r="Z38" s="1040"/>
      <c r="AA38" s="1040"/>
      <c r="AB38" s="1040"/>
      <c r="AC38" s="1040"/>
      <c r="AD38" s="1040"/>
      <c r="AE38" s="1041"/>
      <c r="AF38" s="1036"/>
      <c r="AG38" s="1037"/>
      <c r="AH38" s="1037"/>
      <c r="AI38" s="1037"/>
      <c r="AJ38" s="1038"/>
      <c r="AK38" s="981"/>
      <c r="AL38" s="972"/>
      <c r="AM38" s="972"/>
      <c r="AN38" s="972"/>
      <c r="AO38" s="972"/>
      <c r="AP38" s="972"/>
      <c r="AQ38" s="972"/>
      <c r="AR38" s="972"/>
      <c r="AS38" s="972"/>
      <c r="AT38" s="972"/>
      <c r="AU38" s="972"/>
      <c r="AV38" s="972"/>
      <c r="AW38" s="972"/>
      <c r="AX38" s="972"/>
      <c r="AY38" s="972"/>
      <c r="AZ38" s="1042"/>
      <c r="BA38" s="1042"/>
      <c r="BB38" s="1042"/>
      <c r="BC38" s="1042"/>
      <c r="BD38" s="1042"/>
      <c r="BE38" s="973"/>
      <c r="BF38" s="973"/>
      <c r="BG38" s="973"/>
      <c r="BH38" s="973"/>
      <c r="BI38" s="974"/>
      <c r="BJ38" s="214"/>
      <c r="BK38" s="214"/>
      <c r="BL38" s="214"/>
      <c r="BM38" s="214"/>
      <c r="BN38" s="214"/>
      <c r="BO38" s="224"/>
      <c r="BP38" s="224"/>
      <c r="BQ38" s="221">
        <v>32</v>
      </c>
      <c r="BR38" s="222"/>
      <c r="BS38" s="993"/>
      <c r="BT38" s="994"/>
      <c r="BU38" s="994"/>
      <c r="BV38" s="994"/>
      <c r="BW38" s="994"/>
      <c r="BX38" s="994"/>
      <c r="BY38" s="994"/>
      <c r="BZ38" s="994"/>
      <c r="CA38" s="994"/>
      <c r="CB38" s="994"/>
      <c r="CC38" s="994"/>
      <c r="CD38" s="994"/>
      <c r="CE38" s="994"/>
      <c r="CF38" s="994"/>
      <c r="CG38" s="1015"/>
      <c r="CH38" s="990"/>
      <c r="CI38" s="991"/>
      <c r="CJ38" s="991"/>
      <c r="CK38" s="991"/>
      <c r="CL38" s="992"/>
      <c r="CM38" s="990"/>
      <c r="CN38" s="991"/>
      <c r="CO38" s="991"/>
      <c r="CP38" s="991"/>
      <c r="CQ38" s="992"/>
      <c r="CR38" s="990"/>
      <c r="CS38" s="991"/>
      <c r="CT38" s="991"/>
      <c r="CU38" s="991"/>
      <c r="CV38" s="992"/>
      <c r="CW38" s="990"/>
      <c r="CX38" s="991"/>
      <c r="CY38" s="991"/>
      <c r="CZ38" s="991"/>
      <c r="DA38" s="992"/>
      <c r="DB38" s="990"/>
      <c r="DC38" s="991"/>
      <c r="DD38" s="991"/>
      <c r="DE38" s="991"/>
      <c r="DF38" s="992"/>
      <c r="DG38" s="990"/>
      <c r="DH38" s="991"/>
      <c r="DI38" s="991"/>
      <c r="DJ38" s="991"/>
      <c r="DK38" s="992"/>
      <c r="DL38" s="990"/>
      <c r="DM38" s="991"/>
      <c r="DN38" s="991"/>
      <c r="DO38" s="991"/>
      <c r="DP38" s="992"/>
      <c r="DQ38" s="990"/>
      <c r="DR38" s="991"/>
      <c r="DS38" s="991"/>
      <c r="DT38" s="991"/>
      <c r="DU38" s="992"/>
      <c r="DV38" s="993"/>
      <c r="DW38" s="994"/>
      <c r="DX38" s="994"/>
      <c r="DY38" s="994"/>
      <c r="DZ38" s="995"/>
      <c r="EA38" s="212"/>
    </row>
    <row r="39" spans="1:131" ht="26.25" customHeight="1" x14ac:dyDescent="0.2">
      <c r="A39" s="225">
        <v>12</v>
      </c>
      <c r="B39" s="1031"/>
      <c r="C39" s="1032"/>
      <c r="D39" s="1032"/>
      <c r="E39" s="1032"/>
      <c r="F39" s="1032"/>
      <c r="G39" s="1032"/>
      <c r="H39" s="1032"/>
      <c r="I39" s="1032"/>
      <c r="J39" s="1032"/>
      <c r="K39" s="1032"/>
      <c r="L39" s="1032"/>
      <c r="M39" s="1032"/>
      <c r="N39" s="1032"/>
      <c r="O39" s="1032"/>
      <c r="P39" s="1033"/>
      <c r="Q39" s="1039"/>
      <c r="R39" s="1040"/>
      <c r="S39" s="1040"/>
      <c r="T39" s="1040"/>
      <c r="U39" s="1040"/>
      <c r="V39" s="1040"/>
      <c r="W39" s="1040"/>
      <c r="X39" s="1040"/>
      <c r="Y39" s="1040"/>
      <c r="Z39" s="1040"/>
      <c r="AA39" s="1040"/>
      <c r="AB39" s="1040"/>
      <c r="AC39" s="1040"/>
      <c r="AD39" s="1040"/>
      <c r="AE39" s="1041"/>
      <c r="AF39" s="1036"/>
      <c r="AG39" s="1037"/>
      <c r="AH39" s="1037"/>
      <c r="AI39" s="1037"/>
      <c r="AJ39" s="1038"/>
      <c r="AK39" s="981"/>
      <c r="AL39" s="972"/>
      <c r="AM39" s="972"/>
      <c r="AN39" s="972"/>
      <c r="AO39" s="972"/>
      <c r="AP39" s="972"/>
      <c r="AQ39" s="972"/>
      <c r="AR39" s="972"/>
      <c r="AS39" s="972"/>
      <c r="AT39" s="972"/>
      <c r="AU39" s="972"/>
      <c r="AV39" s="972"/>
      <c r="AW39" s="972"/>
      <c r="AX39" s="972"/>
      <c r="AY39" s="972"/>
      <c r="AZ39" s="1042"/>
      <c r="BA39" s="1042"/>
      <c r="BB39" s="1042"/>
      <c r="BC39" s="1042"/>
      <c r="BD39" s="1042"/>
      <c r="BE39" s="973"/>
      <c r="BF39" s="973"/>
      <c r="BG39" s="973"/>
      <c r="BH39" s="973"/>
      <c r="BI39" s="974"/>
      <c r="BJ39" s="214"/>
      <c r="BK39" s="214"/>
      <c r="BL39" s="214"/>
      <c r="BM39" s="214"/>
      <c r="BN39" s="214"/>
      <c r="BO39" s="224"/>
      <c r="BP39" s="224"/>
      <c r="BQ39" s="221">
        <v>33</v>
      </c>
      <c r="BR39" s="222"/>
      <c r="BS39" s="993"/>
      <c r="BT39" s="994"/>
      <c r="BU39" s="994"/>
      <c r="BV39" s="994"/>
      <c r="BW39" s="994"/>
      <c r="BX39" s="994"/>
      <c r="BY39" s="994"/>
      <c r="BZ39" s="994"/>
      <c r="CA39" s="994"/>
      <c r="CB39" s="994"/>
      <c r="CC39" s="994"/>
      <c r="CD39" s="994"/>
      <c r="CE39" s="994"/>
      <c r="CF39" s="994"/>
      <c r="CG39" s="1015"/>
      <c r="CH39" s="990"/>
      <c r="CI39" s="991"/>
      <c r="CJ39" s="991"/>
      <c r="CK39" s="991"/>
      <c r="CL39" s="992"/>
      <c r="CM39" s="990"/>
      <c r="CN39" s="991"/>
      <c r="CO39" s="991"/>
      <c r="CP39" s="991"/>
      <c r="CQ39" s="992"/>
      <c r="CR39" s="990"/>
      <c r="CS39" s="991"/>
      <c r="CT39" s="991"/>
      <c r="CU39" s="991"/>
      <c r="CV39" s="992"/>
      <c r="CW39" s="990"/>
      <c r="CX39" s="991"/>
      <c r="CY39" s="991"/>
      <c r="CZ39" s="991"/>
      <c r="DA39" s="992"/>
      <c r="DB39" s="990"/>
      <c r="DC39" s="991"/>
      <c r="DD39" s="991"/>
      <c r="DE39" s="991"/>
      <c r="DF39" s="992"/>
      <c r="DG39" s="990"/>
      <c r="DH39" s="991"/>
      <c r="DI39" s="991"/>
      <c r="DJ39" s="991"/>
      <c r="DK39" s="992"/>
      <c r="DL39" s="990"/>
      <c r="DM39" s="991"/>
      <c r="DN39" s="991"/>
      <c r="DO39" s="991"/>
      <c r="DP39" s="992"/>
      <c r="DQ39" s="990"/>
      <c r="DR39" s="991"/>
      <c r="DS39" s="991"/>
      <c r="DT39" s="991"/>
      <c r="DU39" s="992"/>
      <c r="DV39" s="993"/>
      <c r="DW39" s="994"/>
      <c r="DX39" s="994"/>
      <c r="DY39" s="994"/>
      <c r="DZ39" s="995"/>
      <c r="EA39" s="212"/>
    </row>
    <row r="40" spans="1:131" ht="26.25" customHeight="1" x14ac:dyDescent="0.2">
      <c r="A40" s="221">
        <v>13</v>
      </c>
      <c r="B40" s="1031"/>
      <c r="C40" s="1032"/>
      <c r="D40" s="1032"/>
      <c r="E40" s="1032"/>
      <c r="F40" s="1032"/>
      <c r="G40" s="1032"/>
      <c r="H40" s="1032"/>
      <c r="I40" s="1032"/>
      <c r="J40" s="1032"/>
      <c r="K40" s="1032"/>
      <c r="L40" s="1032"/>
      <c r="M40" s="1032"/>
      <c r="N40" s="1032"/>
      <c r="O40" s="1032"/>
      <c r="P40" s="1033"/>
      <c r="Q40" s="1039"/>
      <c r="R40" s="1040"/>
      <c r="S40" s="1040"/>
      <c r="T40" s="1040"/>
      <c r="U40" s="1040"/>
      <c r="V40" s="1040"/>
      <c r="W40" s="1040"/>
      <c r="X40" s="1040"/>
      <c r="Y40" s="1040"/>
      <c r="Z40" s="1040"/>
      <c r="AA40" s="1040"/>
      <c r="AB40" s="1040"/>
      <c r="AC40" s="1040"/>
      <c r="AD40" s="1040"/>
      <c r="AE40" s="1041"/>
      <c r="AF40" s="1036"/>
      <c r="AG40" s="1037"/>
      <c r="AH40" s="1037"/>
      <c r="AI40" s="1037"/>
      <c r="AJ40" s="1038"/>
      <c r="AK40" s="981"/>
      <c r="AL40" s="972"/>
      <c r="AM40" s="972"/>
      <c r="AN40" s="972"/>
      <c r="AO40" s="972"/>
      <c r="AP40" s="972"/>
      <c r="AQ40" s="972"/>
      <c r="AR40" s="972"/>
      <c r="AS40" s="972"/>
      <c r="AT40" s="972"/>
      <c r="AU40" s="972"/>
      <c r="AV40" s="972"/>
      <c r="AW40" s="972"/>
      <c r="AX40" s="972"/>
      <c r="AY40" s="972"/>
      <c r="AZ40" s="1042"/>
      <c r="BA40" s="1042"/>
      <c r="BB40" s="1042"/>
      <c r="BC40" s="1042"/>
      <c r="BD40" s="1042"/>
      <c r="BE40" s="973"/>
      <c r="BF40" s="973"/>
      <c r="BG40" s="973"/>
      <c r="BH40" s="973"/>
      <c r="BI40" s="974"/>
      <c r="BJ40" s="214"/>
      <c r="BK40" s="214"/>
      <c r="BL40" s="214"/>
      <c r="BM40" s="214"/>
      <c r="BN40" s="214"/>
      <c r="BO40" s="224"/>
      <c r="BP40" s="224"/>
      <c r="BQ40" s="221">
        <v>34</v>
      </c>
      <c r="BR40" s="222"/>
      <c r="BS40" s="993"/>
      <c r="BT40" s="994"/>
      <c r="BU40" s="994"/>
      <c r="BV40" s="994"/>
      <c r="BW40" s="994"/>
      <c r="BX40" s="994"/>
      <c r="BY40" s="994"/>
      <c r="BZ40" s="994"/>
      <c r="CA40" s="994"/>
      <c r="CB40" s="994"/>
      <c r="CC40" s="994"/>
      <c r="CD40" s="994"/>
      <c r="CE40" s="994"/>
      <c r="CF40" s="994"/>
      <c r="CG40" s="1015"/>
      <c r="CH40" s="990"/>
      <c r="CI40" s="991"/>
      <c r="CJ40" s="991"/>
      <c r="CK40" s="991"/>
      <c r="CL40" s="992"/>
      <c r="CM40" s="990"/>
      <c r="CN40" s="991"/>
      <c r="CO40" s="991"/>
      <c r="CP40" s="991"/>
      <c r="CQ40" s="992"/>
      <c r="CR40" s="990"/>
      <c r="CS40" s="991"/>
      <c r="CT40" s="991"/>
      <c r="CU40" s="991"/>
      <c r="CV40" s="992"/>
      <c r="CW40" s="990"/>
      <c r="CX40" s="991"/>
      <c r="CY40" s="991"/>
      <c r="CZ40" s="991"/>
      <c r="DA40" s="992"/>
      <c r="DB40" s="990"/>
      <c r="DC40" s="991"/>
      <c r="DD40" s="991"/>
      <c r="DE40" s="991"/>
      <c r="DF40" s="992"/>
      <c r="DG40" s="990"/>
      <c r="DH40" s="991"/>
      <c r="DI40" s="991"/>
      <c r="DJ40" s="991"/>
      <c r="DK40" s="992"/>
      <c r="DL40" s="990"/>
      <c r="DM40" s="991"/>
      <c r="DN40" s="991"/>
      <c r="DO40" s="991"/>
      <c r="DP40" s="992"/>
      <c r="DQ40" s="990"/>
      <c r="DR40" s="991"/>
      <c r="DS40" s="991"/>
      <c r="DT40" s="991"/>
      <c r="DU40" s="992"/>
      <c r="DV40" s="993"/>
      <c r="DW40" s="994"/>
      <c r="DX40" s="994"/>
      <c r="DY40" s="994"/>
      <c r="DZ40" s="995"/>
      <c r="EA40" s="212"/>
    </row>
    <row r="41" spans="1:131" ht="26.25" customHeight="1" x14ac:dyDescent="0.2">
      <c r="A41" s="221">
        <v>14</v>
      </c>
      <c r="B41" s="1031"/>
      <c r="C41" s="1032"/>
      <c r="D41" s="1032"/>
      <c r="E41" s="1032"/>
      <c r="F41" s="1032"/>
      <c r="G41" s="1032"/>
      <c r="H41" s="1032"/>
      <c r="I41" s="1032"/>
      <c r="J41" s="1032"/>
      <c r="K41" s="1032"/>
      <c r="L41" s="1032"/>
      <c r="M41" s="1032"/>
      <c r="N41" s="1032"/>
      <c r="O41" s="1032"/>
      <c r="P41" s="1033"/>
      <c r="Q41" s="1039"/>
      <c r="R41" s="1040"/>
      <c r="S41" s="1040"/>
      <c r="T41" s="1040"/>
      <c r="U41" s="1040"/>
      <c r="V41" s="1040"/>
      <c r="W41" s="1040"/>
      <c r="X41" s="1040"/>
      <c r="Y41" s="1040"/>
      <c r="Z41" s="1040"/>
      <c r="AA41" s="1040"/>
      <c r="AB41" s="1040"/>
      <c r="AC41" s="1040"/>
      <c r="AD41" s="1040"/>
      <c r="AE41" s="1041"/>
      <c r="AF41" s="1036"/>
      <c r="AG41" s="1037"/>
      <c r="AH41" s="1037"/>
      <c r="AI41" s="1037"/>
      <c r="AJ41" s="1038"/>
      <c r="AK41" s="981"/>
      <c r="AL41" s="972"/>
      <c r="AM41" s="972"/>
      <c r="AN41" s="972"/>
      <c r="AO41" s="972"/>
      <c r="AP41" s="972"/>
      <c r="AQ41" s="972"/>
      <c r="AR41" s="972"/>
      <c r="AS41" s="972"/>
      <c r="AT41" s="972"/>
      <c r="AU41" s="972"/>
      <c r="AV41" s="972"/>
      <c r="AW41" s="972"/>
      <c r="AX41" s="972"/>
      <c r="AY41" s="972"/>
      <c r="AZ41" s="1042"/>
      <c r="BA41" s="1042"/>
      <c r="BB41" s="1042"/>
      <c r="BC41" s="1042"/>
      <c r="BD41" s="1042"/>
      <c r="BE41" s="973"/>
      <c r="BF41" s="973"/>
      <c r="BG41" s="973"/>
      <c r="BH41" s="973"/>
      <c r="BI41" s="974"/>
      <c r="BJ41" s="214"/>
      <c r="BK41" s="214"/>
      <c r="BL41" s="214"/>
      <c r="BM41" s="214"/>
      <c r="BN41" s="214"/>
      <c r="BO41" s="224"/>
      <c r="BP41" s="224"/>
      <c r="BQ41" s="221">
        <v>35</v>
      </c>
      <c r="BR41" s="222"/>
      <c r="BS41" s="993"/>
      <c r="BT41" s="994"/>
      <c r="BU41" s="994"/>
      <c r="BV41" s="994"/>
      <c r="BW41" s="994"/>
      <c r="BX41" s="994"/>
      <c r="BY41" s="994"/>
      <c r="BZ41" s="994"/>
      <c r="CA41" s="994"/>
      <c r="CB41" s="994"/>
      <c r="CC41" s="994"/>
      <c r="CD41" s="994"/>
      <c r="CE41" s="994"/>
      <c r="CF41" s="994"/>
      <c r="CG41" s="1015"/>
      <c r="CH41" s="990"/>
      <c r="CI41" s="991"/>
      <c r="CJ41" s="991"/>
      <c r="CK41" s="991"/>
      <c r="CL41" s="992"/>
      <c r="CM41" s="990"/>
      <c r="CN41" s="991"/>
      <c r="CO41" s="991"/>
      <c r="CP41" s="991"/>
      <c r="CQ41" s="992"/>
      <c r="CR41" s="990"/>
      <c r="CS41" s="991"/>
      <c r="CT41" s="991"/>
      <c r="CU41" s="991"/>
      <c r="CV41" s="992"/>
      <c r="CW41" s="990"/>
      <c r="CX41" s="991"/>
      <c r="CY41" s="991"/>
      <c r="CZ41" s="991"/>
      <c r="DA41" s="992"/>
      <c r="DB41" s="990"/>
      <c r="DC41" s="991"/>
      <c r="DD41" s="991"/>
      <c r="DE41" s="991"/>
      <c r="DF41" s="992"/>
      <c r="DG41" s="990"/>
      <c r="DH41" s="991"/>
      <c r="DI41" s="991"/>
      <c r="DJ41" s="991"/>
      <c r="DK41" s="992"/>
      <c r="DL41" s="990"/>
      <c r="DM41" s="991"/>
      <c r="DN41" s="991"/>
      <c r="DO41" s="991"/>
      <c r="DP41" s="992"/>
      <c r="DQ41" s="990"/>
      <c r="DR41" s="991"/>
      <c r="DS41" s="991"/>
      <c r="DT41" s="991"/>
      <c r="DU41" s="992"/>
      <c r="DV41" s="993"/>
      <c r="DW41" s="994"/>
      <c r="DX41" s="994"/>
      <c r="DY41" s="994"/>
      <c r="DZ41" s="995"/>
      <c r="EA41" s="212"/>
    </row>
    <row r="42" spans="1:131" ht="26.25" customHeight="1" x14ac:dyDescent="0.2">
      <c r="A42" s="221">
        <v>15</v>
      </c>
      <c r="B42" s="1031"/>
      <c r="C42" s="1032"/>
      <c r="D42" s="1032"/>
      <c r="E42" s="1032"/>
      <c r="F42" s="1032"/>
      <c r="G42" s="1032"/>
      <c r="H42" s="1032"/>
      <c r="I42" s="1032"/>
      <c r="J42" s="1032"/>
      <c r="K42" s="1032"/>
      <c r="L42" s="1032"/>
      <c r="M42" s="1032"/>
      <c r="N42" s="1032"/>
      <c r="O42" s="1032"/>
      <c r="P42" s="1033"/>
      <c r="Q42" s="1039"/>
      <c r="R42" s="1040"/>
      <c r="S42" s="1040"/>
      <c r="T42" s="1040"/>
      <c r="U42" s="1040"/>
      <c r="V42" s="1040"/>
      <c r="W42" s="1040"/>
      <c r="X42" s="1040"/>
      <c r="Y42" s="1040"/>
      <c r="Z42" s="1040"/>
      <c r="AA42" s="1040"/>
      <c r="AB42" s="1040"/>
      <c r="AC42" s="1040"/>
      <c r="AD42" s="1040"/>
      <c r="AE42" s="1041"/>
      <c r="AF42" s="1036"/>
      <c r="AG42" s="1037"/>
      <c r="AH42" s="1037"/>
      <c r="AI42" s="1037"/>
      <c r="AJ42" s="1038"/>
      <c r="AK42" s="981"/>
      <c r="AL42" s="972"/>
      <c r="AM42" s="972"/>
      <c r="AN42" s="972"/>
      <c r="AO42" s="972"/>
      <c r="AP42" s="972"/>
      <c r="AQ42" s="972"/>
      <c r="AR42" s="972"/>
      <c r="AS42" s="972"/>
      <c r="AT42" s="972"/>
      <c r="AU42" s="972"/>
      <c r="AV42" s="972"/>
      <c r="AW42" s="972"/>
      <c r="AX42" s="972"/>
      <c r="AY42" s="972"/>
      <c r="AZ42" s="1042"/>
      <c r="BA42" s="1042"/>
      <c r="BB42" s="1042"/>
      <c r="BC42" s="1042"/>
      <c r="BD42" s="1042"/>
      <c r="BE42" s="973"/>
      <c r="BF42" s="973"/>
      <c r="BG42" s="973"/>
      <c r="BH42" s="973"/>
      <c r="BI42" s="974"/>
      <c r="BJ42" s="214"/>
      <c r="BK42" s="214"/>
      <c r="BL42" s="214"/>
      <c r="BM42" s="214"/>
      <c r="BN42" s="214"/>
      <c r="BO42" s="224"/>
      <c r="BP42" s="224"/>
      <c r="BQ42" s="221">
        <v>36</v>
      </c>
      <c r="BR42" s="222"/>
      <c r="BS42" s="993"/>
      <c r="BT42" s="994"/>
      <c r="BU42" s="994"/>
      <c r="BV42" s="994"/>
      <c r="BW42" s="994"/>
      <c r="BX42" s="994"/>
      <c r="BY42" s="994"/>
      <c r="BZ42" s="994"/>
      <c r="CA42" s="994"/>
      <c r="CB42" s="994"/>
      <c r="CC42" s="994"/>
      <c r="CD42" s="994"/>
      <c r="CE42" s="994"/>
      <c r="CF42" s="994"/>
      <c r="CG42" s="1015"/>
      <c r="CH42" s="990"/>
      <c r="CI42" s="991"/>
      <c r="CJ42" s="991"/>
      <c r="CK42" s="991"/>
      <c r="CL42" s="992"/>
      <c r="CM42" s="990"/>
      <c r="CN42" s="991"/>
      <c r="CO42" s="991"/>
      <c r="CP42" s="991"/>
      <c r="CQ42" s="992"/>
      <c r="CR42" s="990"/>
      <c r="CS42" s="991"/>
      <c r="CT42" s="991"/>
      <c r="CU42" s="991"/>
      <c r="CV42" s="992"/>
      <c r="CW42" s="990"/>
      <c r="CX42" s="991"/>
      <c r="CY42" s="991"/>
      <c r="CZ42" s="991"/>
      <c r="DA42" s="992"/>
      <c r="DB42" s="990"/>
      <c r="DC42" s="991"/>
      <c r="DD42" s="991"/>
      <c r="DE42" s="991"/>
      <c r="DF42" s="992"/>
      <c r="DG42" s="990"/>
      <c r="DH42" s="991"/>
      <c r="DI42" s="991"/>
      <c r="DJ42" s="991"/>
      <c r="DK42" s="992"/>
      <c r="DL42" s="990"/>
      <c r="DM42" s="991"/>
      <c r="DN42" s="991"/>
      <c r="DO42" s="991"/>
      <c r="DP42" s="992"/>
      <c r="DQ42" s="990"/>
      <c r="DR42" s="991"/>
      <c r="DS42" s="991"/>
      <c r="DT42" s="991"/>
      <c r="DU42" s="992"/>
      <c r="DV42" s="993"/>
      <c r="DW42" s="994"/>
      <c r="DX42" s="994"/>
      <c r="DY42" s="994"/>
      <c r="DZ42" s="995"/>
      <c r="EA42" s="212"/>
    </row>
    <row r="43" spans="1:131" ht="26.25" customHeight="1" x14ac:dyDescent="0.2">
      <c r="A43" s="221">
        <v>16</v>
      </c>
      <c r="B43" s="1031"/>
      <c r="C43" s="1032"/>
      <c r="D43" s="1032"/>
      <c r="E43" s="1032"/>
      <c r="F43" s="1032"/>
      <c r="G43" s="1032"/>
      <c r="H43" s="1032"/>
      <c r="I43" s="1032"/>
      <c r="J43" s="1032"/>
      <c r="K43" s="1032"/>
      <c r="L43" s="1032"/>
      <c r="M43" s="1032"/>
      <c r="N43" s="1032"/>
      <c r="O43" s="1032"/>
      <c r="P43" s="1033"/>
      <c r="Q43" s="1039"/>
      <c r="R43" s="1040"/>
      <c r="S43" s="1040"/>
      <c r="T43" s="1040"/>
      <c r="U43" s="1040"/>
      <c r="V43" s="1040"/>
      <c r="W43" s="1040"/>
      <c r="X43" s="1040"/>
      <c r="Y43" s="1040"/>
      <c r="Z43" s="1040"/>
      <c r="AA43" s="1040"/>
      <c r="AB43" s="1040"/>
      <c r="AC43" s="1040"/>
      <c r="AD43" s="1040"/>
      <c r="AE43" s="1041"/>
      <c r="AF43" s="1036"/>
      <c r="AG43" s="1037"/>
      <c r="AH43" s="1037"/>
      <c r="AI43" s="1037"/>
      <c r="AJ43" s="1038"/>
      <c r="AK43" s="981"/>
      <c r="AL43" s="972"/>
      <c r="AM43" s="972"/>
      <c r="AN43" s="972"/>
      <c r="AO43" s="972"/>
      <c r="AP43" s="972"/>
      <c r="AQ43" s="972"/>
      <c r="AR43" s="972"/>
      <c r="AS43" s="972"/>
      <c r="AT43" s="972"/>
      <c r="AU43" s="972"/>
      <c r="AV43" s="972"/>
      <c r="AW43" s="972"/>
      <c r="AX43" s="972"/>
      <c r="AY43" s="972"/>
      <c r="AZ43" s="1042"/>
      <c r="BA43" s="1042"/>
      <c r="BB43" s="1042"/>
      <c r="BC43" s="1042"/>
      <c r="BD43" s="1042"/>
      <c r="BE43" s="973"/>
      <c r="BF43" s="973"/>
      <c r="BG43" s="973"/>
      <c r="BH43" s="973"/>
      <c r="BI43" s="974"/>
      <c r="BJ43" s="214"/>
      <c r="BK43" s="214"/>
      <c r="BL43" s="214"/>
      <c r="BM43" s="214"/>
      <c r="BN43" s="214"/>
      <c r="BO43" s="224"/>
      <c r="BP43" s="224"/>
      <c r="BQ43" s="221">
        <v>37</v>
      </c>
      <c r="BR43" s="222"/>
      <c r="BS43" s="993"/>
      <c r="BT43" s="994"/>
      <c r="BU43" s="994"/>
      <c r="BV43" s="994"/>
      <c r="BW43" s="994"/>
      <c r="BX43" s="994"/>
      <c r="BY43" s="994"/>
      <c r="BZ43" s="994"/>
      <c r="CA43" s="994"/>
      <c r="CB43" s="994"/>
      <c r="CC43" s="994"/>
      <c r="CD43" s="994"/>
      <c r="CE43" s="994"/>
      <c r="CF43" s="994"/>
      <c r="CG43" s="1015"/>
      <c r="CH43" s="990"/>
      <c r="CI43" s="991"/>
      <c r="CJ43" s="991"/>
      <c r="CK43" s="991"/>
      <c r="CL43" s="992"/>
      <c r="CM43" s="990"/>
      <c r="CN43" s="991"/>
      <c r="CO43" s="991"/>
      <c r="CP43" s="991"/>
      <c r="CQ43" s="992"/>
      <c r="CR43" s="990"/>
      <c r="CS43" s="991"/>
      <c r="CT43" s="991"/>
      <c r="CU43" s="991"/>
      <c r="CV43" s="992"/>
      <c r="CW43" s="990"/>
      <c r="CX43" s="991"/>
      <c r="CY43" s="991"/>
      <c r="CZ43" s="991"/>
      <c r="DA43" s="992"/>
      <c r="DB43" s="990"/>
      <c r="DC43" s="991"/>
      <c r="DD43" s="991"/>
      <c r="DE43" s="991"/>
      <c r="DF43" s="992"/>
      <c r="DG43" s="990"/>
      <c r="DH43" s="991"/>
      <c r="DI43" s="991"/>
      <c r="DJ43" s="991"/>
      <c r="DK43" s="992"/>
      <c r="DL43" s="990"/>
      <c r="DM43" s="991"/>
      <c r="DN43" s="991"/>
      <c r="DO43" s="991"/>
      <c r="DP43" s="992"/>
      <c r="DQ43" s="990"/>
      <c r="DR43" s="991"/>
      <c r="DS43" s="991"/>
      <c r="DT43" s="991"/>
      <c r="DU43" s="992"/>
      <c r="DV43" s="993"/>
      <c r="DW43" s="994"/>
      <c r="DX43" s="994"/>
      <c r="DY43" s="994"/>
      <c r="DZ43" s="995"/>
      <c r="EA43" s="212"/>
    </row>
    <row r="44" spans="1:131" ht="26.25" customHeight="1" x14ac:dyDescent="0.2">
      <c r="A44" s="221">
        <v>17</v>
      </c>
      <c r="B44" s="1031"/>
      <c r="C44" s="1032"/>
      <c r="D44" s="1032"/>
      <c r="E44" s="1032"/>
      <c r="F44" s="1032"/>
      <c r="G44" s="1032"/>
      <c r="H44" s="1032"/>
      <c r="I44" s="1032"/>
      <c r="J44" s="1032"/>
      <c r="K44" s="1032"/>
      <c r="L44" s="1032"/>
      <c r="M44" s="1032"/>
      <c r="N44" s="1032"/>
      <c r="O44" s="1032"/>
      <c r="P44" s="1033"/>
      <c r="Q44" s="1039"/>
      <c r="R44" s="1040"/>
      <c r="S44" s="1040"/>
      <c r="T44" s="1040"/>
      <c r="U44" s="1040"/>
      <c r="V44" s="1040"/>
      <c r="W44" s="1040"/>
      <c r="X44" s="1040"/>
      <c r="Y44" s="1040"/>
      <c r="Z44" s="1040"/>
      <c r="AA44" s="1040"/>
      <c r="AB44" s="1040"/>
      <c r="AC44" s="1040"/>
      <c r="AD44" s="1040"/>
      <c r="AE44" s="1041"/>
      <c r="AF44" s="1036"/>
      <c r="AG44" s="1037"/>
      <c r="AH44" s="1037"/>
      <c r="AI44" s="1037"/>
      <c r="AJ44" s="1038"/>
      <c r="AK44" s="981"/>
      <c r="AL44" s="972"/>
      <c r="AM44" s="972"/>
      <c r="AN44" s="972"/>
      <c r="AO44" s="972"/>
      <c r="AP44" s="972"/>
      <c r="AQ44" s="972"/>
      <c r="AR44" s="972"/>
      <c r="AS44" s="972"/>
      <c r="AT44" s="972"/>
      <c r="AU44" s="972"/>
      <c r="AV44" s="972"/>
      <c r="AW44" s="972"/>
      <c r="AX44" s="972"/>
      <c r="AY44" s="972"/>
      <c r="AZ44" s="1042"/>
      <c r="BA44" s="1042"/>
      <c r="BB44" s="1042"/>
      <c r="BC44" s="1042"/>
      <c r="BD44" s="1042"/>
      <c r="BE44" s="973"/>
      <c r="BF44" s="973"/>
      <c r="BG44" s="973"/>
      <c r="BH44" s="973"/>
      <c r="BI44" s="974"/>
      <c r="BJ44" s="214"/>
      <c r="BK44" s="214"/>
      <c r="BL44" s="214"/>
      <c r="BM44" s="214"/>
      <c r="BN44" s="214"/>
      <c r="BO44" s="224"/>
      <c r="BP44" s="224"/>
      <c r="BQ44" s="221">
        <v>38</v>
      </c>
      <c r="BR44" s="222"/>
      <c r="BS44" s="993"/>
      <c r="BT44" s="994"/>
      <c r="BU44" s="994"/>
      <c r="BV44" s="994"/>
      <c r="BW44" s="994"/>
      <c r="BX44" s="994"/>
      <c r="BY44" s="994"/>
      <c r="BZ44" s="994"/>
      <c r="CA44" s="994"/>
      <c r="CB44" s="994"/>
      <c r="CC44" s="994"/>
      <c r="CD44" s="994"/>
      <c r="CE44" s="994"/>
      <c r="CF44" s="994"/>
      <c r="CG44" s="1015"/>
      <c r="CH44" s="990"/>
      <c r="CI44" s="991"/>
      <c r="CJ44" s="991"/>
      <c r="CK44" s="991"/>
      <c r="CL44" s="992"/>
      <c r="CM44" s="990"/>
      <c r="CN44" s="991"/>
      <c r="CO44" s="991"/>
      <c r="CP44" s="991"/>
      <c r="CQ44" s="992"/>
      <c r="CR44" s="990"/>
      <c r="CS44" s="991"/>
      <c r="CT44" s="991"/>
      <c r="CU44" s="991"/>
      <c r="CV44" s="992"/>
      <c r="CW44" s="990"/>
      <c r="CX44" s="991"/>
      <c r="CY44" s="991"/>
      <c r="CZ44" s="991"/>
      <c r="DA44" s="992"/>
      <c r="DB44" s="990"/>
      <c r="DC44" s="991"/>
      <c r="DD44" s="991"/>
      <c r="DE44" s="991"/>
      <c r="DF44" s="992"/>
      <c r="DG44" s="990"/>
      <c r="DH44" s="991"/>
      <c r="DI44" s="991"/>
      <c r="DJ44" s="991"/>
      <c r="DK44" s="992"/>
      <c r="DL44" s="990"/>
      <c r="DM44" s="991"/>
      <c r="DN44" s="991"/>
      <c r="DO44" s="991"/>
      <c r="DP44" s="992"/>
      <c r="DQ44" s="990"/>
      <c r="DR44" s="991"/>
      <c r="DS44" s="991"/>
      <c r="DT44" s="991"/>
      <c r="DU44" s="992"/>
      <c r="DV44" s="993"/>
      <c r="DW44" s="994"/>
      <c r="DX44" s="994"/>
      <c r="DY44" s="994"/>
      <c r="DZ44" s="995"/>
      <c r="EA44" s="212"/>
    </row>
    <row r="45" spans="1:131" ht="26.25" customHeight="1" x14ac:dyDescent="0.2">
      <c r="A45" s="221">
        <v>18</v>
      </c>
      <c r="B45" s="1031"/>
      <c r="C45" s="1032"/>
      <c r="D45" s="1032"/>
      <c r="E45" s="1032"/>
      <c r="F45" s="1032"/>
      <c r="G45" s="1032"/>
      <c r="H45" s="1032"/>
      <c r="I45" s="1032"/>
      <c r="J45" s="1032"/>
      <c r="K45" s="1032"/>
      <c r="L45" s="1032"/>
      <c r="M45" s="1032"/>
      <c r="N45" s="1032"/>
      <c r="O45" s="1032"/>
      <c r="P45" s="1033"/>
      <c r="Q45" s="1039"/>
      <c r="R45" s="1040"/>
      <c r="S45" s="1040"/>
      <c r="T45" s="1040"/>
      <c r="U45" s="1040"/>
      <c r="V45" s="1040"/>
      <c r="W45" s="1040"/>
      <c r="X45" s="1040"/>
      <c r="Y45" s="1040"/>
      <c r="Z45" s="1040"/>
      <c r="AA45" s="1040"/>
      <c r="AB45" s="1040"/>
      <c r="AC45" s="1040"/>
      <c r="AD45" s="1040"/>
      <c r="AE45" s="1041"/>
      <c r="AF45" s="1036"/>
      <c r="AG45" s="1037"/>
      <c r="AH45" s="1037"/>
      <c r="AI45" s="1037"/>
      <c r="AJ45" s="1038"/>
      <c r="AK45" s="981"/>
      <c r="AL45" s="972"/>
      <c r="AM45" s="972"/>
      <c r="AN45" s="972"/>
      <c r="AO45" s="972"/>
      <c r="AP45" s="972"/>
      <c r="AQ45" s="972"/>
      <c r="AR45" s="972"/>
      <c r="AS45" s="972"/>
      <c r="AT45" s="972"/>
      <c r="AU45" s="972"/>
      <c r="AV45" s="972"/>
      <c r="AW45" s="972"/>
      <c r="AX45" s="972"/>
      <c r="AY45" s="972"/>
      <c r="AZ45" s="1042"/>
      <c r="BA45" s="1042"/>
      <c r="BB45" s="1042"/>
      <c r="BC45" s="1042"/>
      <c r="BD45" s="1042"/>
      <c r="BE45" s="973"/>
      <c r="BF45" s="973"/>
      <c r="BG45" s="973"/>
      <c r="BH45" s="973"/>
      <c r="BI45" s="974"/>
      <c r="BJ45" s="214"/>
      <c r="BK45" s="214"/>
      <c r="BL45" s="214"/>
      <c r="BM45" s="214"/>
      <c r="BN45" s="214"/>
      <c r="BO45" s="224"/>
      <c r="BP45" s="224"/>
      <c r="BQ45" s="221">
        <v>39</v>
      </c>
      <c r="BR45" s="222"/>
      <c r="BS45" s="993"/>
      <c r="BT45" s="994"/>
      <c r="BU45" s="994"/>
      <c r="BV45" s="994"/>
      <c r="BW45" s="994"/>
      <c r="BX45" s="994"/>
      <c r="BY45" s="994"/>
      <c r="BZ45" s="994"/>
      <c r="CA45" s="994"/>
      <c r="CB45" s="994"/>
      <c r="CC45" s="994"/>
      <c r="CD45" s="994"/>
      <c r="CE45" s="994"/>
      <c r="CF45" s="994"/>
      <c r="CG45" s="1015"/>
      <c r="CH45" s="990"/>
      <c r="CI45" s="991"/>
      <c r="CJ45" s="991"/>
      <c r="CK45" s="991"/>
      <c r="CL45" s="992"/>
      <c r="CM45" s="990"/>
      <c r="CN45" s="991"/>
      <c r="CO45" s="991"/>
      <c r="CP45" s="991"/>
      <c r="CQ45" s="992"/>
      <c r="CR45" s="990"/>
      <c r="CS45" s="991"/>
      <c r="CT45" s="991"/>
      <c r="CU45" s="991"/>
      <c r="CV45" s="992"/>
      <c r="CW45" s="990"/>
      <c r="CX45" s="991"/>
      <c r="CY45" s="991"/>
      <c r="CZ45" s="991"/>
      <c r="DA45" s="992"/>
      <c r="DB45" s="990"/>
      <c r="DC45" s="991"/>
      <c r="DD45" s="991"/>
      <c r="DE45" s="991"/>
      <c r="DF45" s="992"/>
      <c r="DG45" s="990"/>
      <c r="DH45" s="991"/>
      <c r="DI45" s="991"/>
      <c r="DJ45" s="991"/>
      <c r="DK45" s="992"/>
      <c r="DL45" s="990"/>
      <c r="DM45" s="991"/>
      <c r="DN45" s="991"/>
      <c r="DO45" s="991"/>
      <c r="DP45" s="992"/>
      <c r="DQ45" s="990"/>
      <c r="DR45" s="991"/>
      <c r="DS45" s="991"/>
      <c r="DT45" s="991"/>
      <c r="DU45" s="992"/>
      <c r="DV45" s="993"/>
      <c r="DW45" s="994"/>
      <c r="DX45" s="994"/>
      <c r="DY45" s="994"/>
      <c r="DZ45" s="995"/>
      <c r="EA45" s="212"/>
    </row>
    <row r="46" spans="1:131" ht="26.25" customHeight="1" x14ac:dyDescent="0.2">
      <c r="A46" s="221">
        <v>19</v>
      </c>
      <c r="B46" s="1031"/>
      <c r="C46" s="1032"/>
      <c r="D46" s="1032"/>
      <c r="E46" s="1032"/>
      <c r="F46" s="1032"/>
      <c r="G46" s="1032"/>
      <c r="H46" s="1032"/>
      <c r="I46" s="1032"/>
      <c r="J46" s="1032"/>
      <c r="K46" s="1032"/>
      <c r="L46" s="1032"/>
      <c r="M46" s="1032"/>
      <c r="N46" s="1032"/>
      <c r="O46" s="1032"/>
      <c r="P46" s="1033"/>
      <c r="Q46" s="1039"/>
      <c r="R46" s="1040"/>
      <c r="S46" s="1040"/>
      <c r="T46" s="1040"/>
      <c r="U46" s="1040"/>
      <c r="V46" s="1040"/>
      <c r="W46" s="1040"/>
      <c r="X46" s="1040"/>
      <c r="Y46" s="1040"/>
      <c r="Z46" s="1040"/>
      <c r="AA46" s="1040"/>
      <c r="AB46" s="1040"/>
      <c r="AC46" s="1040"/>
      <c r="AD46" s="1040"/>
      <c r="AE46" s="1041"/>
      <c r="AF46" s="1036"/>
      <c r="AG46" s="1037"/>
      <c r="AH46" s="1037"/>
      <c r="AI46" s="1037"/>
      <c r="AJ46" s="1038"/>
      <c r="AK46" s="981"/>
      <c r="AL46" s="972"/>
      <c r="AM46" s="972"/>
      <c r="AN46" s="972"/>
      <c r="AO46" s="972"/>
      <c r="AP46" s="972"/>
      <c r="AQ46" s="972"/>
      <c r="AR46" s="972"/>
      <c r="AS46" s="972"/>
      <c r="AT46" s="972"/>
      <c r="AU46" s="972"/>
      <c r="AV46" s="972"/>
      <c r="AW46" s="972"/>
      <c r="AX46" s="972"/>
      <c r="AY46" s="972"/>
      <c r="AZ46" s="1042"/>
      <c r="BA46" s="1042"/>
      <c r="BB46" s="1042"/>
      <c r="BC46" s="1042"/>
      <c r="BD46" s="1042"/>
      <c r="BE46" s="973"/>
      <c r="BF46" s="973"/>
      <c r="BG46" s="973"/>
      <c r="BH46" s="973"/>
      <c r="BI46" s="974"/>
      <c r="BJ46" s="214"/>
      <c r="BK46" s="214"/>
      <c r="BL46" s="214"/>
      <c r="BM46" s="214"/>
      <c r="BN46" s="214"/>
      <c r="BO46" s="224"/>
      <c r="BP46" s="224"/>
      <c r="BQ46" s="221">
        <v>40</v>
      </c>
      <c r="BR46" s="222"/>
      <c r="BS46" s="993"/>
      <c r="BT46" s="994"/>
      <c r="BU46" s="994"/>
      <c r="BV46" s="994"/>
      <c r="BW46" s="994"/>
      <c r="BX46" s="994"/>
      <c r="BY46" s="994"/>
      <c r="BZ46" s="994"/>
      <c r="CA46" s="994"/>
      <c r="CB46" s="994"/>
      <c r="CC46" s="994"/>
      <c r="CD46" s="994"/>
      <c r="CE46" s="994"/>
      <c r="CF46" s="994"/>
      <c r="CG46" s="1015"/>
      <c r="CH46" s="990"/>
      <c r="CI46" s="991"/>
      <c r="CJ46" s="991"/>
      <c r="CK46" s="991"/>
      <c r="CL46" s="992"/>
      <c r="CM46" s="990"/>
      <c r="CN46" s="991"/>
      <c r="CO46" s="991"/>
      <c r="CP46" s="991"/>
      <c r="CQ46" s="992"/>
      <c r="CR46" s="990"/>
      <c r="CS46" s="991"/>
      <c r="CT46" s="991"/>
      <c r="CU46" s="991"/>
      <c r="CV46" s="992"/>
      <c r="CW46" s="990"/>
      <c r="CX46" s="991"/>
      <c r="CY46" s="991"/>
      <c r="CZ46" s="991"/>
      <c r="DA46" s="992"/>
      <c r="DB46" s="990"/>
      <c r="DC46" s="991"/>
      <c r="DD46" s="991"/>
      <c r="DE46" s="991"/>
      <c r="DF46" s="992"/>
      <c r="DG46" s="990"/>
      <c r="DH46" s="991"/>
      <c r="DI46" s="991"/>
      <c r="DJ46" s="991"/>
      <c r="DK46" s="992"/>
      <c r="DL46" s="990"/>
      <c r="DM46" s="991"/>
      <c r="DN46" s="991"/>
      <c r="DO46" s="991"/>
      <c r="DP46" s="992"/>
      <c r="DQ46" s="990"/>
      <c r="DR46" s="991"/>
      <c r="DS46" s="991"/>
      <c r="DT46" s="991"/>
      <c r="DU46" s="992"/>
      <c r="DV46" s="993"/>
      <c r="DW46" s="994"/>
      <c r="DX46" s="994"/>
      <c r="DY46" s="994"/>
      <c r="DZ46" s="995"/>
      <c r="EA46" s="212"/>
    </row>
    <row r="47" spans="1:131" ht="26.25" customHeight="1" x14ac:dyDescent="0.2">
      <c r="A47" s="221">
        <v>20</v>
      </c>
      <c r="B47" s="1031"/>
      <c r="C47" s="1032"/>
      <c r="D47" s="1032"/>
      <c r="E47" s="1032"/>
      <c r="F47" s="1032"/>
      <c r="G47" s="1032"/>
      <c r="H47" s="1032"/>
      <c r="I47" s="1032"/>
      <c r="J47" s="1032"/>
      <c r="K47" s="1032"/>
      <c r="L47" s="1032"/>
      <c r="M47" s="1032"/>
      <c r="N47" s="1032"/>
      <c r="O47" s="1032"/>
      <c r="P47" s="1033"/>
      <c r="Q47" s="1039"/>
      <c r="R47" s="1040"/>
      <c r="S47" s="1040"/>
      <c r="T47" s="1040"/>
      <c r="U47" s="1040"/>
      <c r="V47" s="1040"/>
      <c r="W47" s="1040"/>
      <c r="X47" s="1040"/>
      <c r="Y47" s="1040"/>
      <c r="Z47" s="1040"/>
      <c r="AA47" s="1040"/>
      <c r="AB47" s="1040"/>
      <c r="AC47" s="1040"/>
      <c r="AD47" s="1040"/>
      <c r="AE47" s="1041"/>
      <c r="AF47" s="1036"/>
      <c r="AG47" s="1037"/>
      <c r="AH47" s="1037"/>
      <c r="AI47" s="1037"/>
      <c r="AJ47" s="1038"/>
      <c r="AK47" s="981"/>
      <c r="AL47" s="972"/>
      <c r="AM47" s="972"/>
      <c r="AN47" s="972"/>
      <c r="AO47" s="972"/>
      <c r="AP47" s="972"/>
      <c r="AQ47" s="972"/>
      <c r="AR47" s="972"/>
      <c r="AS47" s="972"/>
      <c r="AT47" s="972"/>
      <c r="AU47" s="972"/>
      <c r="AV47" s="972"/>
      <c r="AW47" s="972"/>
      <c r="AX47" s="972"/>
      <c r="AY47" s="972"/>
      <c r="AZ47" s="1042"/>
      <c r="BA47" s="1042"/>
      <c r="BB47" s="1042"/>
      <c r="BC47" s="1042"/>
      <c r="BD47" s="1042"/>
      <c r="BE47" s="973"/>
      <c r="BF47" s="973"/>
      <c r="BG47" s="973"/>
      <c r="BH47" s="973"/>
      <c r="BI47" s="974"/>
      <c r="BJ47" s="214"/>
      <c r="BK47" s="214"/>
      <c r="BL47" s="214"/>
      <c r="BM47" s="214"/>
      <c r="BN47" s="214"/>
      <c r="BO47" s="224"/>
      <c r="BP47" s="224"/>
      <c r="BQ47" s="221">
        <v>41</v>
      </c>
      <c r="BR47" s="222"/>
      <c r="BS47" s="993"/>
      <c r="BT47" s="994"/>
      <c r="BU47" s="994"/>
      <c r="BV47" s="994"/>
      <c r="BW47" s="994"/>
      <c r="BX47" s="994"/>
      <c r="BY47" s="994"/>
      <c r="BZ47" s="994"/>
      <c r="CA47" s="994"/>
      <c r="CB47" s="994"/>
      <c r="CC47" s="994"/>
      <c r="CD47" s="994"/>
      <c r="CE47" s="994"/>
      <c r="CF47" s="994"/>
      <c r="CG47" s="1015"/>
      <c r="CH47" s="990"/>
      <c r="CI47" s="991"/>
      <c r="CJ47" s="991"/>
      <c r="CK47" s="991"/>
      <c r="CL47" s="992"/>
      <c r="CM47" s="990"/>
      <c r="CN47" s="991"/>
      <c r="CO47" s="991"/>
      <c r="CP47" s="991"/>
      <c r="CQ47" s="992"/>
      <c r="CR47" s="990"/>
      <c r="CS47" s="991"/>
      <c r="CT47" s="991"/>
      <c r="CU47" s="991"/>
      <c r="CV47" s="992"/>
      <c r="CW47" s="990"/>
      <c r="CX47" s="991"/>
      <c r="CY47" s="991"/>
      <c r="CZ47" s="991"/>
      <c r="DA47" s="992"/>
      <c r="DB47" s="990"/>
      <c r="DC47" s="991"/>
      <c r="DD47" s="991"/>
      <c r="DE47" s="991"/>
      <c r="DF47" s="992"/>
      <c r="DG47" s="990"/>
      <c r="DH47" s="991"/>
      <c r="DI47" s="991"/>
      <c r="DJ47" s="991"/>
      <c r="DK47" s="992"/>
      <c r="DL47" s="990"/>
      <c r="DM47" s="991"/>
      <c r="DN47" s="991"/>
      <c r="DO47" s="991"/>
      <c r="DP47" s="992"/>
      <c r="DQ47" s="990"/>
      <c r="DR47" s="991"/>
      <c r="DS47" s="991"/>
      <c r="DT47" s="991"/>
      <c r="DU47" s="992"/>
      <c r="DV47" s="993"/>
      <c r="DW47" s="994"/>
      <c r="DX47" s="994"/>
      <c r="DY47" s="994"/>
      <c r="DZ47" s="995"/>
      <c r="EA47" s="212"/>
    </row>
    <row r="48" spans="1:131" ht="26.25" customHeight="1" x14ac:dyDescent="0.2">
      <c r="A48" s="221">
        <v>21</v>
      </c>
      <c r="B48" s="1031"/>
      <c r="C48" s="1032"/>
      <c r="D48" s="1032"/>
      <c r="E48" s="1032"/>
      <c r="F48" s="1032"/>
      <c r="G48" s="1032"/>
      <c r="H48" s="1032"/>
      <c r="I48" s="1032"/>
      <c r="J48" s="1032"/>
      <c r="K48" s="1032"/>
      <c r="L48" s="1032"/>
      <c r="M48" s="1032"/>
      <c r="N48" s="1032"/>
      <c r="O48" s="1032"/>
      <c r="P48" s="1033"/>
      <c r="Q48" s="1039"/>
      <c r="R48" s="1040"/>
      <c r="S48" s="1040"/>
      <c r="T48" s="1040"/>
      <c r="U48" s="1040"/>
      <c r="V48" s="1040"/>
      <c r="W48" s="1040"/>
      <c r="X48" s="1040"/>
      <c r="Y48" s="1040"/>
      <c r="Z48" s="1040"/>
      <c r="AA48" s="1040"/>
      <c r="AB48" s="1040"/>
      <c r="AC48" s="1040"/>
      <c r="AD48" s="1040"/>
      <c r="AE48" s="1041"/>
      <c r="AF48" s="1036"/>
      <c r="AG48" s="1037"/>
      <c r="AH48" s="1037"/>
      <c r="AI48" s="1037"/>
      <c r="AJ48" s="1038"/>
      <c r="AK48" s="981"/>
      <c r="AL48" s="972"/>
      <c r="AM48" s="972"/>
      <c r="AN48" s="972"/>
      <c r="AO48" s="972"/>
      <c r="AP48" s="972"/>
      <c r="AQ48" s="972"/>
      <c r="AR48" s="972"/>
      <c r="AS48" s="972"/>
      <c r="AT48" s="972"/>
      <c r="AU48" s="972"/>
      <c r="AV48" s="972"/>
      <c r="AW48" s="972"/>
      <c r="AX48" s="972"/>
      <c r="AY48" s="972"/>
      <c r="AZ48" s="1042"/>
      <c r="BA48" s="1042"/>
      <c r="BB48" s="1042"/>
      <c r="BC48" s="1042"/>
      <c r="BD48" s="1042"/>
      <c r="BE48" s="973"/>
      <c r="BF48" s="973"/>
      <c r="BG48" s="973"/>
      <c r="BH48" s="973"/>
      <c r="BI48" s="974"/>
      <c r="BJ48" s="214"/>
      <c r="BK48" s="214"/>
      <c r="BL48" s="214"/>
      <c r="BM48" s="214"/>
      <c r="BN48" s="214"/>
      <c r="BO48" s="224"/>
      <c r="BP48" s="224"/>
      <c r="BQ48" s="221">
        <v>42</v>
      </c>
      <c r="BR48" s="222"/>
      <c r="BS48" s="993"/>
      <c r="BT48" s="994"/>
      <c r="BU48" s="994"/>
      <c r="BV48" s="994"/>
      <c r="BW48" s="994"/>
      <c r="BX48" s="994"/>
      <c r="BY48" s="994"/>
      <c r="BZ48" s="994"/>
      <c r="CA48" s="994"/>
      <c r="CB48" s="994"/>
      <c r="CC48" s="994"/>
      <c r="CD48" s="994"/>
      <c r="CE48" s="994"/>
      <c r="CF48" s="994"/>
      <c r="CG48" s="1015"/>
      <c r="CH48" s="990"/>
      <c r="CI48" s="991"/>
      <c r="CJ48" s="991"/>
      <c r="CK48" s="991"/>
      <c r="CL48" s="992"/>
      <c r="CM48" s="990"/>
      <c r="CN48" s="991"/>
      <c r="CO48" s="991"/>
      <c r="CP48" s="991"/>
      <c r="CQ48" s="992"/>
      <c r="CR48" s="990"/>
      <c r="CS48" s="991"/>
      <c r="CT48" s="991"/>
      <c r="CU48" s="991"/>
      <c r="CV48" s="992"/>
      <c r="CW48" s="990"/>
      <c r="CX48" s="991"/>
      <c r="CY48" s="991"/>
      <c r="CZ48" s="991"/>
      <c r="DA48" s="992"/>
      <c r="DB48" s="990"/>
      <c r="DC48" s="991"/>
      <c r="DD48" s="991"/>
      <c r="DE48" s="991"/>
      <c r="DF48" s="992"/>
      <c r="DG48" s="990"/>
      <c r="DH48" s="991"/>
      <c r="DI48" s="991"/>
      <c r="DJ48" s="991"/>
      <c r="DK48" s="992"/>
      <c r="DL48" s="990"/>
      <c r="DM48" s="991"/>
      <c r="DN48" s="991"/>
      <c r="DO48" s="991"/>
      <c r="DP48" s="992"/>
      <c r="DQ48" s="990"/>
      <c r="DR48" s="991"/>
      <c r="DS48" s="991"/>
      <c r="DT48" s="991"/>
      <c r="DU48" s="992"/>
      <c r="DV48" s="993"/>
      <c r="DW48" s="994"/>
      <c r="DX48" s="994"/>
      <c r="DY48" s="994"/>
      <c r="DZ48" s="995"/>
      <c r="EA48" s="212"/>
    </row>
    <row r="49" spans="1:131" ht="26.25" customHeight="1" x14ac:dyDescent="0.2">
      <c r="A49" s="221">
        <v>22</v>
      </c>
      <c r="B49" s="1031"/>
      <c r="C49" s="1032"/>
      <c r="D49" s="1032"/>
      <c r="E49" s="1032"/>
      <c r="F49" s="1032"/>
      <c r="G49" s="1032"/>
      <c r="H49" s="1032"/>
      <c r="I49" s="1032"/>
      <c r="J49" s="1032"/>
      <c r="K49" s="1032"/>
      <c r="L49" s="1032"/>
      <c r="M49" s="1032"/>
      <c r="N49" s="1032"/>
      <c r="O49" s="1032"/>
      <c r="P49" s="1033"/>
      <c r="Q49" s="1039"/>
      <c r="R49" s="1040"/>
      <c r="S49" s="1040"/>
      <c r="T49" s="1040"/>
      <c r="U49" s="1040"/>
      <c r="V49" s="1040"/>
      <c r="W49" s="1040"/>
      <c r="X49" s="1040"/>
      <c r="Y49" s="1040"/>
      <c r="Z49" s="1040"/>
      <c r="AA49" s="1040"/>
      <c r="AB49" s="1040"/>
      <c r="AC49" s="1040"/>
      <c r="AD49" s="1040"/>
      <c r="AE49" s="1041"/>
      <c r="AF49" s="1036"/>
      <c r="AG49" s="1037"/>
      <c r="AH49" s="1037"/>
      <c r="AI49" s="1037"/>
      <c r="AJ49" s="1038"/>
      <c r="AK49" s="981"/>
      <c r="AL49" s="972"/>
      <c r="AM49" s="972"/>
      <c r="AN49" s="972"/>
      <c r="AO49" s="972"/>
      <c r="AP49" s="972"/>
      <c r="AQ49" s="972"/>
      <c r="AR49" s="972"/>
      <c r="AS49" s="972"/>
      <c r="AT49" s="972"/>
      <c r="AU49" s="972"/>
      <c r="AV49" s="972"/>
      <c r="AW49" s="972"/>
      <c r="AX49" s="972"/>
      <c r="AY49" s="972"/>
      <c r="AZ49" s="1042"/>
      <c r="BA49" s="1042"/>
      <c r="BB49" s="1042"/>
      <c r="BC49" s="1042"/>
      <c r="BD49" s="1042"/>
      <c r="BE49" s="973"/>
      <c r="BF49" s="973"/>
      <c r="BG49" s="973"/>
      <c r="BH49" s="973"/>
      <c r="BI49" s="974"/>
      <c r="BJ49" s="214"/>
      <c r="BK49" s="214"/>
      <c r="BL49" s="214"/>
      <c r="BM49" s="214"/>
      <c r="BN49" s="214"/>
      <c r="BO49" s="224"/>
      <c r="BP49" s="224"/>
      <c r="BQ49" s="221">
        <v>43</v>
      </c>
      <c r="BR49" s="222"/>
      <c r="BS49" s="993"/>
      <c r="BT49" s="994"/>
      <c r="BU49" s="994"/>
      <c r="BV49" s="994"/>
      <c r="BW49" s="994"/>
      <c r="BX49" s="994"/>
      <c r="BY49" s="994"/>
      <c r="BZ49" s="994"/>
      <c r="CA49" s="994"/>
      <c r="CB49" s="994"/>
      <c r="CC49" s="994"/>
      <c r="CD49" s="994"/>
      <c r="CE49" s="994"/>
      <c r="CF49" s="994"/>
      <c r="CG49" s="1015"/>
      <c r="CH49" s="990"/>
      <c r="CI49" s="991"/>
      <c r="CJ49" s="991"/>
      <c r="CK49" s="991"/>
      <c r="CL49" s="992"/>
      <c r="CM49" s="990"/>
      <c r="CN49" s="991"/>
      <c r="CO49" s="991"/>
      <c r="CP49" s="991"/>
      <c r="CQ49" s="992"/>
      <c r="CR49" s="990"/>
      <c r="CS49" s="991"/>
      <c r="CT49" s="991"/>
      <c r="CU49" s="991"/>
      <c r="CV49" s="992"/>
      <c r="CW49" s="990"/>
      <c r="CX49" s="991"/>
      <c r="CY49" s="991"/>
      <c r="CZ49" s="991"/>
      <c r="DA49" s="992"/>
      <c r="DB49" s="990"/>
      <c r="DC49" s="991"/>
      <c r="DD49" s="991"/>
      <c r="DE49" s="991"/>
      <c r="DF49" s="992"/>
      <c r="DG49" s="990"/>
      <c r="DH49" s="991"/>
      <c r="DI49" s="991"/>
      <c r="DJ49" s="991"/>
      <c r="DK49" s="992"/>
      <c r="DL49" s="990"/>
      <c r="DM49" s="991"/>
      <c r="DN49" s="991"/>
      <c r="DO49" s="991"/>
      <c r="DP49" s="992"/>
      <c r="DQ49" s="990"/>
      <c r="DR49" s="991"/>
      <c r="DS49" s="991"/>
      <c r="DT49" s="991"/>
      <c r="DU49" s="992"/>
      <c r="DV49" s="993"/>
      <c r="DW49" s="994"/>
      <c r="DX49" s="994"/>
      <c r="DY49" s="994"/>
      <c r="DZ49" s="995"/>
      <c r="EA49" s="212"/>
    </row>
    <row r="50" spans="1:131" ht="26.25" customHeight="1" x14ac:dyDescent="0.2">
      <c r="A50" s="221">
        <v>23</v>
      </c>
      <c r="B50" s="1031"/>
      <c r="C50" s="1032"/>
      <c r="D50" s="1032"/>
      <c r="E50" s="1032"/>
      <c r="F50" s="1032"/>
      <c r="G50" s="1032"/>
      <c r="H50" s="1032"/>
      <c r="I50" s="1032"/>
      <c r="J50" s="1032"/>
      <c r="K50" s="1032"/>
      <c r="L50" s="1032"/>
      <c r="M50" s="1032"/>
      <c r="N50" s="1032"/>
      <c r="O50" s="1032"/>
      <c r="P50" s="1033"/>
      <c r="Q50" s="1034"/>
      <c r="R50" s="1026"/>
      <c r="S50" s="1026"/>
      <c r="T50" s="1026"/>
      <c r="U50" s="1026"/>
      <c r="V50" s="1026"/>
      <c r="W50" s="1026"/>
      <c r="X50" s="1026"/>
      <c r="Y50" s="1026"/>
      <c r="Z50" s="1026"/>
      <c r="AA50" s="1026"/>
      <c r="AB50" s="1026"/>
      <c r="AC50" s="1026"/>
      <c r="AD50" s="1026"/>
      <c r="AE50" s="1035"/>
      <c r="AF50" s="1036"/>
      <c r="AG50" s="1037"/>
      <c r="AH50" s="1037"/>
      <c r="AI50" s="1037"/>
      <c r="AJ50" s="1038"/>
      <c r="AK50" s="1025"/>
      <c r="AL50" s="1026"/>
      <c r="AM50" s="1026"/>
      <c r="AN50" s="1026"/>
      <c r="AO50" s="1026"/>
      <c r="AP50" s="1026"/>
      <c r="AQ50" s="1026"/>
      <c r="AR50" s="1026"/>
      <c r="AS50" s="1026"/>
      <c r="AT50" s="1026"/>
      <c r="AU50" s="1026"/>
      <c r="AV50" s="1026"/>
      <c r="AW50" s="1026"/>
      <c r="AX50" s="1026"/>
      <c r="AY50" s="1026"/>
      <c r="AZ50" s="1027"/>
      <c r="BA50" s="1027"/>
      <c r="BB50" s="1027"/>
      <c r="BC50" s="1027"/>
      <c r="BD50" s="1027"/>
      <c r="BE50" s="973"/>
      <c r="BF50" s="973"/>
      <c r="BG50" s="973"/>
      <c r="BH50" s="973"/>
      <c r="BI50" s="974"/>
      <c r="BJ50" s="214"/>
      <c r="BK50" s="214"/>
      <c r="BL50" s="214"/>
      <c r="BM50" s="214"/>
      <c r="BN50" s="214"/>
      <c r="BO50" s="224"/>
      <c r="BP50" s="224"/>
      <c r="BQ50" s="221">
        <v>44</v>
      </c>
      <c r="BR50" s="222"/>
      <c r="BS50" s="993"/>
      <c r="BT50" s="994"/>
      <c r="BU50" s="994"/>
      <c r="BV50" s="994"/>
      <c r="BW50" s="994"/>
      <c r="BX50" s="994"/>
      <c r="BY50" s="994"/>
      <c r="BZ50" s="994"/>
      <c r="CA50" s="994"/>
      <c r="CB50" s="994"/>
      <c r="CC50" s="994"/>
      <c r="CD50" s="994"/>
      <c r="CE50" s="994"/>
      <c r="CF50" s="994"/>
      <c r="CG50" s="1015"/>
      <c r="CH50" s="990"/>
      <c r="CI50" s="991"/>
      <c r="CJ50" s="991"/>
      <c r="CK50" s="991"/>
      <c r="CL50" s="992"/>
      <c r="CM50" s="990"/>
      <c r="CN50" s="991"/>
      <c r="CO50" s="991"/>
      <c r="CP50" s="991"/>
      <c r="CQ50" s="992"/>
      <c r="CR50" s="990"/>
      <c r="CS50" s="991"/>
      <c r="CT50" s="991"/>
      <c r="CU50" s="991"/>
      <c r="CV50" s="992"/>
      <c r="CW50" s="990"/>
      <c r="CX50" s="991"/>
      <c r="CY50" s="991"/>
      <c r="CZ50" s="991"/>
      <c r="DA50" s="992"/>
      <c r="DB50" s="990"/>
      <c r="DC50" s="991"/>
      <c r="DD50" s="991"/>
      <c r="DE50" s="991"/>
      <c r="DF50" s="992"/>
      <c r="DG50" s="990"/>
      <c r="DH50" s="991"/>
      <c r="DI50" s="991"/>
      <c r="DJ50" s="991"/>
      <c r="DK50" s="992"/>
      <c r="DL50" s="990"/>
      <c r="DM50" s="991"/>
      <c r="DN50" s="991"/>
      <c r="DO50" s="991"/>
      <c r="DP50" s="992"/>
      <c r="DQ50" s="990"/>
      <c r="DR50" s="991"/>
      <c r="DS50" s="991"/>
      <c r="DT50" s="991"/>
      <c r="DU50" s="992"/>
      <c r="DV50" s="993"/>
      <c r="DW50" s="994"/>
      <c r="DX50" s="994"/>
      <c r="DY50" s="994"/>
      <c r="DZ50" s="995"/>
      <c r="EA50" s="212"/>
    </row>
    <row r="51" spans="1:131" ht="26.25" customHeight="1" x14ac:dyDescent="0.2">
      <c r="A51" s="221">
        <v>24</v>
      </c>
      <c r="B51" s="1031"/>
      <c r="C51" s="1032"/>
      <c r="D51" s="1032"/>
      <c r="E51" s="1032"/>
      <c r="F51" s="1032"/>
      <c r="G51" s="1032"/>
      <c r="H51" s="1032"/>
      <c r="I51" s="1032"/>
      <c r="J51" s="1032"/>
      <c r="K51" s="1032"/>
      <c r="L51" s="1032"/>
      <c r="M51" s="1032"/>
      <c r="N51" s="1032"/>
      <c r="O51" s="1032"/>
      <c r="P51" s="1033"/>
      <c r="Q51" s="1034"/>
      <c r="R51" s="1026"/>
      <c r="S51" s="1026"/>
      <c r="T51" s="1026"/>
      <c r="U51" s="1026"/>
      <c r="V51" s="1026"/>
      <c r="W51" s="1026"/>
      <c r="X51" s="1026"/>
      <c r="Y51" s="1026"/>
      <c r="Z51" s="1026"/>
      <c r="AA51" s="1026"/>
      <c r="AB51" s="1026"/>
      <c r="AC51" s="1026"/>
      <c r="AD51" s="1026"/>
      <c r="AE51" s="1035"/>
      <c r="AF51" s="1036"/>
      <c r="AG51" s="1037"/>
      <c r="AH51" s="1037"/>
      <c r="AI51" s="1037"/>
      <c r="AJ51" s="1038"/>
      <c r="AK51" s="1025"/>
      <c r="AL51" s="1026"/>
      <c r="AM51" s="1026"/>
      <c r="AN51" s="1026"/>
      <c r="AO51" s="1026"/>
      <c r="AP51" s="1026"/>
      <c r="AQ51" s="1026"/>
      <c r="AR51" s="1026"/>
      <c r="AS51" s="1026"/>
      <c r="AT51" s="1026"/>
      <c r="AU51" s="1026"/>
      <c r="AV51" s="1026"/>
      <c r="AW51" s="1026"/>
      <c r="AX51" s="1026"/>
      <c r="AY51" s="1026"/>
      <c r="AZ51" s="1027"/>
      <c r="BA51" s="1027"/>
      <c r="BB51" s="1027"/>
      <c r="BC51" s="1027"/>
      <c r="BD51" s="1027"/>
      <c r="BE51" s="973"/>
      <c r="BF51" s="973"/>
      <c r="BG51" s="973"/>
      <c r="BH51" s="973"/>
      <c r="BI51" s="974"/>
      <c r="BJ51" s="214"/>
      <c r="BK51" s="214"/>
      <c r="BL51" s="214"/>
      <c r="BM51" s="214"/>
      <c r="BN51" s="214"/>
      <c r="BO51" s="224"/>
      <c r="BP51" s="224"/>
      <c r="BQ51" s="221">
        <v>45</v>
      </c>
      <c r="BR51" s="222"/>
      <c r="BS51" s="993"/>
      <c r="BT51" s="994"/>
      <c r="BU51" s="994"/>
      <c r="BV51" s="994"/>
      <c r="BW51" s="994"/>
      <c r="BX51" s="994"/>
      <c r="BY51" s="994"/>
      <c r="BZ51" s="994"/>
      <c r="CA51" s="994"/>
      <c r="CB51" s="994"/>
      <c r="CC51" s="994"/>
      <c r="CD51" s="994"/>
      <c r="CE51" s="994"/>
      <c r="CF51" s="994"/>
      <c r="CG51" s="1015"/>
      <c r="CH51" s="990"/>
      <c r="CI51" s="991"/>
      <c r="CJ51" s="991"/>
      <c r="CK51" s="991"/>
      <c r="CL51" s="992"/>
      <c r="CM51" s="990"/>
      <c r="CN51" s="991"/>
      <c r="CO51" s="991"/>
      <c r="CP51" s="991"/>
      <c r="CQ51" s="992"/>
      <c r="CR51" s="990"/>
      <c r="CS51" s="991"/>
      <c r="CT51" s="991"/>
      <c r="CU51" s="991"/>
      <c r="CV51" s="992"/>
      <c r="CW51" s="990"/>
      <c r="CX51" s="991"/>
      <c r="CY51" s="991"/>
      <c r="CZ51" s="991"/>
      <c r="DA51" s="992"/>
      <c r="DB51" s="990"/>
      <c r="DC51" s="991"/>
      <c r="DD51" s="991"/>
      <c r="DE51" s="991"/>
      <c r="DF51" s="992"/>
      <c r="DG51" s="990"/>
      <c r="DH51" s="991"/>
      <c r="DI51" s="991"/>
      <c r="DJ51" s="991"/>
      <c r="DK51" s="992"/>
      <c r="DL51" s="990"/>
      <c r="DM51" s="991"/>
      <c r="DN51" s="991"/>
      <c r="DO51" s="991"/>
      <c r="DP51" s="992"/>
      <c r="DQ51" s="990"/>
      <c r="DR51" s="991"/>
      <c r="DS51" s="991"/>
      <c r="DT51" s="991"/>
      <c r="DU51" s="992"/>
      <c r="DV51" s="993"/>
      <c r="DW51" s="994"/>
      <c r="DX51" s="994"/>
      <c r="DY51" s="994"/>
      <c r="DZ51" s="995"/>
      <c r="EA51" s="212"/>
    </row>
    <row r="52" spans="1:131" ht="26.25" customHeight="1" x14ac:dyDescent="0.2">
      <c r="A52" s="221">
        <v>25</v>
      </c>
      <c r="B52" s="1031"/>
      <c r="C52" s="1032"/>
      <c r="D52" s="1032"/>
      <c r="E52" s="1032"/>
      <c r="F52" s="1032"/>
      <c r="G52" s="1032"/>
      <c r="H52" s="1032"/>
      <c r="I52" s="1032"/>
      <c r="J52" s="1032"/>
      <c r="K52" s="1032"/>
      <c r="L52" s="1032"/>
      <c r="M52" s="1032"/>
      <c r="N52" s="1032"/>
      <c r="O52" s="1032"/>
      <c r="P52" s="1033"/>
      <c r="Q52" s="1034"/>
      <c r="R52" s="1026"/>
      <c r="S52" s="1026"/>
      <c r="T52" s="1026"/>
      <c r="U52" s="1026"/>
      <c r="V52" s="1026"/>
      <c r="W52" s="1026"/>
      <c r="X52" s="1026"/>
      <c r="Y52" s="1026"/>
      <c r="Z52" s="1026"/>
      <c r="AA52" s="1026"/>
      <c r="AB52" s="1026"/>
      <c r="AC52" s="1026"/>
      <c r="AD52" s="1026"/>
      <c r="AE52" s="1035"/>
      <c r="AF52" s="1036"/>
      <c r="AG52" s="1037"/>
      <c r="AH52" s="1037"/>
      <c r="AI52" s="1037"/>
      <c r="AJ52" s="1038"/>
      <c r="AK52" s="1025"/>
      <c r="AL52" s="1026"/>
      <c r="AM52" s="1026"/>
      <c r="AN52" s="1026"/>
      <c r="AO52" s="1026"/>
      <c r="AP52" s="1026"/>
      <c r="AQ52" s="1026"/>
      <c r="AR52" s="1026"/>
      <c r="AS52" s="1026"/>
      <c r="AT52" s="1026"/>
      <c r="AU52" s="1026"/>
      <c r="AV52" s="1026"/>
      <c r="AW52" s="1026"/>
      <c r="AX52" s="1026"/>
      <c r="AY52" s="1026"/>
      <c r="AZ52" s="1027"/>
      <c r="BA52" s="1027"/>
      <c r="BB52" s="1027"/>
      <c r="BC52" s="1027"/>
      <c r="BD52" s="1027"/>
      <c r="BE52" s="973"/>
      <c r="BF52" s="973"/>
      <c r="BG52" s="973"/>
      <c r="BH52" s="973"/>
      <c r="BI52" s="974"/>
      <c r="BJ52" s="214"/>
      <c r="BK52" s="214"/>
      <c r="BL52" s="214"/>
      <c r="BM52" s="214"/>
      <c r="BN52" s="214"/>
      <c r="BO52" s="224"/>
      <c r="BP52" s="224"/>
      <c r="BQ52" s="221">
        <v>46</v>
      </c>
      <c r="BR52" s="222"/>
      <c r="BS52" s="993"/>
      <c r="BT52" s="994"/>
      <c r="BU52" s="994"/>
      <c r="BV52" s="994"/>
      <c r="BW52" s="994"/>
      <c r="BX52" s="994"/>
      <c r="BY52" s="994"/>
      <c r="BZ52" s="994"/>
      <c r="CA52" s="994"/>
      <c r="CB52" s="994"/>
      <c r="CC52" s="994"/>
      <c r="CD52" s="994"/>
      <c r="CE52" s="994"/>
      <c r="CF52" s="994"/>
      <c r="CG52" s="1015"/>
      <c r="CH52" s="990"/>
      <c r="CI52" s="991"/>
      <c r="CJ52" s="991"/>
      <c r="CK52" s="991"/>
      <c r="CL52" s="992"/>
      <c r="CM52" s="990"/>
      <c r="CN52" s="991"/>
      <c r="CO52" s="991"/>
      <c r="CP52" s="991"/>
      <c r="CQ52" s="992"/>
      <c r="CR52" s="990"/>
      <c r="CS52" s="991"/>
      <c r="CT52" s="991"/>
      <c r="CU52" s="991"/>
      <c r="CV52" s="992"/>
      <c r="CW52" s="990"/>
      <c r="CX52" s="991"/>
      <c r="CY52" s="991"/>
      <c r="CZ52" s="991"/>
      <c r="DA52" s="992"/>
      <c r="DB52" s="990"/>
      <c r="DC52" s="991"/>
      <c r="DD52" s="991"/>
      <c r="DE52" s="991"/>
      <c r="DF52" s="992"/>
      <c r="DG52" s="990"/>
      <c r="DH52" s="991"/>
      <c r="DI52" s="991"/>
      <c r="DJ52" s="991"/>
      <c r="DK52" s="992"/>
      <c r="DL52" s="990"/>
      <c r="DM52" s="991"/>
      <c r="DN52" s="991"/>
      <c r="DO52" s="991"/>
      <c r="DP52" s="992"/>
      <c r="DQ52" s="990"/>
      <c r="DR52" s="991"/>
      <c r="DS52" s="991"/>
      <c r="DT52" s="991"/>
      <c r="DU52" s="992"/>
      <c r="DV52" s="993"/>
      <c r="DW52" s="994"/>
      <c r="DX52" s="994"/>
      <c r="DY52" s="994"/>
      <c r="DZ52" s="995"/>
      <c r="EA52" s="212"/>
    </row>
    <row r="53" spans="1:131" ht="26.25" customHeight="1" x14ac:dyDescent="0.2">
      <c r="A53" s="221">
        <v>26</v>
      </c>
      <c r="B53" s="1031"/>
      <c r="C53" s="1032"/>
      <c r="D53" s="1032"/>
      <c r="E53" s="1032"/>
      <c r="F53" s="1032"/>
      <c r="G53" s="1032"/>
      <c r="H53" s="1032"/>
      <c r="I53" s="1032"/>
      <c r="J53" s="1032"/>
      <c r="K53" s="1032"/>
      <c r="L53" s="1032"/>
      <c r="M53" s="1032"/>
      <c r="N53" s="1032"/>
      <c r="O53" s="1032"/>
      <c r="P53" s="1033"/>
      <c r="Q53" s="1034"/>
      <c r="R53" s="1026"/>
      <c r="S53" s="1026"/>
      <c r="T53" s="1026"/>
      <c r="U53" s="1026"/>
      <c r="V53" s="1026"/>
      <c r="W53" s="1026"/>
      <c r="X53" s="1026"/>
      <c r="Y53" s="1026"/>
      <c r="Z53" s="1026"/>
      <c r="AA53" s="1026"/>
      <c r="AB53" s="1026"/>
      <c r="AC53" s="1026"/>
      <c r="AD53" s="1026"/>
      <c r="AE53" s="1035"/>
      <c r="AF53" s="1036"/>
      <c r="AG53" s="1037"/>
      <c r="AH53" s="1037"/>
      <c r="AI53" s="1037"/>
      <c r="AJ53" s="1038"/>
      <c r="AK53" s="1025"/>
      <c r="AL53" s="1026"/>
      <c r="AM53" s="1026"/>
      <c r="AN53" s="1026"/>
      <c r="AO53" s="1026"/>
      <c r="AP53" s="1026"/>
      <c r="AQ53" s="1026"/>
      <c r="AR53" s="1026"/>
      <c r="AS53" s="1026"/>
      <c r="AT53" s="1026"/>
      <c r="AU53" s="1026"/>
      <c r="AV53" s="1026"/>
      <c r="AW53" s="1026"/>
      <c r="AX53" s="1026"/>
      <c r="AY53" s="1026"/>
      <c r="AZ53" s="1027"/>
      <c r="BA53" s="1027"/>
      <c r="BB53" s="1027"/>
      <c r="BC53" s="1027"/>
      <c r="BD53" s="1027"/>
      <c r="BE53" s="973"/>
      <c r="BF53" s="973"/>
      <c r="BG53" s="973"/>
      <c r="BH53" s="973"/>
      <c r="BI53" s="974"/>
      <c r="BJ53" s="214"/>
      <c r="BK53" s="214"/>
      <c r="BL53" s="214"/>
      <c r="BM53" s="214"/>
      <c r="BN53" s="214"/>
      <c r="BO53" s="224"/>
      <c r="BP53" s="224"/>
      <c r="BQ53" s="221">
        <v>47</v>
      </c>
      <c r="BR53" s="222"/>
      <c r="BS53" s="993"/>
      <c r="BT53" s="994"/>
      <c r="BU53" s="994"/>
      <c r="BV53" s="994"/>
      <c r="BW53" s="994"/>
      <c r="BX53" s="994"/>
      <c r="BY53" s="994"/>
      <c r="BZ53" s="994"/>
      <c r="CA53" s="994"/>
      <c r="CB53" s="994"/>
      <c r="CC53" s="994"/>
      <c r="CD53" s="994"/>
      <c r="CE53" s="994"/>
      <c r="CF53" s="994"/>
      <c r="CG53" s="1015"/>
      <c r="CH53" s="990"/>
      <c r="CI53" s="991"/>
      <c r="CJ53" s="991"/>
      <c r="CK53" s="991"/>
      <c r="CL53" s="992"/>
      <c r="CM53" s="990"/>
      <c r="CN53" s="991"/>
      <c r="CO53" s="991"/>
      <c r="CP53" s="991"/>
      <c r="CQ53" s="992"/>
      <c r="CR53" s="990"/>
      <c r="CS53" s="991"/>
      <c r="CT53" s="991"/>
      <c r="CU53" s="991"/>
      <c r="CV53" s="992"/>
      <c r="CW53" s="990"/>
      <c r="CX53" s="991"/>
      <c r="CY53" s="991"/>
      <c r="CZ53" s="991"/>
      <c r="DA53" s="992"/>
      <c r="DB53" s="990"/>
      <c r="DC53" s="991"/>
      <c r="DD53" s="991"/>
      <c r="DE53" s="991"/>
      <c r="DF53" s="992"/>
      <c r="DG53" s="990"/>
      <c r="DH53" s="991"/>
      <c r="DI53" s="991"/>
      <c r="DJ53" s="991"/>
      <c r="DK53" s="992"/>
      <c r="DL53" s="990"/>
      <c r="DM53" s="991"/>
      <c r="DN53" s="991"/>
      <c r="DO53" s="991"/>
      <c r="DP53" s="992"/>
      <c r="DQ53" s="990"/>
      <c r="DR53" s="991"/>
      <c r="DS53" s="991"/>
      <c r="DT53" s="991"/>
      <c r="DU53" s="992"/>
      <c r="DV53" s="993"/>
      <c r="DW53" s="994"/>
      <c r="DX53" s="994"/>
      <c r="DY53" s="994"/>
      <c r="DZ53" s="995"/>
      <c r="EA53" s="212"/>
    </row>
    <row r="54" spans="1:131" ht="26.25" customHeight="1" x14ac:dyDescent="0.2">
      <c r="A54" s="221">
        <v>27</v>
      </c>
      <c r="B54" s="1031"/>
      <c r="C54" s="1032"/>
      <c r="D54" s="1032"/>
      <c r="E54" s="1032"/>
      <c r="F54" s="1032"/>
      <c r="G54" s="1032"/>
      <c r="H54" s="1032"/>
      <c r="I54" s="1032"/>
      <c r="J54" s="1032"/>
      <c r="K54" s="1032"/>
      <c r="L54" s="1032"/>
      <c r="M54" s="1032"/>
      <c r="N54" s="1032"/>
      <c r="O54" s="1032"/>
      <c r="P54" s="1033"/>
      <c r="Q54" s="1034"/>
      <c r="R54" s="1026"/>
      <c r="S54" s="1026"/>
      <c r="T54" s="1026"/>
      <c r="U54" s="1026"/>
      <c r="V54" s="1026"/>
      <c r="W54" s="1026"/>
      <c r="X54" s="1026"/>
      <c r="Y54" s="1026"/>
      <c r="Z54" s="1026"/>
      <c r="AA54" s="1026"/>
      <c r="AB54" s="1026"/>
      <c r="AC54" s="1026"/>
      <c r="AD54" s="1026"/>
      <c r="AE54" s="1035"/>
      <c r="AF54" s="1036"/>
      <c r="AG54" s="1037"/>
      <c r="AH54" s="1037"/>
      <c r="AI54" s="1037"/>
      <c r="AJ54" s="1038"/>
      <c r="AK54" s="1025"/>
      <c r="AL54" s="1026"/>
      <c r="AM54" s="1026"/>
      <c r="AN54" s="1026"/>
      <c r="AO54" s="1026"/>
      <c r="AP54" s="1026"/>
      <c r="AQ54" s="1026"/>
      <c r="AR54" s="1026"/>
      <c r="AS54" s="1026"/>
      <c r="AT54" s="1026"/>
      <c r="AU54" s="1026"/>
      <c r="AV54" s="1026"/>
      <c r="AW54" s="1026"/>
      <c r="AX54" s="1026"/>
      <c r="AY54" s="1026"/>
      <c r="AZ54" s="1027"/>
      <c r="BA54" s="1027"/>
      <c r="BB54" s="1027"/>
      <c r="BC54" s="1027"/>
      <c r="BD54" s="1027"/>
      <c r="BE54" s="973"/>
      <c r="BF54" s="973"/>
      <c r="BG54" s="973"/>
      <c r="BH54" s="973"/>
      <c r="BI54" s="974"/>
      <c r="BJ54" s="214"/>
      <c r="BK54" s="214"/>
      <c r="BL54" s="214"/>
      <c r="BM54" s="214"/>
      <c r="BN54" s="214"/>
      <c r="BO54" s="224"/>
      <c r="BP54" s="224"/>
      <c r="BQ54" s="221">
        <v>48</v>
      </c>
      <c r="BR54" s="222"/>
      <c r="BS54" s="993"/>
      <c r="BT54" s="994"/>
      <c r="BU54" s="994"/>
      <c r="BV54" s="994"/>
      <c r="BW54" s="994"/>
      <c r="BX54" s="994"/>
      <c r="BY54" s="994"/>
      <c r="BZ54" s="994"/>
      <c r="CA54" s="994"/>
      <c r="CB54" s="994"/>
      <c r="CC54" s="994"/>
      <c r="CD54" s="994"/>
      <c r="CE54" s="994"/>
      <c r="CF54" s="994"/>
      <c r="CG54" s="1015"/>
      <c r="CH54" s="990"/>
      <c r="CI54" s="991"/>
      <c r="CJ54" s="991"/>
      <c r="CK54" s="991"/>
      <c r="CL54" s="992"/>
      <c r="CM54" s="990"/>
      <c r="CN54" s="991"/>
      <c r="CO54" s="991"/>
      <c r="CP54" s="991"/>
      <c r="CQ54" s="992"/>
      <c r="CR54" s="990"/>
      <c r="CS54" s="991"/>
      <c r="CT54" s="991"/>
      <c r="CU54" s="991"/>
      <c r="CV54" s="992"/>
      <c r="CW54" s="990"/>
      <c r="CX54" s="991"/>
      <c r="CY54" s="991"/>
      <c r="CZ54" s="991"/>
      <c r="DA54" s="992"/>
      <c r="DB54" s="990"/>
      <c r="DC54" s="991"/>
      <c r="DD54" s="991"/>
      <c r="DE54" s="991"/>
      <c r="DF54" s="992"/>
      <c r="DG54" s="990"/>
      <c r="DH54" s="991"/>
      <c r="DI54" s="991"/>
      <c r="DJ54" s="991"/>
      <c r="DK54" s="992"/>
      <c r="DL54" s="990"/>
      <c r="DM54" s="991"/>
      <c r="DN54" s="991"/>
      <c r="DO54" s="991"/>
      <c r="DP54" s="992"/>
      <c r="DQ54" s="990"/>
      <c r="DR54" s="991"/>
      <c r="DS54" s="991"/>
      <c r="DT54" s="991"/>
      <c r="DU54" s="992"/>
      <c r="DV54" s="993"/>
      <c r="DW54" s="994"/>
      <c r="DX54" s="994"/>
      <c r="DY54" s="994"/>
      <c r="DZ54" s="995"/>
      <c r="EA54" s="212"/>
    </row>
    <row r="55" spans="1:131" ht="26.25" customHeight="1" x14ac:dyDescent="0.2">
      <c r="A55" s="221">
        <v>28</v>
      </c>
      <c r="B55" s="1031"/>
      <c r="C55" s="1032"/>
      <c r="D55" s="1032"/>
      <c r="E55" s="1032"/>
      <c r="F55" s="1032"/>
      <c r="G55" s="1032"/>
      <c r="H55" s="1032"/>
      <c r="I55" s="1032"/>
      <c r="J55" s="1032"/>
      <c r="K55" s="1032"/>
      <c r="L55" s="1032"/>
      <c r="M55" s="1032"/>
      <c r="N55" s="1032"/>
      <c r="O55" s="1032"/>
      <c r="P55" s="1033"/>
      <c r="Q55" s="1034"/>
      <c r="R55" s="1026"/>
      <c r="S55" s="1026"/>
      <c r="T55" s="1026"/>
      <c r="U55" s="1026"/>
      <c r="V55" s="1026"/>
      <c r="W55" s="1026"/>
      <c r="X55" s="1026"/>
      <c r="Y55" s="1026"/>
      <c r="Z55" s="1026"/>
      <c r="AA55" s="1026"/>
      <c r="AB55" s="1026"/>
      <c r="AC55" s="1026"/>
      <c r="AD55" s="1026"/>
      <c r="AE55" s="1035"/>
      <c r="AF55" s="1036"/>
      <c r="AG55" s="1037"/>
      <c r="AH55" s="1037"/>
      <c r="AI55" s="1037"/>
      <c r="AJ55" s="1038"/>
      <c r="AK55" s="1025"/>
      <c r="AL55" s="1026"/>
      <c r="AM55" s="1026"/>
      <c r="AN55" s="1026"/>
      <c r="AO55" s="1026"/>
      <c r="AP55" s="1026"/>
      <c r="AQ55" s="1026"/>
      <c r="AR55" s="1026"/>
      <c r="AS55" s="1026"/>
      <c r="AT55" s="1026"/>
      <c r="AU55" s="1026"/>
      <c r="AV55" s="1026"/>
      <c r="AW55" s="1026"/>
      <c r="AX55" s="1026"/>
      <c r="AY55" s="1026"/>
      <c r="AZ55" s="1027"/>
      <c r="BA55" s="1027"/>
      <c r="BB55" s="1027"/>
      <c r="BC55" s="1027"/>
      <c r="BD55" s="1027"/>
      <c r="BE55" s="973"/>
      <c r="BF55" s="973"/>
      <c r="BG55" s="973"/>
      <c r="BH55" s="973"/>
      <c r="BI55" s="974"/>
      <c r="BJ55" s="214"/>
      <c r="BK55" s="214"/>
      <c r="BL55" s="214"/>
      <c r="BM55" s="214"/>
      <c r="BN55" s="214"/>
      <c r="BO55" s="224"/>
      <c r="BP55" s="224"/>
      <c r="BQ55" s="221">
        <v>49</v>
      </c>
      <c r="BR55" s="222"/>
      <c r="BS55" s="993"/>
      <c r="BT55" s="994"/>
      <c r="BU55" s="994"/>
      <c r="BV55" s="994"/>
      <c r="BW55" s="994"/>
      <c r="BX55" s="994"/>
      <c r="BY55" s="994"/>
      <c r="BZ55" s="994"/>
      <c r="CA55" s="994"/>
      <c r="CB55" s="994"/>
      <c r="CC55" s="994"/>
      <c r="CD55" s="994"/>
      <c r="CE55" s="994"/>
      <c r="CF55" s="994"/>
      <c r="CG55" s="1015"/>
      <c r="CH55" s="990"/>
      <c r="CI55" s="991"/>
      <c r="CJ55" s="991"/>
      <c r="CK55" s="991"/>
      <c r="CL55" s="992"/>
      <c r="CM55" s="990"/>
      <c r="CN55" s="991"/>
      <c r="CO55" s="991"/>
      <c r="CP55" s="991"/>
      <c r="CQ55" s="992"/>
      <c r="CR55" s="990"/>
      <c r="CS55" s="991"/>
      <c r="CT55" s="991"/>
      <c r="CU55" s="991"/>
      <c r="CV55" s="992"/>
      <c r="CW55" s="990"/>
      <c r="CX55" s="991"/>
      <c r="CY55" s="991"/>
      <c r="CZ55" s="991"/>
      <c r="DA55" s="992"/>
      <c r="DB55" s="990"/>
      <c r="DC55" s="991"/>
      <c r="DD55" s="991"/>
      <c r="DE55" s="991"/>
      <c r="DF55" s="992"/>
      <c r="DG55" s="990"/>
      <c r="DH55" s="991"/>
      <c r="DI55" s="991"/>
      <c r="DJ55" s="991"/>
      <c r="DK55" s="992"/>
      <c r="DL55" s="990"/>
      <c r="DM55" s="991"/>
      <c r="DN55" s="991"/>
      <c r="DO55" s="991"/>
      <c r="DP55" s="992"/>
      <c r="DQ55" s="990"/>
      <c r="DR55" s="991"/>
      <c r="DS55" s="991"/>
      <c r="DT55" s="991"/>
      <c r="DU55" s="992"/>
      <c r="DV55" s="993"/>
      <c r="DW55" s="994"/>
      <c r="DX55" s="994"/>
      <c r="DY55" s="994"/>
      <c r="DZ55" s="995"/>
      <c r="EA55" s="212"/>
    </row>
    <row r="56" spans="1:131" ht="26.25" customHeight="1" x14ac:dyDescent="0.2">
      <c r="A56" s="221">
        <v>29</v>
      </c>
      <c r="B56" s="1031"/>
      <c r="C56" s="1032"/>
      <c r="D56" s="1032"/>
      <c r="E56" s="1032"/>
      <c r="F56" s="1032"/>
      <c r="G56" s="1032"/>
      <c r="H56" s="1032"/>
      <c r="I56" s="1032"/>
      <c r="J56" s="1032"/>
      <c r="K56" s="1032"/>
      <c r="L56" s="1032"/>
      <c r="M56" s="1032"/>
      <c r="N56" s="1032"/>
      <c r="O56" s="1032"/>
      <c r="P56" s="1033"/>
      <c r="Q56" s="1034"/>
      <c r="R56" s="1026"/>
      <c r="S56" s="1026"/>
      <c r="T56" s="1026"/>
      <c r="U56" s="1026"/>
      <c r="V56" s="1026"/>
      <c r="W56" s="1026"/>
      <c r="X56" s="1026"/>
      <c r="Y56" s="1026"/>
      <c r="Z56" s="1026"/>
      <c r="AA56" s="1026"/>
      <c r="AB56" s="1026"/>
      <c r="AC56" s="1026"/>
      <c r="AD56" s="1026"/>
      <c r="AE56" s="1035"/>
      <c r="AF56" s="1036"/>
      <c r="AG56" s="1037"/>
      <c r="AH56" s="1037"/>
      <c r="AI56" s="1037"/>
      <c r="AJ56" s="1038"/>
      <c r="AK56" s="1025"/>
      <c r="AL56" s="1026"/>
      <c r="AM56" s="1026"/>
      <c r="AN56" s="1026"/>
      <c r="AO56" s="1026"/>
      <c r="AP56" s="1026"/>
      <c r="AQ56" s="1026"/>
      <c r="AR56" s="1026"/>
      <c r="AS56" s="1026"/>
      <c r="AT56" s="1026"/>
      <c r="AU56" s="1026"/>
      <c r="AV56" s="1026"/>
      <c r="AW56" s="1026"/>
      <c r="AX56" s="1026"/>
      <c r="AY56" s="1026"/>
      <c r="AZ56" s="1027"/>
      <c r="BA56" s="1027"/>
      <c r="BB56" s="1027"/>
      <c r="BC56" s="1027"/>
      <c r="BD56" s="1027"/>
      <c r="BE56" s="973"/>
      <c r="BF56" s="973"/>
      <c r="BG56" s="973"/>
      <c r="BH56" s="973"/>
      <c r="BI56" s="974"/>
      <c r="BJ56" s="214"/>
      <c r="BK56" s="214"/>
      <c r="BL56" s="214"/>
      <c r="BM56" s="214"/>
      <c r="BN56" s="214"/>
      <c r="BO56" s="224"/>
      <c r="BP56" s="224"/>
      <c r="BQ56" s="221">
        <v>50</v>
      </c>
      <c r="BR56" s="222"/>
      <c r="BS56" s="993"/>
      <c r="BT56" s="994"/>
      <c r="BU56" s="994"/>
      <c r="BV56" s="994"/>
      <c r="BW56" s="994"/>
      <c r="BX56" s="994"/>
      <c r="BY56" s="994"/>
      <c r="BZ56" s="994"/>
      <c r="CA56" s="994"/>
      <c r="CB56" s="994"/>
      <c r="CC56" s="994"/>
      <c r="CD56" s="994"/>
      <c r="CE56" s="994"/>
      <c r="CF56" s="994"/>
      <c r="CG56" s="1015"/>
      <c r="CH56" s="990"/>
      <c r="CI56" s="991"/>
      <c r="CJ56" s="991"/>
      <c r="CK56" s="991"/>
      <c r="CL56" s="992"/>
      <c r="CM56" s="990"/>
      <c r="CN56" s="991"/>
      <c r="CO56" s="991"/>
      <c r="CP56" s="991"/>
      <c r="CQ56" s="992"/>
      <c r="CR56" s="990"/>
      <c r="CS56" s="991"/>
      <c r="CT56" s="991"/>
      <c r="CU56" s="991"/>
      <c r="CV56" s="992"/>
      <c r="CW56" s="990"/>
      <c r="CX56" s="991"/>
      <c r="CY56" s="991"/>
      <c r="CZ56" s="991"/>
      <c r="DA56" s="992"/>
      <c r="DB56" s="990"/>
      <c r="DC56" s="991"/>
      <c r="DD56" s="991"/>
      <c r="DE56" s="991"/>
      <c r="DF56" s="992"/>
      <c r="DG56" s="990"/>
      <c r="DH56" s="991"/>
      <c r="DI56" s="991"/>
      <c r="DJ56" s="991"/>
      <c r="DK56" s="992"/>
      <c r="DL56" s="990"/>
      <c r="DM56" s="991"/>
      <c r="DN56" s="991"/>
      <c r="DO56" s="991"/>
      <c r="DP56" s="992"/>
      <c r="DQ56" s="990"/>
      <c r="DR56" s="991"/>
      <c r="DS56" s="991"/>
      <c r="DT56" s="991"/>
      <c r="DU56" s="992"/>
      <c r="DV56" s="993"/>
      <c r="DW56" s="994"/>
      <c r="DX56" s="994"/>
      <c r="DY56" s="994"/>
      <c r="DZ56" s="995"/>
      <c r="EA56" s="212"/>
    </row>
    <row r="57" spans="1:131" ht="26.25" customHeight="1" x14ac:dyDescent="0.2">
      <c r="A57" s="221">
        <v>30</v>
      </c>
      <c r="B57" s="1031"/>
      <c r="C57" s="1032"/>
      <c r="D57" s="1032"/>
      <c r="E57" s="1032"/>
      <c r="F57" s="1032"/>
      <c r="G57" s="1032"/>
      <c r="H57" s="1032"/>
      <c r="I57" s="1032"/>
      <c r="J57" s="1032"/>
      <c r="K57" s="1032"/>
      <c r="L57" s="1032"/>
      <c r="M57" s="1032"/>
      <c r="N57" s="1032"/>
      <c r="O57" s="1032"/>
      <c r="P57" s="1033"/>
      <c r="Q57" s="1034"/>
      <c r="R57" s="1026"/>
      <c r="S57" s="1026"/>
      <c r="T57" s="1026"/>
      <c r="U57" s="1026"/>
      <c r="V57" s="1026"/>
      <c r="W57" s="1026"/>
      <c r="X57" s="1026"/>
      <c r="Y57" s="1026"/>
      <c r="Z57" s="1026"/>
      <c r="AA57" s="1026"/>
      <c r="AB57" s="1026"/>
      <c r="AC57" s="1026"/>
      <c r="AD57" s="1026"/>
      <c r="AE57" s="1035"/>
      <c r="AF57" s="1036"/>
      <c r="AG57" s="1037"/>
      <c r="AH57" s="1037"/>
      <c r="AI57" s="1037"/>
      <c r="AJ57" s="1038"/>
      <c r="AK57" s="1025"/>
      <c r="AL57" s="1026"/>
      <c r="AM57" s="1026"/>
      <c r="AN57" s="1026"/>
      <c r="AO57" s="1026"/>
      <c r="AP57" s="1026"/>
      <c r="AQ57" s="1026"/>
      <c r="AR57" s="1026"/>
      <c r="AS57" s="1026"/>
      <c r="AT57" s="1026"/>
      <c r="AU57" s="1026"/>
      <c r="AV57" s="1026"/>
      <c r="AW57" s="1026"/>
      <c r="AX57" s="1026"/>
      <c r="AY57" s="1026"/>
      <c r="AZ57" s="1027"/>
      <c r="BA57" s="1027"/>
      <c r="BB57" s="1027"/>
      <c r="BC57" s="1027"/>
      <c r="BD57" s="1027"/>
      <c r="BE57" s="973"/>
      <c r="BF57" s="973"/>
      <c r="BG57" s="973"/>
      <c r="BH57" s="973"/>
      <c r="BI57" s="974"/>
      <c r="BJ57" s="214"/>
      <c r="BK57" s="214"/>
      <c r="BL57" s="214"/>
      <c r="BM57" s="214"/>
      <c r="BN57" s="214"/>
      <c r="BO57" s="224"/>
      <c r="BP57" s="224"/>
      <c r="BQ57" s="221">
        <v>51</v>
      </c>
      <c r="BR57" s="222"/>
      <c r="BS57" s="993"/>
      <c r="BT57" s="994"/>
      <c r="BU57" s="994"/>
      <c r="BV57" s="994"/>
      <c r="BW57" s="994"/>
      <c r="BX57" s="994"/>
      <c r="BY57" s="994"/>
      <c r="BZ57" s="994"/>
      <c r="CA57" s="994"/>
      <c r="CB57" s="994"/>
      <c r="CC57" s="994"/>
      <c r="CD57" s="994"/>
      <c r="CE57" s="994"/>
      <c r="CF57" s="994"/>
      <c r="CG57" s="1015"/>
      <c r="CH57" s="990"/>
      <c r="CI57" s="991"/>
      <c r="CJ57" s="991"/>
      <c r="CK57" s="991"/>
      <c r="CL57" s="992"/>
      <c r="CM57" s="990"/>
      <c r="CN57" s="991"/>
      <c r="CO57" s="991"/>
      <c r="CP57" s="991"/>
      <c r="CQ57" s="992"/>
      <c r="CR57" s="990"/>
      <c r="CS57" s="991"/>
      <c r="CT57" s="991"/>
      <c r="CU57" s="991"/>
      <c r="CV57" s="992"/>
      <c r="CW57" s="990"/>
      <c r="CX57" s="991"/>
      <c r="CY57" s="991"/>
      <c r="CZ57" s="991"/>
      <c r="DA57" s="992"/>
      <c r="DB57" s="990"/>
      <c r="DC57" s="991"/>
      <c r="DD57" s="991"/>
      <c r="DE57" s="991"/>
      <c r="DF57" s="992"/>
      <c r="DG57" s="990"/>
      <c r="DH57" s="991"/>
      <c r="DI57" s="991"/>
      <c r="DJ57" s="991"/>
      <c r="DK57" s="992"/>
      <c r="DL57" s="990"/>
      <c r="DM57" s="991"/>
      <c r="DN57" s="991"/>
      <c r="DO57" s="991"/>
      <c r="DP57" s="992"/>
      <c r="DQ57" s="990"/>
      <c r="DR57" s="991"/>
      <c r="DS57" s="991"/>
      <c r="DT57" s="991"/>
      <c r="DU57" s="992"/>
      <c r="DV57" s="993"/>
      <c r="DW57" s="994"/>
      <c r="DX57" s="994"/>
      <c r="DY57" s="994"/>
      <c r="DZ57" s="995"/>
      <c r="EA57" s="212"/>
    </row>
    <row r="58" spans="1:131" ht="26.25" customHeight="1" x14ac:dyDescent="0.2">
      <c r="A58" s="221">
        <v>31</v>
      </c>
      <c r="B58" s="1031"/>
      <c r="C58" s="1032"/>
      <c r="D58" s="1032"/>
      <c r="E58" s="1032"/>
      <c r="F58" s="1032"/>
      <c r="G58" s="1032"/>
      <c r="H58" s="1032"/>
      <c r="I58" s="1032"/>
      <c r="J58" s="1032"/>
      <c r="K58" s="1032"/>
      <c r="L58" s="1032"/>
      <c r="M58" s="1032"/>
      <c r="N58" s="1032"/>
      <c r="O58" s="1032"/>
      <c r="P58" s="1033"/>
      <c r="Q58" s="1034"/>
      <c r="R58" s="1026"/>
      <c r="S58" s="1026"/>
      <c r="T58" s="1026"/>
      <c r="U58" s="1026"/>
      <c r="V58" s="1026"/>
      <c r="W58" s="1026"/>
      <c r="X58" s="1026"/>
      <c r="Y58" s="1026"/>
      <c r="Z58" s="1026"/>
      <c r="AA58" s="1026"/>
      <c r="AB58" s="1026"/>
      <c r="AC58" s="1026"/>
      <c r="AD58" s="1026"/>
      <c r="AE58" s="1035"/>
      <c r="AF58" s="1036"/>
      <c r="AG58" s="1037"/>
      <c r="AH58" s="1037"/>
      <c r="AI58" s="1037"/>
      <c r="AJ58" s="1038"/>
      <c r="AK58" s="1025"/>
      <c r="AL58" s="1026"/>
      <c r="AM58" s="1026"/>
      <c r="AN58" s="1026"/>
      <c r="AO58" s="1026"/>
      <c r="AP58" s="1026"/>
      <c r="AQ58" s="1026"/>
      <c r="AR58" s="1026"/>
      <c r="AS58" s="1026"/>
      <c r="AT58" s="1026"/>
      <c r="AU58" s="1026"/>
      <c r="AV58" s="1026"/>
      <c r="AW58" s="1026"/>
      <c r="AX58" s="1026"/>
      <c r="AY58" s="1026"/>
      <c r="AZ58" s="1027"/>
      <c r="BA58" s="1027"/>
      <c r="BB58" s="1027"/>
      <c r="BC58" s="1027"/>
      <c r="BD58" s="1027"/>
      <c r="BE58" s="973"/>
      <c r="BF58" s="973"/>
      <c r="BG58" s="973"/>
      <c r="BH58" s="973"/>
      <c r="BI58" s="974"/>
      <c r="BJ58" s="214"/>
      <c r="BK58" s="214"/>
      <c r="BL58" s="214"/>
      <c r="BM58" s="214"/>
      <c r="BN58" s="214"/>
      <c r="BO58" s="224"/>
      <c r="BP58" s="224"/>
      <c r="BQ58" s="221">
        <v>52</v>
      </c>
      <c r="BR58" s="222"/>
      <c r="BS58" s="993"/>
      <c r="BT58" s="994"/>
      <c r="BU58" s="994"/>
      <c r="BV58" s="994"/>
      <c r="BW58" s="994"/>
      <c r="BX58" s="994"/>
      <c r="BY58" s="994"/>
      <c r="BZ58" s="994"/>
      <c r="CA58" s="994"/>
      <c r="CB58" s="994"/>
      <c r="CC58" s="994"/>
      <c r="CD58" s="994"/>
      <c r="CE58" s="994"/>
      <c r="CF58" s="994"/>
      <c r="CG58" s="1015"/>
      <c r="CH58" s="990"/>
      <c r="CI58" s="991"/>
      <c r="CJ58" s="991"/>
      <c r="CK58" s="991"/>
      <c r="CL58" s="992"/>
      <c r="CM58" s="990"/>
      <c r="CN58" s="991"/>
      <c r="CO58" s="991"/>
      <c r="CP58" s="991"/>
      <c r="CQ58" s="992"/>
      <c r="CR58" s="990"/>
      <c r="CS58" s="991"/>
      <c r="CT58" s="991"/>
      <c r="CU58" s="991"/>
      <c r="CV58" s="992"/>
      <c r="CW58" s="990"/>
      <c r="CX58" s="991"/>
      <c r="CY58" s="991"/>
      <c r="CZ58" s="991"/>
      <c r="DA58" s="992"/>
      <c r="DB58" s="990"/>
      <c r="DC58" s="991"/>
      <c r="DD58" s="991"/>
      <c r="DE58" s="991"/>
      <c r="DF58" s="992"/>
      <c r="DG58" s="990"/>
      <c r="DH58" s="991"/>
      <c r="DI58" s="991"/>
      <c r="DJ58" s="991"/>
      <c r="DK58" s="992"/>
      <c r="DL58" s="990"/>
      <c r="DM58" s="991"/>
      <c r="DN58" s="991"/>
      <c r="DO58" s="991"/>
      <c r="DP58" s="992"/>
      <c r="DQ58" s="990"/>
      <c r="DR58" s="991"/>
      <c r="DS58" s="991"/>
      <c r="DT58" s="991"/>
      <c r="DU58" s="992"/>
      <c r="DV58" s="993"/>
      <c r="DW58" s="994"/>
      <c r="DX58" s="994"/>
      <c r="DY58" s="994"/>
      <c r="DZ58" s="995"/>
      <c r="EA58" s="212"/>
    </row>
    <row r="59" spans="1:131" ht="26.25" customHeight="1" x14ac:dyDescent="0.2">
      <c r="A59" s="221">
        <v>32</v>
      </c>
      <c r="B59" s="1031"/>
      <c r="C59" s="1032"/>
      <c r="D59" s="1032"/>
      <c r="E59" s="1032"/>
      <c r="F59" s="1032"/>
      <c r="G59" s="1032"/>
      <c r="H59" s="1032"/>
      <c r="I59" s="1032"/>
      <c r="J59" s="1032"/>
      <c r="K59" s="1032"/>
      <c r="L59" s="1032"/>
      <c r="M59" s="1032"/>
      <c r="N59" s="1032"/>
      <c r="O59" s="1032"/>
      <c r="P59" s="1033"/>
      <c r="Q59" s="1034"/>
      <c r="R59" s="1026"/>
      <c r="S59" s="1026"/>
      <c r="T59" s="1026"/>
      <c r="U59" s="1026"/>
      <c r="V59" s="1026"/>
      <c r="W59" s="1026"/>
      <c r="X59" s="1026"/>
      <c r="Y59" s="1026"/>
      <c r="Z59" s="1026"/>
      <c r="AA59" s="1026"/>
      <c r="AB59" s="1026"/>
      <c r="AC59" s="1026"/>
      <c r="AD59" s="1026"/>
      <c r="AE59" s="1035"/>
      <c r="AF59" s="1036"/>
      <c r="AG59" s="1037"/>
      <c r="AH59" s="1037"/>
      <c r="AI59" s="1037"/>
      <c r="AJ59" s="1038"/>
      <c r="AK59" s="1025"/>
      <c r="AL59" s="1026"/>
      <c r="AM59" s="1026"/>
      <c r="AN59" s="1026"/>
      <c r="AO59" s="1026"/>
      <c r="AP59" s="1026"/>
      <c r="AQ59" s="1026"/>
      <c r="AR59" s="1026"/>
      <c r="AS59" s="1026"/>
      <c r="AT59" s="1026"/>
      <c r="AU59" s="1026"/>
      <c r="AV59" s="1026"/>
      <c r="AW59" s="1026"/>
      <c r="AX59" s="1026"/>
      <c r="AY59" s="1026"/>
      <c r="AZ59" s="1027"/>
      <c r="BA59" s="1027"/>
      <c r="BB59" s="1027"/>
      <c r="BC59" s="1027"/>
      <c r="BD59" s="1027"/>
      <c r="BE59" s="973"/>
      <c r="BF59" s="973"/>
      <c r="BG59" s="973"/>
      <c r="BH59" s="973"/>
      <c r="BI59" s="974"/>
      <c r="BJ59" s="214"/>
      <c r="BK59" s="214"/>
      <c r="BL59" s="214"/>
      <c r="BM59" s="214"/>
      <c r="BN59" s="214"/>
      <c r="BO59" s="224"/>
      <c r="BP59" s="224"/>
      <c r="BQ59" s="221">
        <v>53</v>
      </c>
      <c r="BR59" s="222"/>
      <c r="BS59" s="993"/>
      <c r="BT59" s="994"/>
      <c r="BU59" s="994"/>
      <c r="BV59" s="994"/>
      <c r="BW59" s="994"/>
      <c r="BX59" s="994"/>
      <c r="BY59" s="994"/>
      <c r="BZ59" s="994"/>
      <c r="CA59" s="994"/>
      <c r="CB59" s="994"/>
      <c r="CC59" s="994"/>
      <c r="CD59" s="994"/>
      <c r="CE59" s="994"/>
      <c r="CF59" s="994"/>
      <c r="CG59" s="1015"/>
      <c r="CH59" s="990"/>
      <c r="CI59" s="991"/>
      <c r="CJ59" s="991"/>
      <c r="CK59" s="991"/>
      <c r="CL59" s="992"/>
      <c r="CM59" s="990"/>
      <c r="CN59" s="991"/>
      <c r="CO59" s="991"/>
      <c r="CP59" s="991"/>
      <c r="CQ59" s="992"/>
      <c r="CR59" s="990"/>
      <c r="CS59" s="991"/>
      <c r="CT59" s="991"/>
      <c r="CU59" s="991"/>
      <c r="CV59" s="992"/>
      <c r="CW59" s="990"/>
      <c r="CX59" s="991"/>
      <c r="CY59" s="991"/>
      <c r="CZ59" s="991"/>
      <c r="DA59" s="992"/>
      <c r="DB59" s="990"/>
      <c r="DC59" s="991"/>
      <c r="DD59" s="991"/>
      <c r="DE59" s="991"/>
      <c r="DF59" s="992"/>
      <c r="DG59" s="990"/>
      <c r="DH59" s="991"/>
      <c r="DI59" s="991"/>
      <c r="DJ59" s="991"/>
      <c r="DK59" s="992"/>
      <c r="DL59" s="990"/>
      <c r="DM59" s="991"/>
      <c r="DN59" s="991"/>
      <c r="DO59" s="991"/>
      <c r="DP59" s="992"/>
      <c r="DQ59" s="990"/>
      <c r="DR59" s="991"/>
      <c r="DS59" s="991"/>
      <c r="DT59" s="991"/>
      <c r="DU59" s="992"/>
      <c r="DV59" s="993"/>
      <c r="DW59" s="994"/>
      <c r="DX59" s="994"/>
      <c r="DY59" s="994"/>
      <c r="DZ59" s="995"/>
      <c r="EA59" s="212"/>
    </row>
    <row r="60" spans="1:131" ht="26.25" customHeight="1" x14ac:dyDescent="0.2">
      <c r="A60" s="221">
        <v>33</v>
      </c>
      <c r="B60" s="1031"/>
      <c r="C60" s="1032"/>
      <c r="D60" s="1032"/>
      <c r="E60" s="1032"/>
      <c r="F60" s="1032"/>
      <c r="G60" s="1032"/>
      <c r="H60" s="1032"/>
      <c r="I60" s="1032"/>
      <c r="J60" s="1032"/>
      <c r="K60" s="1032"/>
      <c r="L60" s="1032"/>
      <c r="M60" s="1032"/>
      <c r="N60" s="1032"/>
      <c r="O60" s="1032"/>
      <c r="P60" s="1033"/>
      <c r="Q60" s="1034"/>
      <c r="R60" s="1026"/>
      <c r="S60" s="1026"/>
      <c r="T60" s="1026"/>
      <c r="U60" s="1026"/>
      <c r="V60" s="1026"/>
      <c r="W60" s="1026"/>
      <c r="X60" s="1026"/>
      <c r="Y60" s="1026"/>
      <c r="Z60" s="1026"/>
      <c r="AA60" s="1026"/>
      <c r="AB60" s="1026"/>
      <c r="AC60" s="1026"/>
      <c r="AD60" s="1026"/>
      <c r="AE60" s="1035"/>
      <c r="AF60" s="1036"/>
      <c r="AG60" s="1037"/>
      <c r="AH60" s="1037"/>
      <c r="AI60" s="1037"/>
      <c r="AJ60" s="1038"/>
      <c r="AK60" s="1025"/>
      <c r="AL60" s="1026"/>
      <c r="AM60" s="1026"/>
      <c r="AN60" s="1026"/>
      <c r="AO60" s="1026"/>
      <c r="AP60" s="1026"/>
      <c r="AQ60" s="1026"/>
      <c r="AR60" s="1026"/>
      <c r="AS60" s="1026"/>
      <c r="AT60" s="1026"/>
      <c r="AU60" s="1026"/>
      <c r="AV60" s="1026"/>
      <c r="AW60" s="1026"/>
      <c r="AX60" s="1026"/>
      <c r="AY60" s="1026"/>
      <c r="AZ60" s="1027"/>
      <c r="BA60" s="1027"/>
      <c r="BB60" s="1027"/>
      <c r="BC60" s="1027"/>
      <c r="BD60" s="1027"/>
      <c r="BE60" s="973"/>
      <c r="BF60" s="973"/>
      <c r="BG60" s="973"/>
      <c r="BH60" s="973"/>
      <c r="BI60" s="974"/>
      <c r="BJ60" s="214"/>
      <c r="BK60" s="214"/>
      <c r="BL60" s="214"/>
      <c r="BM60" s="214"/>
      <c r="BN60" s="214"/>
      <c r="BO60" s="224"/>
      <c r="BP60" s="224"/>
      <c r="BQ60" s="221">
        <v>54</v>
      </c>
      <c r="BR60" s="222"/>
      <c r="BS60" s="993"/>
      <c r="BT60" s="994"/>
      <c r="BU60" s="994"/>
      <c r="BV60" s="994"/>
      <c r="BW60" s="994"/>
      <c r="BX60" s="994"/>
      <c r="BY60" s="994"/>
      <c r="BZ60" s="994"/>
      <c r="CA60" s="994"/>
      <c r="CB60" s="994"/>
      <c r="CC60" s="994"/>
      <c r="CD60" s="994"/>
      <c r="CE60" s="994"/>
      <c r="CF60" s="994"/>
      <c r="CG60" s="1015"/>
      <c r="CH60" s="990"/>
      <c r="CI60" s="991"/>
      <c r="CJ60" s="991"/>
      <c r="CK60" s="991"/>
      <c r="CL60" s="992"/>
      <c r="CM60" s="990"/>
      <c r="CN60" s="991"/>
      <c r="CO60" s="991"/>
      <c r="CP60" s="991"/>
      <c r="CQ60" s="992"/>
      <c r="CR60" s="990"/>
      <c r="CS60" s="991"/>
      <c r="CT60" s="991"/>
      <c r="CU60" s="991"/>
      <c r="CV60" s="992"/>
      <c r="CW60" s="990"/>
      <c r="CX60" s="991"/>
      <c r="CY60" s="991"/>
      <c r="CZ60" s="991"/>
      <c r="DA60" s="992"/>
      <c r="DB60" s="990"/>
      <c r="DC60" s="991"/>
      <c r="DD60" s="991"/>
      <c r="DE60" s="991"/>
      <c r="DF60" s="992"/>
      <c r="DG60" s="990"/>
      <c r="DH60" s="991"/>
      <c r="DI60" s="991"/>
      <c r="DJ60" s="991"/>
      <c r="DK60" s="992"/>
      <c r="DL60" s="990"/>
      <c r="DM60" s="991"/>
      <c r="DN60" s="991"/>
      <c r="DO60" s="991"/>
      <c r="DP60" s="992"/>
      <c r="DQ60" s="990"/>
      <c r="DR60" s="991"/>
      <c r="DS60" s="991"/>
      <c r="DT60" s="991"/>
      <c r="DU60" s="992"/>
      <c r="DV60" s="993"/>
      <c r="DW60" s="994"/>
      <c r="DX60" s="994"/>
      <c r="DY60" s="994"/>
      <c r="DZ60" s="995"/>
      <c r="EA60" s="212"/>
    </row>
    <row r="61" spans="1:131" ht="26.25" customHeight="1" thickBot="1" x14ac:dyDescent="0.25">
      <c r="A61" s="221">
        <v>34</v>
      </c>
      <c r="B61" s="1031"/>
      <c r="C61" s="1032"/>
      <c r="D61" s="1032"/>
      <c r="E61" s="1032"/>
      <c r="F61" s="1032"/>
      <c r="G61" s="1032"/>
      <c r="H61" s="1032"/>
      <c r="I61" s="1032"/>
      <c r="J61" s="1032"/>
      <c r="K61" s="1032"/>
      <c r="L61" s="1032"/>
      <c r="M61" s="1032"/>
      <c r="N61" s="1032"/>
      <c r="O61" s="1032"/>
      <c r="P61" s="1033"/>
      <c r="Q61" s="1034"/>
      <c r="R61" s="1026"/>
      <c r="S61" s="1026"/>
      <c r="T61" s="1026"/>
      <c r="U61" s="1026"/>
      <c r="V61" s="1026"/>
      <c r="W61" s="1026"/>
      <c r="X61" s="1026"/>
      <c r="Y61" s="1026"/>
      <c r="Z61" s="1026"/>
      <c r="AA61" s="1026"/>
      <c r="AB61" s="1026"/>
      <c r="AC61" s="1026"/>
      <c r="AD61" s="1026"/>
      <c r="AE61" s="1035"/>
      <c r="AF61" s="1036"/>
      <c r="AG61" s="1037"/>
      <c r="AH61" s="1037"/>
      <c r="AI61" s="1037"/>
      <c r="AJ61" s="1038"/>
      <c r="AK61" s="1025"/>
      <c r="AL61" s="1026"/>
      <c r="AM61" s="1026"/>
      <c r="AN61" s="1026"/>
      <c r="AO61" s="1026"/>
      <c r="AP61" s="1026"/>
      <c r="AQ61" s="1026"/>
      <c r="AR61" s="1026"/>
      <c r="AS61" s="1026"/>
      <c r="AT61" s="1026"/>
      <c r="AU61" s="1026"/>
      <c r="AV61" s="1026"/>
      <c r="AW61" s="1026"/>
      <c r="AX61" s="1026"/>
      <c r="AY61" s="1026"/>
      <c r="AZ61" s="1027"/>
      <c r="BA61" s="1027"/>
      <c r="BB61" s="1027"/>
      <c r="BC61" s="1027"/>
      <c r="BD61" s="1027"/>
      <c r="BE61" s="973"/>
      <c r="BF61" s="973"/>
      <c r="BG61" s="973"/>
      <c r="BH61" s="973"/>
      <c r="BI61" s="974"/>
      <c r="BJ61" s="214"/>
      <c r="BK61" s="214"/>
      <c r="BL61" s="214"/>
      <c r="BM61" s="214"/>
      <c r="BN61" s="214"/>
      <c r="BO61" s="224"/>
      <c r="BP61" s="224"/>
      <c r="BQ61" s="221">
        <v>55</v>
      </c>
      <c r="BR61" s="222"/>
      <c r="BS61" s="993"/>
      <c r="BT61" s="994"/>
      <c r="BU61" s="994"/>
      <c r="BV61" s="994"/>
      <c r="BW61" s="994"/>
      <c r="BX61" s="994"/>
      <c r="BY61" s="994"/>
      <c r="BZ61" s="994"/>
      <c r="CA61" s="994"/>
      <c r="CB61" s="994"/>
      <c r="CC61" s="994"/>
      <c r="CD61" s="994"/>
      <c r="CE61" s="994"/>
      <c r="CF61" s="994"/>
      <c r="CG61" s="1015"/>
      <c r="CH61" s="990"/>
      <c r="CI61" s="991"/>
      <c r="CJ61" s="991"/>
      <c r="CK61" s="991"/>
      <c r="CL61" s="992"/>
      <c r="CM61" s="990"/>
      <c r="CN61" s="991"/>
      <c r="CO61" s="991"/>
      <c r="CP61" s="991"/>
      <c r="CQ61" s="992"/>
      <c r="CR61" s="990"/>
      <c r="CS61" s="991"/>
      <c r="CT61" s="991"/>
      <c r="CU61" s="991"/>
      <c r="CV61" s="992"/>
      <c r="CW61" s="990"/>
      <c r="CX61" s="991"/>
      <c r="CY61" s="991"/>
      <c r="CZ61" s="991"/>
      <c r="DA61" s="992"/>
      <c r="DB61" s="990"/>
      <c r="DC61" s="991"/>
      <c r="DD61" s="991"/>
      <c r="DE61" s="991"/>
      <c r="DF61" s="992"/>
      <c r="DG61" s="990"/>
      <c r="DH61" s="991"/>
      <c r="DI61" s="991"/>
      <c r="DJ61" s="991"/>
      <c r="DK61" s="992"/>
      <c r="DL61" s="990"/>
      <c r="DM61" s="991"/>
      <c r="DN61" s="991"/>
      <c r="DO61" s="991"/>
      <c r="DP61" s="992"/>
      <c r="DQ61" s="990"/>
      <c r="DR61" s="991"/>
      <c r="DS61" s="991"/>
      <c r="DT61" s="991"/>
      <c r="DU61" s="992"/>
      <c r="DV61" s="993"/>
      <c r="DW61" s="994"/>
      <c r="DX61" s="994"/>
      <c r="DY61" s="994"/>
      <c r="DZ61" s="995"/>
      <c r="EA61" s="212"/>
    </row>
    <row r="62" spans="1:131" ht="26.25" customHeight="1" x14ac:dyDescent="0.2">
      <c r="A62" s="221">
        <v>35</v>
      </c>
      <c r="B62" s="1031"/>
      <c r="C62" s="1032"/>
      <c r="D62" s="1032"/>
      <c r="E62" s="1032"/>
      <c r="F62" s="1032"/>
      <c r="G62" s="1032"/>
      <c r="H62" s="1032"/>
      <c r="I62" s="1032"/>
      <c r="J62" s="1032"/>
      <c r="K62" s="1032"/>
      <c r="L62" s="1032"/>
      <c r="M62" s="1032"/>
      <c r="N62" s="1032"/>
      <c r="O62" s="1032"/>
      <c r="P62" s="1033"/>
      <c r="Q62" s="1034"/>
      <c r="R62" s="1026"/>
      <c r="S62" s="1026"/>
      <c r="T62" s="1026"/>
      <c r="U62" s="1026"/>
      <c r="V62" s="1026"/>
      <c r="W62" s="1026"/>
      <c r="X62" s="1026"/>
      <c r="Y62" s="1026"/>
      <c r="Z62" s="1026"/>
      <c r="AA62" s="1026"/>
      <c r="AB62" s="1026"/>
      <c r="AC62" s="1026"/>
      <c r="AD62" s="1026"/>
      <c r="AE62" s="1035"/>
      <c r="AF62" s="1036"/>
      <c r="AG62" s="1037"/>
      <c r="AH62" s="1037"/>
      <c r="AI62" s="1037"/>
      <c r="AJ62" s="1038"/>
      <c r="AK62" s="1025"/>
      <c r="AL62" s="1026"/>
      <c r="AM62" s="1026"/>
      <c r="AN62" s="1026"/>
      <c r="AO62" s="1026"/>
      <c r="AP62" s="1026"/>
      <c r="AQ62" s="1026"/>
      <c r="AR62" s="1026"/>
      <c r="AS62" s="1026"/>
      <c r="AT62" s="1026"/>
      <c r="AU62" s="1026"/>
      <c r="AV62" s="1026"/>
      <c r="AW62" s="1026"/>
      <c r="AX62" s="1026"/>
      <c r="AY62" s="1026"/>
      <c r="AZ62" s="1027"/>
      <c r="BA62" s="1027"/>
      <c r="BB62" s="1027"/>
      <c r="BC62" s="1027"/>
      <c r="BD62" s="1027"/>
      <c r="BE62" s="973"/>
      <c r="BF62" s="973"/>
      <c r="BG62" s="973"/>
      <c r="BH62" s="973"/>
      <c r="BI62" s="974"/>
      <c r="BJ62" s="1028" t="s">
        <v>396</v>
      </c>
      <c r="BK62" s="1029"/>
      <c r="BL62" s="1029"/>
      <c r="BM62" s="1029"/>
      <c r="BN62" s="1030"/>
      <c r="BO62" s="224"/>
      <c r="BP62" s="224"/>
      <c r="BQ62" s="221">
        <v>56</v>
      </c>
      <c r="BR62" s="222"/>
      <c r="BS62" s="993"/>
      <c r="BT62" s="994"/>
      <c r="BU62" s="994"/>
      <c r="BV62" s="994"/>
      <c r="BW62" s="994"/>
      <c r="BX62" s="994"/>
      <c r="BY62" s="994"/>
      <c r="BZ62" s="994"/>
      <c r="CA62" s="994"/>
      <c r="CB62" s="994"/>
      <c r="CC62" s="994"/>
      <c r="CD62" s="994"/>
      <c r="CE62" s="994"/>
      <c r="CF62" s="994"/>
      <c r="CG62" s="1015"/>
      <c r="CH62" s="990"/>
      <c r="CI62" s="991"/>
      <c r="CJ62" s="991"/>
      <c r="CK62" s="991"/>
      <c r="CL62" s="992"/>
      <c r="CM62" s="990"/>
      <c r="CN62" s="991"/>
      <c r="CO62" s="991"/>
      <c r="CP62" s="991"/>
      <c r="CQ62" s="992"/>
      <c r="CR62" s="990"/>
      <c r="CS62" s="991"/>
      <c r="CT62" s="991"/>
      <c r="CU62" s="991"/>
      <c r="CV62" s="992"/>
      <c r="CW62" s="990"/>
      <c r="CX62" s="991"/>
      <c r="CY62" s="991"/>
      <c r="CZ62" s="991"/>
      <c r="DA62" s="992"/>
      <c r="DB62" s="990"/>
      <c r="DC62" s="991"/>
      <c r="DD62" s="991"/>
      <c r="DE62" s="991"/>
      <c r="DF62" s="992"/>
      <c r="DG62" s="990"/>
      <c r="DH62" s="991"/>
      <c r="DI62" s="991"/>
      <c r="DJ62" s="991"/>
      <c r="DK62" s="992"/>
      <c r="DL62" s="990"/>
      <c r="DM62" s="991"/>
      <c r="DN62" s="991"/>
      <c r="DO62" s="991"/>
      <c r="DP62" s="992"/>
      <c r="DQ62" s="990"/>
      <c r="DR62" s="991"/>
      <c r="DS62" s="991"/>
      <c r="DT62" s="991"/>
      <c r="DU62" s="992"/>
      <c r="DV62" s="993"/>
      <c r="DW62" s="994"/>
      <c r="DX62" s="994"/>
      <c r="DY62" s="994"/>
      <c r="DZ62" s="995"/>
      <c r="EA62" s="212"/>
    </row>
    <row r="63" spans="1:131" ht="26.25" customHeight="1" thickBot="1" x14ac:dyDescent="0.25">
      <c r="A63" s="223" t="s">
        <v>376</v>
      </c>
      <c r="B63" s="938" t="s">
        <v>397</v>
      </c>
      <c r="C63" s="939"/>
      <c r="D63" s="939"/>
      <c r="E63" s="939"/>
      <c r="F63" s="939"/>
      <c r="G63" s="939"/>
      <c r="H63" s="939"/>
      <c r="I63" s="939"/>
      <c r="J63" s="939"/>
      <c r="K63" s="939"/>
      <c r="L63" s="939"/>
      <c r="M63" s="939"/>
      <c r="N63" s="939"/>
      <c r="O63" s="939"/>
      <c r="P63" s="949"/>
      <c r="Q63" s="963"/>
      <c r="R63" s="964"/>
      <c r="S63" s="964"/>
      <c r="T63" s="964"/>
      <c r="U63" s="964"/>
      <c r="V63" s="964"/>
      <c r="W63" s="964"/>
      <c r="X63" s="964"/>
      <c r="Y63" s="964"/>
      <c r="Z63" s="964"/>
      <c r="AA63" s="964"/>
      <c r="AB63" s="964"/>
      <c r="AC63" s="964"/>
      <c r="AD63" s="964"/>
      <c r="AE63" s="1021"/>
      <c r="AF63" s="1022">
        <v>2268</v>
      </c>
      <c r="AG63" s="960"/>
      <c r="AH63" s="960"/>
      <c r="AI63" s="960"/>
      <c r="AJ63" s="1023"/>
      <c r="AK63" s="1024"/>
      <c r="AL63" s="964"/>
      <c r="AM63" s="964"/>
      <c r="AN63" s="964"/>
      <c r="AO63" s="964"/>
      <c r="AP63" s="960"/>
      <c r="AQ63" s="960"/>
      <c r="AR63" s="960"/>
      <c r="AS63" s="960"/>
      <c r="AT63" s="960"/>
      <c r="AU63" s="960"/>
      <c r="AV63" s="960"/>
      <c r="AW63" s="960"/>
      <c r="AX63" s="960"/>
      <c r="AY63" s="960"/>
      <c r="AZ63" s="1018"/>
      <c r="BA63" s="1018"/>
      <c r="BB63" s="1018"/>
      <c r="BC63" s="1018"/>
      <c r="BD63" s="1018"/>
      <c r="BE63" s="961"/>
      <c r="BF63" s="961"/>
      <c r="BG63" s="961"/>
      <c r="BH63" s="961"/>
      <c r="BI63" s="962"/>
      <c r="BJ63" s="1019" t="s">
        <v>122</v>
      </c>
      <c r="BK63" s="954"/>
      <c r="BL63" s="954"/>
      <c r="BM63" s="954"/>
      <c r="BN63" s="1020"/>
      <c r="BO63" s="224"/>
      <c r="BP63" s="224"/>
      <c r="BQ63" s="221">
        <v>57</v>
      </c>
      <c r="BR63" s="222"/>
      <c r="BS63" s="993"/>
      <c r="BT63" s="994"/>
      <c r="BU63" s="994"/>
      <c r="BV63" s="994"/>
      <c r="BW63" s="994"/>
      <c r="BX63" s="994"/>
      <c r="BY63" s="994"/>
      <c r="BZ63" s="994"/>
      <c r="CA63" s="994"/>
      <c r="CB63" s="994"/>
      <c r="CC63" s="994"/>
      <c r="CD63" s="994"/>
      <c r="CE63" s="994"/>
      <c r="CF63" s="994"/>
      <c r="CG63" s="1015"/>
      <c r="CH63" s="990"/>
      <c r="CI63" s="991"/>
      <c r="CJ63" s="991"/>
      <c r="CK63" s="991"/>
      <c r="CL63" s="992"/>
      <c r="CM63" s="990"/>
      <c r="CN63" s="991"/>
      <c r="CO63" s="991"/>
      <c r="CP63" s="991"/>
      <c r="CQ63" s="992"/>
      <c r="CR63" s="990"/>
      <c r="CS63" s="991"/>
      <c r="CT63" s="991"/>
      <c r="CU63" s="991"/>
      <c r="CV63" s="992"/>
      <c r="CW63" s="990"/>
      <c r="CX63" s="991"/>
      <c r="CY63" s="991"/>
      <c r="CZ63" s="991"/>
      <c r="DA63" s="992"/>
      <c r="DB63" s="990"/>
      <c r="DC63" s="991"/>
      <c r="DD63" s="991"/>
      <c r="DE63" s="991"/>
      <c r="DF63" s="992"/>
      <c r="DG63" s="990"/>
      <c r="DH63" s="991"/>
      <c r="DI63" s="991"/>
      <c r="DJ63" s="991"/>
      <c r="DK63" s="992"/>
      <c r="DL63" s="990"/>
      <c r="DM63" s="991"/>
      <c r="DN63" s="991"/>
      <c r="DO63" s="991"/>
      <c r="DP63" s="992"/>
      <c r="DQ63" s="990"/>
      <c r="DR63" s="991"/>
      <c r="DS63" s="991"/>
      <c r="DT63" s="991"/>
      <c r="DU63" s="992"/>
      <c r="DV63" s="993"/>
      <c r="DW63" s="994"/>
      <c r="DX63" s="994"/>
      <c r="DY63" s="994"/>
      <c r="DZ63" s="995"/>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93"/>
      <c r="BT64" s="994"/>
      <c r="BU64" s="994"/>
      <c r="BV64" s="994"/>
      <c r="BW64" s="994"/>
      <c r="BX64" s="994"/>
      <c r="BY64" s="994"/>
      <c r="BZ64" s="994"/>
      <c r="CA64" s="994"/>
      <c r="CB64" s="994"/>
      <c r="CC64" s="994"/>
      <c r="CD64" s="994"/>
      <c r="CE64" s="994"/>
      <c r="CF64" s="994"/>
      <c r="CG64" s="1015"/>
      <c r="CH64" s="990"/>
      <c r="CI64" s="991"/>
      <c r="CJ64" s="991"/>
      <c r="CK64" s="991"/>
      <c r="CL64" s="992"/>
      <c r="CM64" s="990"/>
      <c r="CN64" s="991"/>
      <c r="CO64" s="991"/>
      <c r="CP64" s="991"/>
      <c r="CQ64" s="992"/>
      <c r="CR64" s="990"/>
      <c r="CS64" s="991"/>
      <c r="CT64" s="991"/>
      <c r="CU64" s="991"/>
      <c r="CV64" s="992"/>
      <c r="CW64" s="990"/>
      <c r="CX64" s="991"/>
      <c r="CY64" s="991"/>
      <c r="CZ64" s="991"/>
      <c r="DA64" s="992"/>
      <c r="DB64" s="990"/>
      <c r="DC64" s="991"/>
      <c r="DD64" s="991"/>
      <c r="DE64" s="991"/>
      <c r="DF64" s="992"/>
      <c r="DG64" s="990"/>
      <c r="DH64" s="991"/>
      <c r="DI64" s="991"/>
      <c r="DJ64" s="991"/>
      <c r="DK64" s="992"/>
      <c r="DL64" s="990"/>
      <c r="DM64" s="991"/>
      <c r="DN64" s="991"/>
      <c r="DO64" s="991"/>
      <c r="DP64" s="992"/>
      <c r="DQ64" s="990"/>
      <c r="DR64" s="991"/>
      <c r="DS64" s="991"/>
      <c r="DT64" s="991"/>
      <c r="DU64" s="992"/>
      <c r="DV64" s="993"/>
      <c r="DW64" s="994"/>
      <c r="DX64" s="994"/>
      <c r="DY64" s="994"/>
      <c r="DZ64" s="995"/>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93"/>
      <c r="BT65" s="994"/>
      <c r="BU65" s="994"/>
      <c r="BV65" s="994"/>
      <c r="BW65" s="994"/>
      <c r="BX65" s="994"/>
      <c r="BY65" s="994"/>
      <c r="BZ65" s="994"/>
      <c r="CA65" s="994"/>
      <c r="CB65" s="994"/>
      <c r="CC65" s="994"/>
      <c r="CD65" s="994"/>
      <c r="CE65" s="994"/>
      <c r="CF65" s="994"/>
      <c r="CG65" s="1015"/>
      <c r="CH65" s="990"/>
      <c r="CI65" s="991"/>
      <c r="CJ65" s="991"/>
      <c r="CK65" s="991"/>
      <c r="CL65" s="992"/>
      <c r="CM65" s="990"/>
      <c r="CN65" s="991"/>
      <c r="CO65" s="991"/>
      <c r="CP65" s="991"/>
      <c r="CQ65" s="992"/>
      <c r="CR65" s="990"/>
      <c r="CS65" s="991"/>
      <c r="CT65" s="991"/>
      <c r="CU65" s="991"/>
      <c r="CV65" s="992"/>
      <c r="CW65" s="990"/>
      <c r="CX65" s="991"/>
      <c r="CY65" s="991"/>
      <c r="CZ65" s="991"/>
      <c r="DA65" s="992"/>
      <c r="DB65" s="990"/>
      <c r="DC65" s="991"/>
      <c r="DD65" s="991"/>
      <c r="DE65" s="991"/>
      <c r="DF65" s="992"/>
      <c r="DG65" s="990"/>
      <c r="DH65" s="991"/>
      <c r="DI65" s="991"/>
      <c r="DJ65" s="991"/>
      <c r="DK65" s="992"/>
      <c r="DL65" s="990"/>
      <c r="DM65" s="991"/>
      <c r="DN65" s="991"/>
      <c r="DO65" s="991"/>
      <c r="DP65" s="992"/>
      <c r="DQ65" s="990"/>
      <c r="DR65" s="991"/>
      <c r="DS65" s="991"/>
      <c r="DT65" s="991"/>
      <c r="DU65" s="992"/>
      <c r="DV65" s="993"/>
      <c r="DW65" s="994"/>
      <c r="DX65" s="994"/>
      <c r="DY65" s="994"/>
      <c r="DZ65" s="995"/>
      <c r="EA65" s="212"/>
    </row>
    <row r="66" spans="1:131" ht="26.25" customHeight="1" x14ac:dyDescent="0.2">
      <c r="A66" s="996" t="s">
        <v>399</v>
      </c>
      <c r="B66" s="997"/>
      <c r="C66" s="997"/>
      <c r="D66" s="997"/>
      <c r="E66" s="997"/>
      <c r="F66" s="997"/>
      <c r="G66" s="997"/>
      <c r="H66" s="997"/>
      <c r="I66" s="997"/>
      <c r="J66" s="997"/>
      <c r="K66" s="997"/>
      <c r="L66" s="997"/>
      <c r="M66" s="997"/>
      <c r="N66" s="997"/>
      <c r="O66" s="997"/>
      <c r="P66" s="998"/>
      <c r="Q66" s="1002" t="s">
        <v>380</v>
      </c>
      <c r="R66" s="1003"/>
      <c r="S66" s="1003"/>
      <c r="T66" s="1003"/>
      <c r="U66" s="1004"/>
      <c r="V66" s="1002" t="s">
        <v>381</v>
      </c>
      <c r="W66" s="1003"/>
      <c r="X66" s="1003"/>
      <c r="Y66" s="1003"/>
      <c r="Z66" s="1004"/>
      <c r="AA66" s="1002" t="s">
        <v>382</v>
      </c>
      <c r="AB66" s="1003"/>
      <c r="AC66" s="1003"/>
      <c r="AD66" s="1003"/>
      <c r="AE66" s="1004"/>
      <c r="AF66" s="1008" t="s">
        <v>383</v>
      </c>
      <c r="AG66" s="1009"/>
      <c r="AH66" s="1009"/>
      <c r="AI66" s="1009"/>
      <c r="AJ66" s="1010"/>
      <c r="AK66" s="1002" t="s">
        <v>384</v>
      </c>
      <c r="AL66" s="997"/>
      <c r="AM66" s="997"/>
      <c r="AN66" s="997"/>
      <c r="AO66" s="998"/>
      <c r="AP66" s="1002" t="s">
        <v>385</v>
      </c>
      <c r="AQ66" s="1003"/>
      <c r="AR66" s="1003"/>
      <c r="AS66" s="1003"/>
      <c r="AT66" s="1004"/>
      <c r="AU66" s="1002" t="s">
        <v>400</v>
      </c>
      <c r="AV66" s="1003"/>
      <c r="AW66" s="1003"/>
      <c r="AX66" s="1003"/>
      <c r="AY66" s="1004"/>
      <c r="AZ66" s="1002" t="s">
        <v>364</v>
      </c>
      <c r="BA66" s="1003"/>
      <c r="BB66" s="1003"/>
      <c r="BC66" s="1003"/>
      <c r="BD66" s="1016"/>
      <c r="BE66" s="224"/>
      <c r="BF66" s="224"/>
      <c r="BG66" s="224"/>
      <c r="BH66" s="224"/>
      <c r="BI66" s="224"/>
      <c r="BJ66" s="224"/>
      <c r="BK66" s="224"/>
      <c r="BL66" s="224"/>
      <c r="BM66" s="224"/>
      <c r="BN66" s="224"/>
      <c r="BO66" s="224"/>
      <c r="BP66" s="224"/>
      <c r="BQ66" s="221">
        <v>60</v>
      </c>
      <c r="BR66" s="226"/>
      <c r="BS66" s="946"/>
      <c r="BT66" s="947"/>
      <c r="BU66" s="947"/>
      <c r="BV66" s="947"/>
      <c r="BW66" s="947"/>
      <c r="BX66" s="947"/>
      <c r="BY66" s="947"/>
      <c r="BZ66" s="947"/>
      <c r="CA66" s="947"/>
      <c r="CB66" s="947"/>
      <c r="CC66" s="947"/>
      <c r="CD66" s="947"/>
      <c r="CE66" s="947"/>
      <c r="CF66" s="947"/>
      <c r="CG66" s="956"/>
      <c r="CH66" s="957"/>
      <c r="CI66" s="958"/>
      <c r="CJ66" s="958"/>
      <c r="CK66" s="958"/>
      <c r="CL66" s="959"/>
      <c r="CM66" s="957"/>
      <c r="CN66" s="958"/>
      <c r="CO66" s="958"/>
      <c r="CP66" s="958"/>
      <c r="CQ66" s="959"/>
      <c r="CR66" s="957"/>
      <c r="CS66" s="958"/>
      <c r="CT66" s="958"/>
      <c r="CU66" s="958"/>
      <c r="CV66" s="959"/>
      <c r="CW66" s="957"/>
      <c r="CX66" s="958"/>
      <c r="CY66" s="958"/>
      <c r="CZ66" s="958"/>
      <c r="DA66" s="959"/>
      <c r="DB66" s="957"/>
      <c r="DC66" s="958"/>
      <c r="DD66" s="958"/>
      <c r="DE66" s="958"/>
      <c r="DF66" s="959"/>
      <c r="DG66" s="957"/>
      <c r="DH66" s="958"/>
      <c r="DI66" s="958"/>
      <c r="DJ66" s="958"/>
      <c r="DK66" s="959"/>
      <c r="DL66" s="957"/>
      <c r="DM66" s="958"/>
      <c r="DN66" s="958"/>
      <c r="DO66" s="958"/>
      <c r="DP66" s="959"/>
      <c r="DQ66" s="957"/>
      <c r="DR66" s="958"/>
      <c r="DS66" s="958"/>
      <c r="DT66" s="958"/>
      <c r="DU66" s="959"/>
      <c r="DV66" s="946"/>
      <c r="DW66" s="947"/>
      <c r="DX66" s="947"/>
      <c r="DY66" s="947"/>
      <c r="DZ66" s="948"/>
      <c r="EA66" s="212"/>
    </row>
    <row r="67" spans="1:131" ht="26.25" customHeight="1" thickBot="1" x14ac:dyDescent="0.25">
      <c r="A67" s="999"/>
      <c r="B67" s="1000"/>
      <c r="C67" s="1000"/>
      <c r="D67" s="1000"/>
      <c r="E67" s="1000"/>
      <c r="F67" s="1000"/>
      <c r="G67" s="1000"/>
      <c r="H67" s="1000"/>
      <c r="I67" s="1000"/>
      <c r="J67" s="1000"/>
      <c r="K67" s="1000"/>
      <c r="L67" s="1000"/>
      <c r="M67" s="1000"/>
      <c r="N67" s="1000"/>
      <c r="O67" s="1000"/>
      <c r="P67" s="1001"/>
      <c r="Q67" s="1005"/>
      <c r="R67" s="1006"/>
      <c r="S67" s="1006"/>
      <c r="T67" s="1006"/>
      <c r="U67" s="1007"/>
      <c r="V67" s="1005"/>
      <c r="W67" s="1006"/>
      <c r="X67" s="1006"/>
      <c r="Y67" s="1006"/>
      <c r="Z67" s="1007"/>
      <c r="AA67" s="1005"/>
      <c r="AB67" s="1006"/>
      <c r="AC67" s="1006"/>
      <c r="AD67" s="1006"/>
      <c r="AE67" s="1007"/>
      <c r="AF67" s="1011"/>
      <c r="AG67" s="1012"/>
      <c r="AH67" s="1012"/>
      <c r="AI67" s="1012"/>
      <c r="AJ67" s="1013"/>
      <c r="AK67" s="1014"/>
      <c r="AL67" s="1000"/>
      <c r="AM67" s="1000"/>
      <c r="AN67" s="1000"/>
      <c r="AO67" s="1001"/>
      <c r="AP67" s="1005"/>
      <c r="AQ67" s="1006"/>
      <c r="AR67" s="1006"/>
      <c r="AS67" s="1006"/>
      <c r="AT67" s="1007"/>
      <c r="AU67" s="1005"/>
      <c r="AV67" s="1006"/>
      <c r="AW67" s="1006"/>
      <c r="AX67" s="1006"/>
      <c r="AY67" s="1007"/>
      <c r="AZ67" s="1005"/>
      <c r="BA67" s="1006"/>
      <c r="BB67" s="1006"/>
      <c r="BC67" s="1006"/>
      <c r="BD67" s="1017"/>
      <c r="BE67" s="224"/>
      <c r="BF67" s="224"/>
      <c r="BG67" s="224"/>
      <c r="BH67" s="224"/>
      <c r="BI67" s="224"/>
      <c r="BJ67" s="224"/>
      <c r="BK67" s="224"/>
      <c r="BL67" s="224"/>
      <c r="BM67" s="224"/>
      <c r="BN67" s="224"/>
      <c r="BO67" s="224"/>
      <c r="BP67" s="224"/>
      <c r="BQ67" s="221">
        <v>61</v>
      </c>
      <c r="BR67" s="226"/>
      <c r="BS67" s="946"/>
      <c r="BT67" s="947"/>
      <c r="BU67" s="947"/>
      <c r="BV67" s="947"/>
      <c r="BW67" s="947"/>
      <c r="BX67" s="947"/>
      <c r="BY67" s="947"/>
      <c r="BZ67" s="947"/>
      <c r="CA67" s="947"/>
      <c r="CB67" s="947"/>
      <c r="CC67" s="947"/>
      <c r="CD67" s="947"/>
      <c r="CE67" s="947"/>
      <c r="CF67" s="947"/>
      <c r="CG67" s="956"/>
      <c r="CH67" s="957"/>
      <c r="CI67" s="958"/>
      <c r="CJ67" s="958"/>
      <c r="CK67" s="958"/>
      <c r="CL67" s="959"/>
      <c r="CM67" s="957"/>
      <c r="CN67" s="958"/>
      <c r="CO67" s="958"/>
      <c r="CP67" s="958"/>
      <c r="CQ67" s="959"/>
      <c r="CR67" s="957"/>
      <c r="CS67" s="958"/>
      <c r="CT67" s="958"/>
      <c r="CU67" s="958"/>
      <c r="CV67" s="959"/>
      <c r="CW67" s="957"/>
      <c r="CX67" s="958"/>
      <c r="CY67" s="958"/>
      <c r="CZ67" s="958"/>
      <c r="DA67" s="959"/>
      <c r="DB67" s="957"/>
      <c r="DC67" s="958"/>
      <c r="DD67" s="958"/>
      <c r="DE67" s="958"/>
      <c r="DF67" s="959"/>
      <c r="DG67" s="957"/>
      <c r="DH67" s="958"/>
      <c r="DI67" s="958"/>
      <c r="DJ67" s="958"/>
      <c r="DK67" s="959"/>
      <c r="DL67" s="957"/>
      <c r="DM67" s="958"/>
      <c r="DN67" s="958"/>
      <c r="DO67" s="958"/>
      <c r="DP67" s="959"/>
      <c r="DQ67" s="957"/>
      <c r="DR67" s="958"/>
      <c r="DS67" s="958"/>
      <c r="DT67" s="958"/>
      <c r="DU67" s="959"/>
      <c r="DV67" s="946"/>
      <c r="DW67" s="947"/>
      <c r="DX67" s="947"/>
      <c r="DY67" s="947"/>
      <c r="DZ67" s="948"/>
      <c r="EA67" s="212"/>
    </row>
    <row r="68" spans="1:131" ht="26.25" customHeight="1" thickTop="1" x14ac:dyDescent="0.2">
      <c r="A68" s="219">
        <v>1</v>
      </c>
      <c r="B68" s="986" t="s">
        <v>551</v>
      </c>
      <c r="C68" s="987"/>
      <c r="D68" s="987"/>
      <c r="E68" s="987"/>
      <c r="F68" s="987"/>
      <c r="G68" s="987"/>
      <c r="H68" s="987"/>
      <c r="I68" s="987"/>
      <c r="J68" s="987"/>
      <c r="K68" s="987"/>
      <c r="L68" s="987"/>
      <c r="M68" s="987"/>
      <c r="N68" s="987"/>
      <c r="O68" s="987"/>
      <c r="P68" s="988"/>
      <c r="Q68" s="989">
        <v>7064</v>
      </c>
      <c r="R68" s="983"/>
      <c r="S68" s="983"/>
      <c r="T68" s="983"/>
      <c r="U68" s="983"/>
      <c r="V68" s="983">
        <v>5999</v>
      </c>
      <c r="W68" s="983"/>
      <c r="X68" s="983"/>
      <c r="Y68" s="983"/>
      <c r="Z68" s="983"/>
      <c r="AA68" s="983">
        <v>1065</v>
      </c>
      <c r="AB68" s="983"/>
      <c r="AC68" s="983"/>
      <c r="AD68" s="983"/>
      <c r="AE68" s="983"/>
      <c r="AF68" s="983">
        <v>1065</v>
      </c>
      <c r="AG68" s="983"/>
      <c r="AH68" s="983"/>
      <c r="AI68" s="983"/>
      <c r="AJ68" s="983"/>
      <c r="AK68" s="983">
        <v>208</v>
      </c>
      <c r="AL68" s="983"/>
      <c r="AM68" s="983"/>
      <c r="AN68" s="983"/>
      <c r="AO68" s="983"/>
      <c r="AP68" s="983" t="s">
        <v>550</v>
      </c>
      <c r="AQ68" s="983"/>
      <c r="AR68" s="983"/>
      <c r="AS68" s="983"/>
      <c r="AT68" s="983"/>
      <c r="AU68" s="983" t="s">
        <v>550</v>
      </c>
      <c r="AV68" s="983"/>
      <c r="AW68" s="983"/>
      <c r="AX68" s="983"/>
      <c r="AY68" s="983"/>
      <c r="AZ68" s="984" t="s">
        <v>555</v>
      </c>
      <c r="BA68" s="984"/>
      <c r="BB68" s="984"/>
      <c r="BC68" s="984"/>
      <c r="BD68" s="985"/>
      <c r="BE68" s="224"/>
      <c r="BF68" s="224"/>
      <c r="BG68" s="224"/>
      <c r="BH68" s="224"/>
      <c r="BI68" s="224"/>
      <c r="BJ68" s="224"/>
      <c r="BK68" s="224"/>
      <c r="BL68" s="224"/>
      <c r="BM68" s="224"/>
      <c r="BN68" s="224"/>
      <c r="BO68" s="224"/>
      <c r="BP68" s="224"/>
      <c r="BQ68" s="221">
        <v>62</v>
      </c>
      <c r="BR68" s="226"/>
      <c r="BS68" s="946"/>
      <c r="BT68" s="947"/>
      <c r="BU68" s="947"/>
      <c r="BV68" s="947"/>
      <c r="BW68" s="947"/>
      <c r="BX68" s="947"/>
      <c r="BY68" s="947"/>
      <c r="BZ68" s="947"/>
      <c r="CA68" s="947"/>
      <c r="CB68" s="947"/>
      <c r="CC68" s="947"/>
      <c r="CD68" s="947"/>
      <c r="CE68" s="947"/>
      <c r="CF68" s="947"/>
      <c r="CG68" s="956"/>
      <c r="CH68" s="957"/>
      <c r="CI68" s="958"/>
      <c r="CJ68" s="958"/>
      <c r="CK68" s="958"/>
      <c r="CL68" s="959"/>
      <c r="CM68" s="957"/>
      <c r="CN68" s="958"/>
      <c r="CO68" s="958"/>
      <c r="CP68" s="958"/>
      <c r="CQ68" s="959"/>
      <c r="CR68" s="957"/>
      <c r="CS68" s="958"/>
      <c r="CT68" s="958"/>
      <c r="CU68" s="958"/>
      <c r="CV68" s="959"/>
      <c r="CW68" s="957"/>
      <c r="CX68" s="958"/>
      <c r="CY68" s="958"/>
      <c r="CZ68" s="958"/>
      <c r="DA68" s="959"/>
      <c r="DB68" s="957"/>
      <c r="DC68" s="958"/>
      <c r="DD68" s="958"/>
      <c r="DE68" s="958"/>
      <c r="DF68" s="959"/>
      <c r="DG68" s="957"/>
      <c r="DH68" s="958"/>
      <c r="DI68" s="958"/>
      <c r="DJ68" s="958"/>
      <c r="DK68" s="959"/>
      <c r="DL68" s="957"/>
      <c r="DM68" s="958"/>
      <c r="DN68" s="958"/>
      <c r="DO68" s="958"/>
      <c r="DP68" s="959"/>
      <c r="DQ68" s="957"/>
      <c r="DR68" s="958"/>
      <c r="DS68" s="958"/>
      <c r="DT68" s="958"/>
      <c r="DU68" s="959"/>
      <c r="DV68" s="946"/>
      <c r="DW68" s="947"/>
      <c r="DX68" s="947"/>
      <c r="DY68" s="947"/>
      <c r="DZ68" s="948"/>
      <c r="EA68" s="212"/>
    </row>
    <row r="69" spans="1:131" ht="26.25" customHeight="1" x14ac:dyDescent="0.2">
      <c r="A69" s="221">
        <v>2</v>
      </c>
      <c r="B69" s="975" t="s">
        <v>552</v>
      </c>
      <c r="C69" s="976"/>
      <c r="D69" s="976"/>
      <c r="E69" s="976"/>
      <c r="F69" s="976"/>
      <c r="G69" s="976"/>
      <c r="H69" s="976"/>
      <c r="I69" s="976"/>
      <c r="J69" s="976"/>
      <c r="K69" s="976"/>
      <c r="L69" s="976"/>
      <c r="M69" s="976"/>
      <c r="N69" s="976"/>
      <c r="O69" s="976"/>
      <c r="P69" s="977"/>
      <c r="Q69" s="978">
        <v>7064</v>
      </c>
      <c r="R69" s="972"/>
      <c r="S69" s="972"/>
      <c r="T69" s="972"/>
      <c r="U69" s="972"/>
      <c r="V69" s="972">
        <v>6858</v>
      </c>
      <c r="W69" s="972"/>
      <c r="X69" s="972"/>
      <c r="Y69" s="972"/>
      <c r="Z69" s="972"/>
      <c r="AA69" s="972">
        <v>206</v>
      </c>
      <c r="AB69" s="972"/>
      <c r="AC69" s="972"/>
      <c r="AD69" s="972"/>
      <c r="AE69" s="972"/>
      <c r="AF69" s="972">
        <v>170</v>
      </c>
      <c r="AG69" s="972"/>
      <c r="AH69" s="972"/>
      <c r="AI69" s="972"/>
      <c r="AJ69" s="972"/>
      <c r="AK69" s="972">
        <v>302</v>
      </c>
      <c r="AL69" s="972"/>
      <c r="AM69" s="972"/>
      <c r="AN69" s="972"/>
      <c r="AO69" s="972"/>
      <c r="AP69" s="972">
        <v>8430</v>
      </c>
      <c r="AQ69" s="972"/>
      <c r="AR69" s="972"/>
      <c r="AS69" s="972"/>
      <c r="AT69" s="972"/>
      <c r="AU69" s="972">
        <v>674</v>
      </c>
      <c r="AV69" s="972"/>
      <c r="AW69" s="972"/>
      <c r="AX69" s="972"/>
      <c r="AY69" s="972"/>
      <c r="AZ69" s="973"/>
      <c r="BA69" s="973"/>
      <c r="BB69" s="973"/>
      <c r="BC69" s="973"/>
      <c r="BD69" s="974"/>
      <c r="BE69" s="224"/>
      <c r="BF69" s="224"/>
      <c r="BG69" s="224"/>
      <c r="BH69" s="224"/>
      <c r="BI69" s="224"/>
      <c r="BJ69" s="224"/>
      <c r="BK69" s="224"/>
      <c r="BL69" s="224"/>
      <c r="BM69" s="224"/>
      <c r="BN69" s="224"/>
      <c r="BO69" s="224"/>
      <c r="BP69" s="224"/>
      <c r="BQ69" s="221">
        <v>63</v>
      </c>
      <c r="BR69" s="226"/>
      <c r="BS69" s="946"/>
      <c r="BT69" s="947"/>
      <c r="BU69" s="947"/>
      <c r="BV69" s="947"/>
      <c r="BW69" s="947"/>
      <c r="BX69" s="947"/>
      <c r="BY69" s="947"/>
      <c r="BZ69" s="947"/>
      <c r="CA69" s="947"/>
      <c r="CB69" s="947"/>
      <c r="CC69" s="947"/>
      <c r="CD69" s="947"/>
      <c r="CE69" s="947"/>
      <c r="CF69" s="947"/>
      <c r="CG69" s="956"/>
      <c r="CH69" s="957"/>
      <c r="CI69" s="958"/>
      <c r="CJ69" s="958"/>
      <c r="CK69" s="958"/>
      <c r="CL69" s="959"/>
      <c r="CM69" s="957"/>
      <c r="CN69" s="958"/>
      <c r="CO69" s="958"/>
      <c r="CP69" s="958"/>
      <c r="CQ69" s="959"/>
      <c r="CR69" s="957"/>
      <c r="CS69" s="958"/>
      <c r="CT69" s="958"/>
      <c r="CU69" s="958"/>
      <c r="CV69" s="959"/>
      <c r="CW69" s="957"/>
      <c r="CX69" s="958"/>
      <c r="CY69" s="958"/>
      <c r="CZ69" s="958"/>
      <c r="DA69" s="959"/>
      <c r="DB69" s="957"/>
      <c r="DC69" s="958"/>
      <c r="DD69" s="958"/>
      <c r="DE69" s="958"/>
      <c r="DF69" s="959"/>
      <c r="DG69" s="957"/>
      <c r="DH69" s="958"/>
      <c r="DI69" s="958"/>
      <c r="DJ69" s="958"/>
      <c r="DK69" s="959"/>
      <c r="DL69" s="957"/>
      <c r="DM69" s="958"/>
      <c r="DN69" s="958"/>
      <c r="DO69" s="958"/>
      <c r="DP69" s="959"/>
      <c r="DQ69" s="957"/>
      <c r="DR69" s="958"/>
      <c r="DS69" s="958"/>
      <c r="DT69" s="958"/>
      <c r="DU69" s="959"/>
      <c r="DV69" s="946"/>
      <c r="DW69" s="947"/>
      <c r="DX69" s="947"/>
      <c r="DY69" s="947"/>
      <c r="DZ69" s="948"/>
      <c r="EA69" s="212"/>
    </row>
    <row r="70" spans="1:131" ht="26.25" customHeight="1" x14ac:dyDescent="0.2">
      <c r="A70" s="221">
        <v>3</v>
      </c>
      <c r="B70" s="975" t="s">
        <v>553</v>
      </c>
      <c r="C70" s="976"/>
      <c r="D70" s="976"/>
      <c r="E70" s="976"/>
      <c r="F70" s="976"/>
      <c r="G70" s="976"/>
      <c r="H70" s="976"/>
      <c r="I70" s="976"/>
      <c r="J70" s="976"/>
      <c r="K70" s="976"/>
      <c r="L70" s="976"/>
      <c r="M70" s="976"/>
      <c r="N70" s="976"/>
      <c r="O70" s="976"/>
      <c r="P70" s="977"/>
      <c r="Q70" s="978">
        <v>312</v>
      </c>
      <c r="R70" s="972"/>
      <c r="S70" s="972"/>
      <c r="T70" s="972"/>
      <c r="U70" s="972"/>
      <c r="V70" s="972">
        <v>290</v>
      </c>
      <c r="W70" s="972"/>
      <c r="X70" s="972"/>
      <c r="Y70" s="972"/>
      <c r="Z70" s="972"/>
      <c r="AA70" s="972">
        <v>22</v>
      </c>
      <c r="AB70" s="972"/>
      <c r="AC70" s="972"/>
      <c r="AD70" s="972"/>
      <c r="AE70" s="972"/>
      <c r="AF70" s="972">
        <v>22</v>
      </c>
      <c r="AG70" s="972"/>
      <c r="AH70" s="972"/>
      <c r="AI70" s="972"/>
      <c r="AJ70" s="972"/>
      <c r="AK70" s="972" t="s">
        <v>550</v>
      </c>
      <c r="AL70" s="972"/>
      <c r="AM70" s="972"/>
      <c r="AN70" s="972"/>
      <c r="AO70" s="972"/>
      <c r="AP70" s="972" t="s">
        <v>550</v>
      </c>
      <c r="AQ70" s="972"/>
      <c r="AR70" s="972"/>
      <c r="AS70" s="972"/>
      <c r="AT70" s="972"/>
      <c r="AU70" s="972" t="s">
        <v>550</v>
      </c>
      <c r="AV70" s="972"/>
      <c r="AW70" s="972"/>
      <c r="AX70" s="972"/>
      <c r="AY70" s="972"/>
      <c r="AZ70" s="973"/>
      <c r="BA70" s="973"/>
      <c r="BB70" s="973"/>
      <c r="BC70" s="973"/>
      <c r="BD70" s="974"/>
      <c r="BE70" s="224"/>
      <c r="BF70" s="224"/>
      <c r="BG70" s="224"/>
      <c r="BH70" s="224"/>
      <c r="BI70" s="224"/>
      <c r="BJ70" s="224"/>
      <c r="BK70" s="224"/>
      <c r="BL70" s="224"/>
      <c r="BM70" s="224"/>
      <c r="BN70" s="224"/>
      <c r="BO70" s="224"/>
      <c r="BP70" s="224"/>
      <c r="BQ70" s="221">
        <v>64</v>
      </c>
      <c r="BR70" s="226"/>
      <c r="BS70" s="946"/>
      <c r="BT70" s="947"/>
      <c r="BU70" s="947"/>
      <c r="BV70" s="947"/>
      <c r="BW70" s="947"/>
      <c r="BX70" s="947"/>
      <c r="BY70" s="947"/>
      <c r="BZ70" s="947"/>
      <c r="CA70" s="947"/>
      <c r="CB70" s="947"/>
      <c r="CC70" s="947"/>
      <c r="CD70" s="947"/>
      <c r="CE70" s="947"/>
      <c r="CF70" s="947"/>
      <c r="CG70" s="956"/>
      <c r="CH70" s="957"/>
      <c r="CI70" s="958"/>
      <c r="CJ70" s="958"/>
      <c r="CK70" s="958"/>
      <c r="CL70" s="959"/>
      <c r="CM70" s="957"/>
      <c r="CN70" s="958"/>
      <c r="CO70" s="958"/>
      <c r="CP70" s="958"/>
      <c r="CQ70" s="959"/>
      <c r="CR70" s="957"/>
      <c r="CS70" s="958"/>
      <c r="CT70" s="958"/>
      <c r="CU70" s="958"/>
      <c r="CV70" s="959"/>
      <c r="CW70" s="957"/>
      <c r="CX70" s="958"/>
      <c r="CY70" s="958"/>
      <c r="CZ70" s="958"/>
      <c r="DA70" s="959"/>
      <c r="DB70" s="957"/>
      <c r="DC70" s="958"/>
      <c r="DD70" s="958"/>
      <c r="DE70" s="958"/>
      <c r="DF70" s="959"/>
      <c r="DG70" s="957"/>
      <c r="DH70" s="958"/>
      <c r="DI70" s="958"/>
      <c r="DJ70" s="958"/>
      <c r="DK70" s="959"/>
      <c r="DL70" s="957"/>
      <c r="DM70" s="958"/>
      <c r="DN70" s="958"/>
      <c r="DO70" s="958"/>
      <c r="DP70" s="959"/>
      <c r="DQ70" s="957"/>
      <c r="DR70" s="958"/>
      <c r="DS70" s="958"/>
      <c r="DT70" s="958"/>
      <c r="DU70" s="959"/>
      <c r="DV70" s="946"/>
      <c r="DW70" s="947"/>
      <c r="DX70" s="947"/>
      <c r="DY70" s="947"/>
      <c r="DZ70" s="948"/>
      <c r="EA70" s="212"/>
    </row>
    <row r="71" spans="1:131" ht="26.25" customHeight="1" x14ac:dyDescent="0.2">
      <c r="A71" s="221">
        <v>4</v>
      </c>
      <c r="B71" s="975" t="s">
        <v>554</v>
      </c>
      <c r="C71" s="976"/>
      <c r="D71" s="976"/>
      <c r="E71" s="976"/>
      <c r="F71" s="976"/>
      <c r="G71" s="976"/>
      <c r="H71" s="976"/>
      <c r="I71" s="976"/>
      <c r="J71" s="976"/>
      <c r="K71" s="976"/>
      <c r="L71" s="976"/>
      <c r="M71" s="976"/>
      <c r="N71" s="976"/>
      <c r="O71" s="976"/>
      <c r="P71" s="977"/>
      <c r="Q71" s="978">
        <v>322367</v>
      </c>
      <c r="R71" s="972"/>
      <c r="S71" s="972"/>
      <c r="T71" s="972"/>
      <c r="U71" s="972"/>
      <c r="V71" s="972">
        <v>314740</v>
      </c>
      <c r="W71" s="972"/>
      <c r="X71" s="972"/>
      <c r="Y71" s="972"/>
      <c r="Z71" s="972"/>
      <c r="AA71" s="972">
        <v>7627</v>
      </c>
      <c r="AB71" s="972"/>
      <c r="AC71" s="972"/>
      <c r="AD71" s="972"/>
      <c r="AE71" s="972"/>
      <c r="AF71" s="972">
        <v>5417</v>
      </c>
      <c r="AG71" s="972"/>
      <c r="AH71" s="972"/>
      <c r="AI71" s="972"/>
      <c r="AJ71" s="972"/>
      <c r="AK71" s="972" t="s">
        <v>550</v>
      </c>
      <c r="AL71" s="972"/>
      <c r="AM71" s="972"/>
      <c r="AN71" s="972"/>
      <c r="AO71" s="972"/>
      <c r="AP71" s="972" t="s">
        <v>550</v>
      </c>
      <c r="AQ71" s="972"/>
      <c r="AR71" s="972"/>
      <c r="AS71" s="972"/>
      <c r="AT71" s="972"/>
      <c r="AU71" s="972" t="s">
        <v>550</v>
      </c>
      <c r="AV71" s="972"/>
      <c r="AW71" s="972"/>
      <c r="AX71" s="972"/>
      <c r="AY71" s="972"/>
      <c r="AZ71" s="973"/>
      <c r="BA71" s="973"/>
      <c r="BB71" s="973"/>
      <c r="BC71" s="973"/>
      <c r="BD71" s="974"/>
      <c r="BE71" s="224"/>
      <c r="BF71" s="224"/>
      <c r="BG71" s="224"/>
      <c r="BH71" s="224"/>
      <c r="BI71" s="224"/>
      <c r="BJ71" s="224"/>
      <c r="BK71" s="224"/>
      <c r="BL71" s="224"/>
      <c r="BM71" s="224"/>
      <c r="BN71" s="224"/>
      <c r="BO71" s="224"/>
      <c r="BP71" s="224"/>
      <c r="BQ71" s="221">
        <v>65</v>
      </c>
      <c r="BR71" s="226"/>
      <c r="BS71" s="946"/>
      <c r="BT71" s="947"/>
      <c r="BU71" s="947"/>
      <c r="BV71" s="947"/>
      <c r="BW71" s="947"/>
      <c r="BX71" s="947"/>
      <c r="BY71" s="947"/>
      <c r="BZ71" s="947"/>
      <c r="CA71" s="947"/>
      <c r="CB71" s="947"/>
      <c r="CC71" s="947"/>
      <c r="CD71" s="947"/>
      <c r="CE71" s="947"/>
      <c r="CF71" s="947"/>
      <c r="CG71" s="956"/>
      <c r="CH71" s="957"/>
      <c r="CI71" s="958"/>
      <c r="CJ71" s="958"/>
      <c r="CK71" s="958"/>
      <c r="CL71" s="959"/>
      <c r="CM71" s="957"/>
      <c r="CN71" s="958"/>
      <c r="CO71" s="958"/>
      <c r="CP71" s="958"/>
      <c r="CQ71" s="959"/>
      <c r="CR71" s="957"/>
      <c r="CS71" s="958"/>
      <c r="CT71" s="958"/>
      <c r="CU71" s="958"/>
      <c r="CV71" s="959"/>
      <c r="CW71" s="957"/>
      <c r="CX71" s="958"/>
      <c r="CY71" s="958"/>
      <c r="CZ71" s="958"/>
      <c r="DA71" s="959"/>
      <c r="DB71" s="957"/>
      <c r="DC71" s="958"/>
      <c r="DD71" s="958"/>
      <c r="DE71" s="958"/>
      <c r="DF71" s="959"/>
      <c r="DG71" s="957"/>
      <c r="DH71" s="958"/>
      <c r="DI71" s="958"/>
      <c r="DJ71" s="958"/>
      <c r="DK71" s="959"/>
      <c r="DL71" s="957"/>
      <c r="DM71" s="958"/>
      <c r="DN71" s="958"/>
      <c r="DO71" s="958"/>
      <c r="DP71" s="959"/>
      <c r="DQ71" s="957"/>
      <c r="DR71" s="958"/>
      <c r="DS71" s="958"/>
      <c r="DT71" s="958"/>
      <c r="DU71" s="959"/>
      <c r="DV71" s="946"/>
      <c r="DW71" s="947"/>
      <c r="DX71" s="947"/>
      <c r="DY71" s="947"/>
      <c r="DZ71" s="948"/>
      <c r="EA71" s="212"/>
    </row>
    <row r="72" spans="1:131" ht="26.25" customHeight="1" x14ac:dyDescent="0.2">
      <c r="A72" s="221">
        <v>5</v>
      </c>
      <c r="B72" s="975"/>
      <c r="C72" s="976"/>
      <c r="D72" s="976"/>
      <c r="E72" s="976"/>
      <c r="F72" s="976"/>
      <c r="G72" s="976"/>
      <c r="H72" s="976"/>
      <c r="I72" s="976"/>
      <c r="J72" s="976"/>
      <c r="K72" s="976"/>
      <c r="L72" s="976"/>
      <c r="M72" s="976"/>
      <c r="N72" s="976"/>
      <c r="O72" s="976"/>
      <c r="P72" s="977"/>
      <c r="Q72" s="978"/>
      <c r="R72" s="972"/>
      <c r="S72" s="972"/>
      <c r="T72" s="972"/>
      <c r="U72" s="972"/>
      <c r="V72" s="972"/>
      <c r="W72" s="972"/>
      <c r="X72" s="972"/>
      <c r="Y72" s="972"/>
      <c r="Z72" s="972"/>
      <c r="AA72" s="972"/>
      <c r="AB72" s="972"/>
      <c r="AC72" s="972"/>
      <c r="AD72" s="972"/>
      <c r="AE72" s="972"/>
      <c r="AF72" s="972"/>
      <c r="AG72" s="972"/>
      <c r="AH72" s="972"/>
      <c r="AI72" s="972"/>
      <c r="AJ72" s="972"/>
      <c r="AK72" s="972"/>
      <c r="AL72" s="972"/>
      <c r="AM72" s="972"/>
      <c r="AN72" s="972"/>
      <c r="AO72" s="972"/>
      <c r="AP72" s="972"/>
      <c r="AQ72" s="972"/>
      <c r="AR72" s="972"/>
      <c r="AS72" s="972"/>
      <c r="AT72" s="972"/>
      <c r="AU72" s="972"/>
      <c r="AV72" s="972"/>
      <c r="AW72" s="972"/>
      <c r="AX72" s="972"/>
      <c r="AY72" s="972"/>
      <c r="AZ72" s="973"/>
      <c r="BA72" s="973"/>
      <c r="BB72" s="973"/>
      <c r="BC72" s="973"/>
      <c r="BD72" s="974"/>
      <c r="BE72" s="224"/>
      <c r="BF72" s="224"/>
      <c r="BG72" s="224"/>
      <c r="BH72" s="224"/>
      <c r="BI72" s="224"/>
      <c r="BJ72" s="224"/>
      <c r="BK72" s="224"/>
      <c r="BL72" s="224"/>
      <c r="BM72" s="224"/>
      <c r="BN72" s="224"/>
      <c r="BO72" s="224"/>
      <c r="BP72" s="224"/>
      <c r="BQ72" s="221">
        <v>66</v>
      </c>
      <c r="BR72" s="226"/>
      <c r="BS72" s="946"/>
      <c r="BT72" s="947"/>
      <c r="BU72" s="947"/>
      <c r="BV72" s="947"/>
      <c r="BW72" s="947"/>
      <c r="BX72" s="947"/>
      <c r="BY72" s="947"/>
      <c r="BZ72" s="947"/>
      <c r="CA72" s="947"/>
      <c r="CB72" s="947"/>
      <c r="CC72" s="947"/>
      <c r="CD72" s="947"/>
      <c r="CE72" s="947"/>
      <c r="CF72" s="947"/>
      <c r="CG72" s="956"/>
      <c r="CH72" s="957"/>
      <c r="CI72" s="958"/>
      <c r="CJ72" s="958"/>
      <c r="CK72" s="958"/>
      <c r="CL72" s="959"/>
      <c r="CM72" s="957"/>
      <c r="CN72" s="958"/>
      <c r="CO72" s="958"/>
      <c r="CP72" s="958"/>
      <c r="CQ72" s="959"/>
      <c r="CR72" s="957"/>
      <c r="CS72" s="958"/>
      <c r="CT72" s="958"/>
      <c r="CU72" s="958"/>
      <c r="CV72" s="959"/>
      <c r="CW72" s="957"/>
      <c r="CX72" s="958"/>
      <c r="CY72" s="958"/>
      <c r="CZ72" s="958"/>
      <c r="DA72" s="959"/>
      <c r="DB72" s="957"/>
      <c r="DC72" s="958"/>
      <c r="DD72" s="958"/>
      <c r="DE72" s="958"/>
      <c r="DF72" s="959"/>
      <c r="DG72" s="957"/>
      <c r="DH72" s="958"/>
      <c r="DI72" s="958"/>
      <c r="DJ72" s="958"/>
      <c r="DK72" s="959"/>
      <c r="DL72" s="957"/>
      <c r="DM72" s="958"/>
      <c r="DN72" s="958"/>
      <c r="DO72" s="958"/>
      <c r="DP72" s="959"/>
      <c r="DQ72" s="957"/>
      <c r="DR72" s="958"/>
      <c r="DS72" s="958"/>
      <c r="DT72" s="958"/>
      <c r="DU72" s="959"/>
      <c r="DV72" s="946"/>
      <c r="DW72" s="947"/>
      <c r="DX72" s="947"/>
      <c r="DY72" s="947"/>
      <c r="DZ72" s="948"/>
      <c r="EA72" s="212"/>
    </row>
    <row r="73" spans="1:131" ht="26.25" customHeight="1" x14ac:dyDescent="0.2">
      <c r="A73" s="221">
        <v>6</v>
      </c>
      <c r="B73" s="975"/>
      <c r="C73" s="976"/>
      <c r="D73" s="976"/>
      <c r="E73" s="976"/>
      <c r="F73" s="976"/>
      <c r="G73" s="976"/>
      <c r="H73" s="976"/>
      <c r="I73" s="976"/>
      <c r="J73" s="976"/>
      <c r="K73" s="976"/>
      <c r="L73" s="976"/>
      <c r="M73" s="976"/>
      <c r="N73" s="976"/>
      <c r="O73" s="976"/>
      <c r="P73" s="977"/>
      <c r="Q73" s="978"/>
      <c r="R73" s="972"/>
      <c r="S73" s="972"/>
      <c r="T73" s="972"/>
      <c r="U73" s="972"/>
      <c r="V73" s="972"/>
      <c r="W73" s="972"/>
      <c r="X73" s="972"/>
      <c r="Y73" s="972"/>
      <c r="Z73" s="972"/>
      <c r="AA73" s="972"/>
      <c r="AB73" s="972"/>
      <c r="AC73" s="972"/>
      <c r="AD73" s="972"/>
      <c r="AE73" s="972"/>
      <c r="AF73" s="972"/>
      <c r="AG73" s="972"/>
      <c r="AH73" s="972"/>
      <c r="AI73" s="972"/>
      <c r="AJ73" s="972"/>
      <c r="AK73" s="972"/>
      <c r="AL73" s="972"/>
      <c r="AM73" s="972"/>
      <c r="AN73" s="972"/>
      <c r="AO73" s="972"/>
      <c r="AP73" s="972"/>
      <c r="AQ73" s="972"/>
      <c r="AR73" s="972"/>
      <c r="AS73" s="972"/>
      <c r="AT73" s="972"/>
      <c r="AU73" s="972"/>
      <c r="AV73" s="972"/>
      <c r="AW73" s="972"/>
      <c r="AX73" s="972"/>
      <c r="AY73" s="972"/>
      <c r="AZ73" s="973"/>
      <c r="BA73" s="973"/>
      <c r="BB73" s="973"/>
      <c r="BC73" s="973"/>
      <c r="BD73" s="974"/>
      <c r="BE73" s="224"/>
      <c r="BF73" s="224"/>
      <c r="BG73" s="224"/>
      <c r="BH73" s="224"/>
      <c r="BI73" s="224"/>
      <c r="BJ73" s="224"/>
      <c r="BK73" s="224"/>
      <c r="BL73" s="224"/>
      <c r="BM73" s="224"/>
      <c r="BN73" s="224"/>
      <c r="BO73" s="224"/>
      <c r="BP73" s="224"/>
      <c r="BQ73" s="221">
        <v>67</v>
      </c>
      <c r="BR73" s="226"/>
      <c r="BS73" s="946"/>
      <c r="BT73" s="947"/>
      <c r="BU73" s="947"/>
      <c r="BV73" s="947"/>
      <c r="BW73" s="947"/>
      <c r="BX73" s="947"/>
      <c r="BY73" s="947"/>
      <c r="BZ73" s="947"/>
      <c r="CA73" s="947"/>
      <c r="CB73" s="947"/>
      <c r="CC73" s="947"/>
      <c r="CD73" s="947"/>
      <c r="CE73" s="947"/>
      <c r="CF73" s="947"/>
      <c r="CG73" s="956"/>
      <c r="CH73" s="957"/>
      <c r="CI73" s="958"/>
      <c r="CJ73" s="958"/>
      <c r="CK73" s="958"/>
      <c r="CL73" s="959"/>
      <c r="CM73" s="957"/>
      <c r="CN73" s="958"/>
      <c r="CO73" s="958"/>
      <c r="CP73" s="958"/>
      <c r="CQ73" s="959"/>
      <c r="CR73" s="957"/>
      <c r="CS73" s="958"/>
      <c r="CT73" s="958"/>
      <c r="CU73" s="958"/>
      <c r="CV73" s="959"/>
      <c r="CW73" s="957"/>
      <c r="CX73" s="958"/>
      <c r="CY73" s="958"/>
      <c r="CZ73" s="958"/>
      <c r="DA73" s="959"/>
      <c r="DB73" s="957"/>
      <c r="DC73" s="958"/>
      <c r="DD73" s="958"/>
      <c r="DE73" s="958"/>
      <c r="DF73" s="959"/>
      <c r="DG73" s="957"/>
      <c r="DH73" s="958"/>
      <c r="DI73" s="958"/>
      <c r="DJ73" s="958"/>
      <c r="DK73" s="959"/>
      <c r="DL73" s="957"/>
      <c r="DM73" s="958"/>
      <c r="DN73" s="958"/>
      <c r="DO73" s="958"/>
      <c r="DP73" s="959"/>
      <c r="DQ73" s="957"/>
      <c r="DR73" s="958"/>
      <c r="DS73" s="958"/>
      <c r="DT73" s="958"/>
      <c r="DU73" s="959"/>
      <c r="DV73" s="946"/>
      <c r="DW73" s="947"/>
      <c r="DX73" s="947"/>
      <c r="DY73" s="947"/>
      <c r="DZ73" s="948"/>
      <c r="EA73" s="212"/>
    </row>
    <row r="74" spans="1:131" ht="26.25" customHeight="1" x14ac:dyDescent="0.2">
      <c r="A74" s="221">
        <v>7</v>
      </c>
      <c r="B74" s="975"/>
      <c r="C74" s="976"/>
      <c r="D74" s="976"/>
      <c r="E74" s="976"/>
      <c r="F74" s="976"/>
      <c r="G74" s="976"/>
      <c r="H74" s="976"/>
      <c r="I74" s="976"/>
      <c r="J74" s="976"/>
      <c r="K74" s="976"/>
      <c r="L74" s="976"/>
      <c r="M74" s="976"/>
      <c r="N74" s="976"/>
      <c r="O74" s="976"/>
      <c r="P74" s="977"/>
      <c r="Q74" s="978"/>
      <c r="R74" s="972"/>
      <c r="S74" s="972"/>
      <c r="T74" s="972"/>
      <c r="U74" s="972"/>
      <c r="V74" s="972"/>
      <c r="W74" s="972"/>
      <c r="X74" s="972"/>
      <c r="Y74" s="972"/>
      <c r="Z74" s="972"/>
      <c r="AA74" s="972"/>
      <c r="AB74" s="972"/>
      <c r="AC74" s="972"/>
      <c r="AD74" s="972"/>
      <c r="AE74" s="972"/>
      <c r="AF74" s="972"/>
      <c r="AG74" s="972"/>
      <c r="AH74" s="972"/>
      <c r="AI74" s="972"/>
      <c r="AJ74" s="972"/>
      <c r="AK74" s="972"/>
      <c r="AL74" s="972"/>
      <c r="AM74" s="972"/>
      <c r="AN74" s="972"/>
      <c r="AO74" s="972"/>
      <c r="AP74" s="972"/>
      <c r="AQ74" s="972"/>
      <c r="AR74" s="972"/>
      <c r="AS74" s="972"/>
      <c r="AT74" s="972"/>
      <c r="AU74" s="972"/>
      <c r="AV74" s="972"/>
      <c r="AW74" s="972"/>
      <c r="AX74" s="972"/>
      <c r="AY74" s="972"/>
      <c r="AZ74" s="973"/>
      <c r="BA74" s="973"/>
      <c r="BB74" s="973"/>
      <c r="BC74" s="973"/>
      <c r="BD74" s="974"/>
      <c r="BE74" s="224"/>
      <c r="BF74" s="224"/>
      <c r="BG74" s="224"/>
      <c r="BH74" s="224"/>
      <c r="BI74" s="224"/>
      <c r="BJ74" s="224"/>
      <c r="BK74" s="224"/>
      <c r="BL74" s="224"/>
      <c r="BM74" s="224"/>
      <c r="BN74" s="224"/>
      <c r="BO74" s="224"/>
      <c r="BP74" s="224"/>
      <c r="BQ74" s="221">
        <v>68</v>
      </c>
      <c r="BR74" s="226"/>
      <c r="BS74" s="946"/>
      <c r="BT74" s="947"/>
      <c r="BU74" s="947"/>
      <c r="BV74" s="947"/>
      <c r="BW74" s="947"/>
      <c r="BX74" s="947"/>
      <c r="BY74" s="947"/>
      <c r="BZ74" s="947"/>
      <c r="CA74" s="947"/>
      <c r="CB74" s="947"/>
      <c r="CC74" s="947"/>
      <c r="CD74" s="947"/>
      <c r="CE74" s="947"/>
      <c r="CF74" s="947"/>
      <c r="CG74" s="956"/>
      <c r="CH74" s="957"/>
      <c r="CI74" s="958"/>
      <c r="CJ74" s="958"/>
      <c r="CK74" s="958"/>
      <c r="CL74" s="959"/>
      <c r="CM74" s="957"/>
      <c r="CN74" s="958"/>
      <c r="CO74" s="958"/>
      <c r="CP74" s="958"/>
      <c r="CQ74" s="959"/>
      <c r="CR74" s="957"/>
      <c r="CS74" s="958"/>
      <c r="CT74" s="958"/>
      <c r="CU74" s="958"/>
      <c r="CV74" s="959"/>
      <c r="CW74" s="957"/>
      <c r="CX74" s="958"/>
      <c r="CY74" s="958"/>
      <c r="CZ74" s="958"/>
      <c r="DA74" s="959"/>
      <c r="DB74" s="957"/>
      <c r="DC74" s="958"/>
      <c r="DD74" s="958"/>
      <c r="DE74" s="958"/>
      <c r="DF74" s="959"/>
      <c r="DG74" s="957"/>
      <c r="DH74" s="958"/>
      <c r="DI74" s="958"/>
      <c r="DJ74" s="958"/>
      <c r="DK74" s="959"/>
      <c r="DL74" s="957"/>
      <c r="DM74" s="958"/>
      <c r="DN74" s="958"/>
      <c r="DO74" s="958"/>
      <c r="DP74" s="959"/>
      <c r="DQ74" s="957"/>
      <c r="DR74" s="958"/>
      <c r="DS74" s="958"/>
      <c r="DT74" s="958"/>
      <c r="DU74" s="959"/>
      <c r="DV74" s="946"/>
      <c r="DW74" s="947"/>
      <c r="DX74" s="947"/>
      <c r="DY74" s="947"/>
      <c r="DZ74" s="948"/>
      <c r="EA74" s="212"/>
    </row>
    <row r="75" spans="1:131" ht="26.25" customHeight="1" x14ac:dyDescent="0.2">
      <c r="A75" s="221">
        <v>8</v>
      </c>
      <c r="B75" s="975"/>
      <c r="C75" s="976"/>
      <c r="D75" s="976"/>
      <c r="E75" s="976"/>
      <c r="F75" s="976"/>
      <c r="G75" s="976"/>
      <c r="H75" s="976"/>
      <c r="I75" s="976"/>
      <c r="J75" s="976"/>
      <c r="K75" s="976"/>
      <c r="L75" s="976"/>
      <c r="M75" s="976"/>
      <c r="N75" s="976"/>
      <c r="O75" s="976"/>
      <c r="P75" s="977"/>
      <c r="Q75" s="979"/>
      <c r="R75" s="980"/>
      <c r="S75" s="980"/>
      <c r="T75" s="980"/>
      <c r="U75" s="981"/>
      <c r="V75" s="982"/>
      <c r="W75" s="980"/>
      <c r="X75" s="980"/>
      <c r="Y75" s="980"/>
      <c r="Z75" s="981"/>
      <c r="AA75" s="982"/>
      <c r="AB75" s="980"/>
      <c r="AC75" s="980"/>
      <c r="AD75" s="980"/>
      <c r="AE75" s="981"/>
      <c r="AF75" s="982"/>
      <c r="AG75" s="980"/>
      <c r="AH75" s="980"/>
      <c r="AI75" s="980"/>
      <c r="AJ75" s="981"/>
      <c r="AK75" s="982"/>
      <c r="AL75" s="980"/>
      <c r="AM75" s="980"/>
      <c r="AN75" s="980"/>
      <c r="AO75" s="981"/>
      <c r="AP75" s="982"/>
      <c r="AQ75" s="980"/>
      <c r="AR75" s="980"/>
      <c r="AS75" s="980"/>
      <c r="AT75" s="981"/>
      <c r="AU75" s="982"/>
      <c r="AV75" s="980"/>
      <c r="AW75" s="980"/>
      <c r="AX75" s="980"/>
      <c r="AY75" s="981"/>
      <c r="AZ75" s="973"/>
      <c r="BA75" s="973"/>
      <c r="BB75" s="973"/>
      <c r="BC75" s="973"/>
      <c r="BD75" s="974"/>
      <c r="BE75" s="224"/>
      <c r="BF75" s="224"/>
      <c r="BG75" s="224"/>
      <c r="BH75" s="224"/>
      <c r="BI75" s="224"/>
      <c r="BJ75" s="224"/>
      <c r="BK75" s="224"/>
      <c r="BL75" s="224"/>
      <c r="BM75" s="224"/>
      <c r="BN75" s="224"/>
      <c r="BO75" s="224"/>
      <c r="BP75" s="224"/>
      <c r="BQ75" s="221">
        <v>69</v>
      </c>
      <c r="BR75" s="226"/>
      <c r="BS75" s="946"/>
      <c r="BT75" s="947"/>
      <c r="BU75" s="947"/>
      <c r="BV75" s="947"/>
      <c r="BW75" s="947"/>
      <c r="BX75" s="947"/>
      <c r="BY75" s="947"/>
      <c r="BZ75" s="947"/>
      <c r="CA75" s="947"/>
      <c r="CB75" s="947"/>
      <c r="CC75" s="947"/>
      <c r="CD75" s="947"/>
      <c r="CE75" s="947"/>
      <c r="CF75" s="947"/>
      <c r="CG75" s="956"/>
      <c r="CH75" s="957"/>
      <c r="CI75" s="958"/>
      <c r="CJ75" s="958"/>
      <c r="CK75" s="958"/>
      <c r="CL75" s="959"/>
      <c r="CM75" s="957"/>
      <c r="CN75" s="958"/>
      <c r="CO75" s="958"/>
      <c r="CP75" s="958"/>
      <c r="CQ75" s="959"/>
      <c r="CR75" s="957"/>
      <c r="CS75" s="958"/>
      <c r="CT75" s="958"/>
      <c r="CU75" s="958"/>
      <c r="CV75" s="959"/>
      <c r="CW75" s="957"/>
      <c r="CX75" s="958"/>
      <c r="CY75" s="958"/>
      <c r="CZ75" s="958"/>
      <c r="DA75" s="959"/>
      <c r="DB75" s="957"/>
      <c r="DC75" s="958"/>
      <c r="DD75" s="958"/>
      <c r="DE75" s="958"/>
      <c r="DF75" s="959"/>
      <c r="DG75" s="957"/>
      <c r="DH75" s="958"/>
      <c r="DI75" s="958"/>
      <c r="DJ75" s="958"/>
      <c r="DK75" s="959"/>
      <c r="DL75" s="957"/>
      <c r="DM75" s="958"/>
      <c r="DN75" s="958"/>
      <c r="DO75" s="958"/>
      <c r="DP75" s="959"/>
      <c r="DQ75" s="957"/>
      <c r="DR75" s="958"/>
      <c r="DS75" s="958"/>
      <c r="DT75" s="958"/>
      <c r="DU75" s="959"/>
      <c r="DV75" s="946"/>
      <c r="DW75" s="947"/>
      <c r="DX75" s="947"/>
      <c r="DY75" s="947"/>
      <c r="DZ75" s="948"/>
      <c r="EA75" s="212"/>
    </row>
    <row r="76" spans="1:131" ht="26.25" customHeight="1" x14ac:dyDescent="0.2">
      <c r="A76" s="221">
        <v>9</v>
      </c>
      <c r="B76" s="975"/>
      <c r="C76" s="976"/>
      <c r="D76" s="976"/>
      <c r="E76" s="976"/>
      <c r="F76" s="976"/>
      <c r="G76" s="976"/>
      <c r="H76" s="976"/>
      <c r="I76" s="976"/>
      <c r="J76" s="976"/>
      <c r="K76" s="976"/>
      <c r="L76" s="976"/>
      <c r="M76" s="976"/>
      <c r="N76" s="976"/>
      <c r="O76" s="976"/>
      <c r="P76" s="977"/>
      <c r="Q76" s="979"/>
      <c r="R76" s="980"/>
      <c r="S76" s="980"/>
      <c r="T76" s="980"/>
      <c r="U76" s="981"/>
      <c r="V76" s="982"/>
      <c r="W76" s="980"/>
      <c r="X76" s="980"/>
      <c r="Y76" s="980"/>
      <c r="Z76" s="981"/>
      <c r="AA76" s="982"/>
      <c r="AB76" s="980"/>
      <c r="AC76" s="980"/>
      <c r="AD76" s="980"/>
      <c r="AE76" s="981"/>
      <c r="AF76" s="982"/>
      <c r="AG76" s="980"/>
      <c r="AH76" s="980"/>
      <c r="AI76" s="980"/>
      <c r="AJ76" s="981"/>
      <c r="AK76" s="982"/>
      <c r="AL76" s="980"/>
      <c r="AM76" s="980"/>
      <c r="AN76" s="980"/>
      <c r="AO76" s="981"/>
      <c r="AP76" s="982"/>
      <c r="AQ76" s="980"/>
      <c r="AR76" s="980"/>
      <c r="AS76" s="980"/>
      <c r="AT76" s="981"/>
      <c r="AU76" s="982"/>
      <c r="AV76" s="980"/>
      <c r="AW76" s="980"/>
      <c r="AX76" s="980"/>
      <c r="AY76" s="981"/>
      <c r="AZ76" s="973"/>
      <c r="BA76" s="973"/>
      <c r="BB76" s="973"/>
      <c r="BC76" s="973"/>
      <c r="BD76" s="974"/>
      <c r="BE76" s="224"/>
      <c r="BF76" s="224"/>
      <c r="BG76" s="224"/>
      <c r="BH76" s="224"/>
      <c r="BI76" s="224"/>
      <c r="BJ76" s="224"/>
      <c r="BK76" s="224"/>
      <c r="BL76" s="224"/>
      <c r="BM76" s="224"/>
      <c r="BN76" s="224"/>
      <c r="BO76" s="224"/>
      <c r="BP76" s="224"/>
      <c r="BQ76" s="221">
        <v>70</v>
      </c>
      <c r="BR76" s="226"/>
      <c r="BS76" s="946"/>
      <c r="BT76" s="947"/>
      <c r="BU76" s="947"/>
      <c r="BV76" s="947"/>
      <c r="BW76" s="947"/>
      <c r="BX76" s="947"/>
      <c r="BY76" s="947"/>
      <c r="BZ76" s="947"/>
      <c r="CA76" s="947"/>
      <c r="CB76" s="947"/>
      <c r="CC76" s="947"/>
      <c r="CD76" s="947"/>
      <c r="CE76" s="947"/>
      <c r="CF76" s="947"/>
      <c r="CG76" s="956"/>
      <c r="CH76" s="957"/>
      <c r="CI76" s="958"/>
      <c r="CJ76" s="958"/>
      <c r="CK76" s="958"/>
      <c r="CL76" s="959"/>
      <c r="CM76" s="957"/>
      <c r="CN76" s="958"/>
      <c r="CO76" s="958"/>
      <c r="CP76" s="958"/>
      <c r="CQ76" s="959"/>
      <c r="CR76" s="957"/>
      <c r="CS76" s="958"/>
      <c r="CT76" s="958"/>
      <c r="CU76" s="958"/>
      <c r="CV76" s="959"/>
      <c r="CW76" s="957"/>
      <c r="CX76" s="958"/>
      <c r="CY76" s="958"/>
      <c r="CZ76" s="958"/>
      <c r="DA76" s="959"/>
      <c r="DB76" s="957"/>
      <c r="DC76" s="958"/>
      <c r="DD76" s="958"/>
      <c r="DE76" s="958"/>
      <c r="DF76" s="959"/>
      <c r="DG76" s="957"/>
      <c r="DH76" s="958"/>
      <c r="DI76" s="958"/>
      <c r="DJ76" s="958"/>
      <c r="DK76" s="959"/>
      <c r="DL76" s="957"/>
      <c r="DM76" s="958"/>
      <c r="DN76" s="958"/>
      <c r="DO76" s="958"/>
      <c r="DP76" s="959"/>
      <c r="DQ76" s="957"/>
      <c r="DR76" s="958"/>
      <c r="DS76" s="958"/>
      <c r="DT76" s="958"/>
      <c r="DU76" s="959"/>
      <c r="DV76" s="946"/>
      <c r="DW76" s="947"/>
      <c r="DX76" s="947"/>
      <c r="DY76" s="947"/>
      <c r="DZ76" s="948"/>
      <c r="EA76" s="212"/>
    </row>
    <row r="77" spans="1:131" ht="26.25" customHeight="1" x14ac:dyDescent="0.2">
      <c r="A77" s="221">
        <v>10</v>
      </c>
      <c r="B77" s="975"/>
      <c r="C77" s="976"/>
      <c r="D77" s="976"/>
      <c r="E77" s="976"/>
      <c r="F77" s="976"/>
      <c r="G77" s="976"/>
      <c r="H77" s="976"/>
      <c r="I77" s="976"/>
      <c r="J77" s="976"/>
      <c r="K77" s="976"/>
      <c r="L77" s="976"/>
      <c r="M77" s="976"/>
      <c r="N77" s="976"/>
      <c r="O77" s="976"/>
      <c r="P77" s="977"/>
      <c r="Q77" s="979"/>
      <c r="R77" s="980"/>
      <c r="S77" s="980"/>
      <c r="T77" s="980"/>
      <c r="U77" s="981"/>
      <c r="V77" s="982"/>
      <c r="W77" s="980"/>
      <c r="X77" s="980"/>
      <c r="Y77" s="980"/>
      <c r="Z77" s="981"/>
      <c r="AA77" s="982"/>
      <c r="AB77" s="980"/>
      <c r="AC77" s="980"/>
      <c r="AD77" s="980"/>
      <c r="AE77" s="981"/>
      <c r="AF77" s="982"/>
      <c r="AG77" s="980"/>
      <c r="AH77" s="980"/>
      <c r="AI77" s="980"/>
      <c r="AJ77" s="981"/>
      <c r="AK77" s="982"/>
      <c r="AL77" s="980"/>
      <c r="AM77" s="980"/>
      <c r="AN77" s="980"/>
      <c r="AO77" s="981"/>
      <c r="AP77" s="982"/>
      <c r="AQ77" s="980"/>
      <c r="AR77" s="980"/>
      <c r="AS77" s="980"/>
      <c r="AT77" s="981"/>
      <c r="AU77" s="982"/>
      <c r="AV77" s="980"/>
      <c r="AW77" s="980"/>
      <c r="AX77" s="980"/>
      <c r="AY77" s="981"/>
      <c r="AZ77" s="973"/>
      <c r="BA77" s="973"/>
      <c r="BB77" s="973"/>
      <c r="BC77" s="973"/>
      <c r="BD77" s="974"/>
      <c r="BE77" s="224"/>
      <c r="BF77" s="224"/>
      <c r="BG77" s="224"/>
      <c r="BH77" s="224"/>
      <c r="BI77" s="224"/>
      <c r="BJ77" s="224"/>
      <c r="BK77" s="224"/>
      <c r="BL77" s="224"/>
      <c r="BM77" s="224"/>
      <c r="BN77" s="224"/>
      <c r="BO77" s="224"/>
      <c r="BP77" s="224"/>
      <c r="BQ77" s="221">
        <v>71</v>
      </c>
      <c r="BR77" s="226"/>
      <c r="BS77" s="946"/>
      <c r="BT77" s="947"/>
      <c r="BU77" s="947"/>
      <c r="BV77" s="947"/>
      <c r="BW77" s="947"/>
      <c r="BX77" s="947"/>
      <c r="BY77" s="947"/>
      <c r="BZ77" s="947"/>
      <c r="CA77" s="947"/>
      <c r="CB77" s="947"/>
      <c r="CC77" s="947"/>
      <c r="CD77" s="947"/>
      <c r="CE77" s="947"/>
      <c r="CF77" s="947"/>
      <c r="CG77" s="956"/>
      <c r="CH77" s="957"/>
      <c r="CI77" s="958"/>
      <c r="CJ77" s="958"/>
      <c r="CK77" s="958"/>
      <c r="CL77" s="959"/>
      <c r="CM77" s="957"/>
      <c r="CN77" s="958"/>
      <c r="CO77" s="958"/>
      <c r="CP77" s="958"/>
      <c r="CQ77" s="959"/>
      <c r="CR77" s="957"/>
      <c r="CS77" s="958"/>
      <c r="CT77" s="958"/>
      <c r="CU77" s="958"/>
      <c r="CV77" s="959"/>
      <c r="CW77" s="957"/>
      <c r="CX77" s="958"/>
      <c r="CY77" s="958"/>
      <c r="CZ77" s="958"/>
      <c r="DA77" s="959"/>
      <c r="DB77" s="957"/>
      <c r="DC77" s="958"/>
      <c r="DD77" s="958"/>
      <c r="DE77" s="958"/>
      <c r="DF77" s="959"/>
      <c r="DG77" s="957"/>
      <c r="DH77" s="958"/>
      <c r="DI77" s="958"/>
      <c r="DJ77" s="958"/>
      <c r="DK77" s="959"/>
      <c r="DL77" s="957"/>
      <c r="DM77" s="958"/>
      <c r="DN77" s="958"/>
      <c r="DO77" s="958"/>
      <c r="DP77" s="959"/>
      <c r="DQ77" s="957"/>
      <c r="DR77" s="958"/>
      <c r="DS77" s="958"/>
      <c r="DT77" s="958"/>
      <c r="DU77" s="959"/>
      <c r="DV77" s="946"/>
      <c r="DW77" s="947"/>
      <c r="DX77" s="947"/>
      <c r="DY77" s="947"/>
      <c r="DZ77" s="948"/>
      <c r="EA77" s="212"/>
    </row>
    <row r="78" spans="1:131" ht="26.25" customHeight="1" x14ac:dyDescent="0.2">
      <c r="A78" s="221">
        <v>11</v>
      </c>
      <c r="B78" s="975"/>
      <c r="C78" s="976"/>
      <c r="D78" s="976"/>
      <c r="E78" s="976"/>
      <c r="F78" s="976"/>
      <c r="G78" s="976"/>
      <c r="H78" s="976"/>
      <c r="I78" s="976"/>
      <c r="J78" s="976"/>
      <c r="K78" s="976"/>
      <c r="L78" s="976"/>
      <c r="M78" s="976"/>
      <c r="N78" s="976"/>
      <c r="O78" s="976"/>
      <c r="P78" s="977"/>
      <c r="Q78" s="978"/>
      <c r="R78" s="972"/>
      <c r="S78" s="972"/>
      <c r="T78" s="972"/>
      <c r="U78" s="972"/>
      <c r="V78" s="972"/>
      <c r="W78" s="972"/>
      <c r="X78" s="972"/>
      <c r="Y78" s="972"/>
      <c r="Z78" s="972"/>
      <c r="AA78" s="972"/>
      <c r="AB78" s="972"/>
      <c r="AC78" s="972"/>
      <c r="AD78" s="972"/>
      <c r="AE78" s="972"/>
      <c r="AF78" s="972"/>
      <c r="AG78" s="972"/>
      <c r="AH78" s="972"/>
      <c r="AI78" s="972"/>
      <c r="AJ78" s="972"/>
      <c r="AK78" s="972"/>
      <c r="AL78" s="972"/>
      <c r="AM78" s="972"/>
      <c r="AN78" s="972"/>
      <c r="AO78" s="972"/>
      <c r="AP78" s="972"/>
      <c r="AQ78" s="972"/>
      <c r="AR78" s="972"/>
      <c r="AS78" s="972"/>
      <c r="AT78" s="972"/>
      <c r="AU78" s="972"/>
      <c r="AV78" s="972"/>
      <c r="AW78" s="972"/>
      <c r="AX78" s="972"/>
      <c r="AY78" s="972"/>
      <c r="AZ78" s="973"/>
      <c r="BA78" s="973"/>
      <c r="BB78" s="973"/>
      <c r="BC78" s="973"/>
      <c r="BD78" s="974"/>
      <c r="BE78" s="224"/>
      <c r="BF78" s="224"/>
      <c r="BG78" s="224"/>
      <c r="BH78" s="224"/>
      <c r="BI78" s="224"/>
      <c r="BJ78" s="212"/>
      <c r="BK78" s="212"/>
      <c r="BL78" s="212"/>
      <c r="BM78" s="212"/>
      <c r="BN78" s="212"/>
      <c r="BO78" s="224"/>
      <c r="BP78" s="224"/>
      <c r="BQ78" s="221">
        <v>72</v>
      </c>
      <c r="BR78" s="226"/>
      <c r="BS78" s="946"/>
      <c r="BT78" s="947"/>
      <c r="BU78" s="947"/>
      <c r="BV78" s="947"/>
      <c r="BW78" s="947"/>
      <c r="BX78" s="947"/>
      <c r="BY78" s="947"/>
      <c r="BZ78" s="947"/>
      <c r="CA78" s="947"/>
      <c r="CB78" s="947"/>
      <c r="CC78" s="947"/>
      <c r="CD78" s="947"/>
      <c r="CE78" s="947"/>
      <c r="CF78" s="947"/>
      <c r="CG78" s="956"/>
      <c r="CH78" s="957"/>
      <c r="CI78" s="958"/>
      <c r="CJ78" s="958"/>
      <c r="CK78" s="958"/>
      <c r="CL78" s="959"/>
      <c r="CM78" s="957"/>
      <c r="CN78" s="958"/>
      <c r="CO78" s="958"/>
      <c r="CP78" s="958"/>
      <c r="CQ78" s="959"/>
      <c r="CR78" s="957"/>
      <c r="CS78" s="958"/>
      <c r="CT78" s="958"/>
      <c r="CU78" s="958"/>
      <c r="CV78" s="959"/>
      <c r="CW78" s="957"/>
      <c r="CX78" s="958"/>
      <c r="CY78" s="958"/>
      <c r="CZ78" s="958"/>
      <c r="DA78" s="959"/>
      <c r="DB78" s="957"/>
      <c r="DC78" s="958"/>
      <c r="DD78" s="958"/>
      <c r="DE78" s="958"/>
      <c r="DF78" s="959"/>
      <c r="DG78" s="957"/>
      <c r="DH78" s="958"/>
      <c r="DI78" s="958"/>
      <c r="DJ78" s="958"/>
      <c r="DK78" s="959"/>
      <c r="DL78" s="957"/>
      <c r="DM78" s="958"/>
      <c r="DN78" s="958"/>
      <c r="DO78" s="958"/>
      <c r="DP78" s="959"/>
      <c r="DQ78" s="957"/>
      <c r="DR78" s="958"/>
      <c r="DS78" s="958"/>
      <c r="DT78" s="958"/>
      <c r="DU78" s="959"/>
      <c r="DV78" s="946"/>
      <c r="DW78" s="947"/>
      <c r="DX78" s="947"/>
      <c r="DY78" s="947"/>
      <c r="DZ78" s="948"/>
      <c r="EA78" s="212"/>
    </row>
    <row r="79" spans="1:131" ht="26.25" customHeight="1" x14ac:dyDescent="0.2">
      <c r="A79" s="221">
        <v>12</v>
      </c>
      <c r="B79" s="975"/>
      <c r="C79" s="976"/>
      <c r="D79" s="976"/>
      <c r="E79" s="976"/>
      <c r="F79" s="976"/>
      <c r="G79" s="976"/>
      <c r="H79" s="976"/>
      <c r="I79" s="976"/>
      <c r="J79" s="976"/>
      <c r="K79" s="976"/>
      <c r="L79" s="976"/>
      <c r="M79" s="976"/>
      <c r="N79" s="976"/>
      <c r="O79" s="976"/>
      <c r="P79" s="977"/>
      <c r="Q79" s="978"/>
      <c r="R79" s="972"/>
      <c r="S79" s="972"/>
      <c r="T79" s="972"/>
      <c r="U79" s="972"/>
      <c r="V79" s="972"/>
      <c r="W79" s="972"/>
      <c r="X79" s="972"/>
      <c r="Y79" s="972"/>
      <c r="Z79" s="972"/>
      <c r="AA79" s="972"/>
      <c r="AB79" s="972"/>
      <c r="AC79" s="972"/>
      <c r="AD79" s="972"/>
      <c r="AE79" s="972"/>
      <c r="AF79" s="972"/>
      <c r="AG79" s="972"/>
      <c r="AH79" s="972"/>
      <c r="AI79" s="972"/>
      <c r="AJ79" s="972"/>
      <c r="AK79" s="972"/>
      <c r="AL79" s="972"/>
      <c r="AM79" s="972"/>
      <c r="AN79" s="972"/>
      <c r="AO79" s="972"/>
      <c r="AP79" s="972"/>
      <c r="AQ79" s="972"/>
      <c r="AR79" s="972"/>
      <c r="AS79" s="972"/>
      <c r="AT79" s="972"/>
      <c r="AU79" s="972"/>
      <c r="AV79" s="972"/>
      <c r="AW79" s="972"/>
      <c r="AX79" s="972"/>
      <c r="AY79" s="972"/>
      <c r="AZ79" s="973"/>
      <c r="BA79" s="973"/>
      <c r="BB79" s="973"/>
      <c r="BC79" s="973"/>
      <c r="BD79" s="974"/>
      <c r="BE79" s="224"/>
      <c r="BF79" s="224"/>
      <c r="BG79" s="224"/>
      <c r="BH79" s="224"/>
      <c r="BI79" s="224"/>
      <c r="BJ79" s="212"/>
      <c r="BK79" s="212"/>
      <c r="BL79" s="212"/>
      <c r="BM79" s="212"/>
      <c r="BN79" s="212"/>
      <c r="BO79" s="224"/>
      <c r="BP79" s="224"/>
      <c r="BQ79" s="221">
        <v>73</v>
      </c>
      <c r="BR79" s="226"/>
      <c r="BS79" s="946"/>
      <c r="BT79" s="947"/>
      <c r="BU79" s="947"/>
      <c r="BV79" s="947"/>
      <c r="BW79" s="947"/>
      <c r="BX79" s="947"/>
      <c r="BY79" s="947"/>
      <c r="BZ79" s="947"/>
      <c r="CA79" s="947"/>
      <c r="CB79" s="947"/>
      <c r="CC79" s="947"/>
      <c r="CD79" s="947"/>
      <c r="CE79" s="947"/>
      <c r="CF79" s="947"/>
      <c r="CG79" s="956"/>
      <c r="CH79" s="957"/>
      <c r="CI79" s="958"/>
      <c r="CJ79" s="958"/>
      <c r="CK79" s="958"/>
      <c r="CL79" s="959"/>
      <c r="CM79" s="957"/>
      <c r="CN79" s="958"/>
      <c r="CO79" s="958"/>
      <c r="CP79" s="958"/>
      <c r="CQ79" s="959"/>
      <c r="CR79" s="957"/>
      <c r="CS79" s="958"/>
      <c r="CT79" s="958"/>
      <c r="CU79" s="958"/>
      <c r="CV79" s="959"/>
      <c r="CW79" s="957"/>
      <c r="CX79" s="958"/>
      <c r="CY79" s="958"/>
      <c r="CZ79" s="958"/>
      <c r="DA79" s="959"/>
      <c r="DB79" s="957"/>
      <c r="DC79" s="958"/>
      <c r="DD79" s="958"/>
      <c r="DE79" s="958"/>
      <c r="DF79" s="959"/>
      <c r="DG79" s="957"/>
      <c r="DH79" s="958"/>
      <c r="DI79" s="958"/>
      <c r="DJ79" s="958"/>
      <c r="DK79" s="959"/>
      <c r="DL79" s="957"/>
      <c r="DM79" s="958"/>
      <c r="DN79" s="958"/>
      <c r="DO79" s="958"/>
      <c r="DP79" s="959"/>
      <c r="DQ79" s="957"/>
      <c r="DR79" s="958"/>
      <c r="DS79" s="958"/>
      <c r="DT79" s="958"/>
      <c r="DU79" s="959"/>
      <c r="DV79" s="946"/>
      <c r="DW79" s="947"/>
      <c r="DX79" s="947"/>
      <c r="DY79" s="947"/>
      <c r="DZ79" s="948"/>
      <c r="EA79" s="212"/>
    </row>
    <row r="80" spans="1:131" ht="26.25" customHeight="1" x14ac:dyDescent="0.2">
      <c r="A80" s="221">
        <v>13</v>
      </c>
      <c r="B80" s="975"/>
      <c r="C80" s="976"/>
      <c r="D80" s="976"/>
      <c r="E80" s="976"/>
      <c r="F80" s="976"/>
      <c r="G80" s="976"/>
      <c r="H80" s="976"/>
      <c r="I80" s="976"/>
      <c r="J80" s="976"/>
      <c r="K80" s="976"/>
      <c r="L80" s="976"/>
      <c r="M80" s="976"/>
      <c r="N80" s="976"/>
      <c r="O80" s="976"/>
      <c r="P80" s="977"/>
      <c r="Q80" s="978"/>
      <c r="R80" s="972"/>
      <c r="S80" s="972"/>
      <c r="T80" s="972"/>
      <c r="U80" s="972"/>
      <c r="V80" s="972"/>
      <c r="W80" s="972"/>
      <c r="X80" s="972"/>
      <c r="Y80" s="972"/>
      <c r="Z80" s="972"/>
      <c r="AA80" s="972"/>
      <c r="AB80" s="972"/>
      <c r="AC80" s="972"/>
      <c r="AD80" s="972"/>
      <c r="AE80" s="972"/>
      <c r="AF80" s="972"/>
      <c r="AG80" s="972"/>
      <c r="AH80" s="972"/>
      <c r="AI80" s="972"/>
      <c r="AJ80" s="972"/>
      <c r="AK80" s="972"/>
      <c r="AL80" s="972"/>
      <c r="AM80" s="972"/>
      <c r="AN80" s="972"/>
      <c r="AO80" s="972"/>
      <c r="AP80" s="972"/>
      <c r="AQ80" s="972"/>
      <c r="AR80" s="972"/>
      <c r="AS80" s="972"/>
      <c r="AT80" s="972"/>
      <c r="AU80" s="972"/>
      <c r="AV80" s="972"/>
      <c r="AW80" s="972"/>
      <c r="AX80" s="972"/>
      <c r="AY80" s="972"/>
      <c r="AZ80" s="973"/>
      <c r="BA80" s="973"/>
      <c r="BB80" s="973"/>
      <c r="BC80" s="973"/>
      <c r="BD80" s="974"/>
      <c r="BE80" s="224"/>
      <c r="BF80" s="224"/>
      <c r="BG80" s="224"/>
      <c r="BH80" s="224"/>
      <c r="BI80" s="224"/>
      <c r="BJ80" s="224"/>
      <c r="BK80" s="224"/>
      <c r="BL80" s="224"/>
      <c r="BM80" s="224"/>
      <c r="BN80" s="224"/>
      <c r="BO80" s="224"/>
      <c r="BP80" s="224"/>
      <c r="BQ80" s="221">
        <v>74</v>
      </c>
      <c r="BR80" s="226"/>
      <c r="BS80" s="946"/>
      <c r="BT80" s="947"/>
      <c r="BU80" s="947"/>
      <c r="BV80" s="947"/>
      <c r="BW80" s="947"/>
      <c r="BX80" s="947"/>
      <c r="BY80" s="947"/>
      <c r="BZ80" s="947"/>
      <c r="CA80" s="947"/>
      <c r="CB80" s="947"/>
      <c r="CC80" s="947"/>
      <c r="CD80" s="947"/>
      <c r="CE80" s="947"/>
      <c r="CF80" s="947"/>
      <c r="CG80" s="956"/>
      <c r="CH80" s="957"/>
      <c r="CI80" s="958"/>
      <c r="CJ80" s="958"/>
      <c r="CK80" s="958"/>
      <c r="CL80" s="959"/>
      <c r="CM80" s="957"/>
      <c r="CN80" s="958"/>
      <c r="CO80" s="958"/>
      <c r="CP80" s="958"/>
      <c r="CQ80" s="959"/>
      <c r="CR80" s="957"/>
      <c r="CS80" s="958"/>
      <c r="CT80" s="958"/>
      <c r="CU80" s="958"/>
      <c r="CV80" s="959"/>
      <c r="CW80" s="957"/>
      <c r="CX80" s="958"/>
      <c r="CY80" s="958"/>
      <c r="CZ80" s="958"/>
      <c r="DA80" s="959"/>
      <c r="DB80" s="957"/>
      <c r="DC80" s="958"/>
      <c r="DD80" s="958"/>
      <c r="DE80" s="958"/>
      <c r="DF80" s="959"/>
      <c r="DG80" s="957"/>
      <c r="DH80" s="958"/>
      <c r="DI80" s="958"/>
      <c r="DJ80" s="958"/>
      <c r="DK80" s="959"/>
      <c r="DL80" s="957"/>
      <c r="DM80" s="958"/>
      <c r="DN80" s="958"/>
      <c r="DO80" s="958"/>
      <c r="DP80" s="959"/>
      <c r="DQ80" s="957"/>
      <c r="DR80" s="958"/>
      <c r="DS80" s="958"/>
      <c r="DT80" s="958"/>
      <c r="DU80" s="959"/>
      <c r="DV80" s="946"/>
      <c r="DW80" s="947"/>
      <c r="DX80" s="947"/>
      <c r="DY80" s="947"/>
      <c r="DZ80" s="948"/>
      <c r="EA80" s="212"/>
    </row>
    <row r="81" spans="1:131" ht="26.25" customHeight="1" x14ac:dyDescent="0.2">
      <c r="A81" s="221">
        <v>14</v>
      </c>
      <c r="B81" s="975"/>
      <c r="C81" s="976"/>
      <c r="D81" s="976"/>
      <c r="E81" s="976"/>
      <c r="F81" s="976"/>
      <c r="G81" s="976"/>
      <c r="H81" s="976"/>
      <c r="I81" s="976"/>
      <c r="J81" s="976"/>
      <c r="K81" s="976"/>
      <c r="L81" s="976"/>
      <c r="M81" s="976"/>
      <c r="N81" s="976"/>
      <c r="O81" s="976"/>
      <c r="P81" s="977"/>
      <c r="Q81" s="978"/>
      <c r="R81" s="972"/>
      <c r="S81" s="972"/>
      <c r="T81" s="972"/>
      <c r="U81" s="972"/>
      <c r="V81" s="972"/>
      <c r="W81" s="972"/>
      <c r="X81" s="972"/>
      <c r="Y81" s="972"/>
      <c r="Z81" s="972"/>
      <c r="AA81" s="972"/>
      <c r="AB81" s="972"/>
      <c r="AC81" s="972"/>
      <c r="AD81" s="972"/>
      <c r="AE81" s="972"/>
      <c r="AF81" s="972"/>
      <c r="AG81" s="972"/>
      <c r="AH81" s="972"/>
      <c r="AI81" s="972"/>
      <c r="AJ81" s="972"/>
      <c r="AK81" s="972"/>
      <c r="AL81" s="972"/>
      <c r="AM81" s="972"/>
      <c r="AN81" s="972"/>
      <c r="AO81" s="972"/>
      <c r="AP81" s="972"/>
      <c r="AQ81" s="972"/>
      <c r="AR81" s="972"/>
      <c r="AS81" s="972"/>
      <c r="AT81" s="972"/>
      <c r="AU81" s="972"/>
      <c r="AV81" s="972"/>
      <c r="AW81" s="972"/>
      <c r="AX81" s="972"/>
      <c r="AY81" s="972"/>
      <c r="AZ81" s="973"/>
      <c r="BA81" s="973"/>
      <c r="BB81" s="973"/>
      <c r="BC81" s="973"/>
      <c r="BD81" s="974"/>
      <c r="BE81" s="224"/>
      <c r="BF81" s="224"/>
      <c r="BG81" s="224"/>
      <c r="BH81" s="224"/>
      <c r="BI81" s="224"/>
      <c r="BJ81" s="224"/>
      <c r="BK81" s="224"/>
      <c r="BL81" s="224"/>
      <c r="BM81" s="224"/>
      <c r="BN81" s="224"/>
      <c r="BO81" s="224"/>
      <c r="BP81" s="224"/>
      <c r="BQ81" s="221">
        <v>75</v>
      </c>
      <c r="BR81" s="226"/>
      <c r="BS81" s="946"/>
      <c r="BT81" s="947"/>
      <c r="BU81" s="947"/>
      <c r="BV81" s="947"/>
      <c r="BW81" s="947"/>
      <c r="BX81" s="947"/>
      <c r="BY81" s="947"/>
      <c r="BZ81" s="947"/>
      <c r="CA81" s="947"/>
      <c r="CB81" s="947"/>
      <c r="CC81" s="947"/>
      <c r="CD81" s="947"/>
      <c r="CE81" s="947"/>
      <c r="CF81" s="947"/>
      <c r="CG81" s="956"/>
      <c r="CH81" s="957"/>
      <c r="CI81" s="958"/>
      <c r="CJ81" s="958"/>
      <c r="CK81" s="958"/>
      <c r="CL81" s="959"/>
      <c r="CM81" s="957"/>
      <c r="CN81" s="958"/>
      <c r="CO81" s="958"/>
      <c r="CP81" s="958"/>
      <c r="CQ81" s="959"/>
      <c r="CR81" s="957"/>
      <c r="CS81" s="958"/>
      <c r="CT81" s="958"/>
      <c r="CU81" s="958"/>
      <c r="CV81" s="959"/>
      <c r="CW81" s="957"/>
      <c r="CX81" s="958"/>
      <c r="CY81" s="958"/>
      <c r="CZ81" s="958"/>
      <c r="DA81" s="959"/>
      <c r="DB81" s="957"/>
      <c r="DC81" s="958"/>
      <c r="DD81" s="958"/>
      <c r="DE81" s="958"/>
      <c r="DF81" s="959"/>
      <c r="DG81" s="957"/>
      <c r="DH81" s="958"/>
      <c r="DI81" s="958"/>
      <c r="DJ81" s="958"/>
      <c r="DK81" s="959"/>
      <c r="DL81" s="957"/>
      <c r="DM81" s="958"/>
      <c r="DN81" s="958"/>
      <c r="DO81" s="958"/>
      <c r="DP81" s="959"/>
      <c r="DQ81" s="957"/>
      <c r="DR81" s="958"/>
      <c r="DS81" s="958"/>
      <c r="DT81" s="958"/>
      <c r="DU81" s="959"/>
      <c r="DV81" s="946"/>
      <c r="DW81" s="947"/>
      <c r="DX81" s="947"/>
      <c r="DY81" s="947"/>
      <c r="DZ81" s="948"/>
      <c r="EA81" s="212"/>
    </row>
    <row r="82" spans="1:131" ht="26.25" customHeight="1" x14ac:dyDescent="0.2">
      <c r="A82" s="221">
        <v>15</v>
      </c>
      <c r="B82" s="975"/>
      <c r="C82" s="976"/>
      <c r="D82" s="976"/>
      <c r="E82" s="976"/>
      <c r="F82" s="976"/>
      <c r="G82" s="976"/>
      <c r="H82" s="976"/>
      <c r="I82" s="976"/>
      <c r="J82" s="976"/>
      <c r="K82" s="976"/>
      <c r="L82" s="976"/>
      <c r="M82" s="976"/>
      <c r="N82" s="976"/>
      <c r="O82" s="976"/>
      <c r="P82" s="977"/>
      <c r="Q82" s="978"/>
      <c r="R82" s="972"/>
      <c r="S82" s="972"/>
      <c r="T82" s="972"/>
      <c r="U82" s="972"/>
      <c r="V82" s="972"/>
      <c r="W82" s="972"/>
      <c r="X82" s="972"/>
      <c r="Y82" s="972"/>
      <c r="Z82" s="972"/>
      <c r="AA82" s="972"/>
      <c r="AB82" s="972"/>
      <c r="AC82" s="972"/>
      <c r="AD82" s="972"/>
      <c r="AE82" s="972"/>
      <c r="AF82" s="972"/>
      <c r="AG82" s="972"/>
      <c r="AH82" s="972"/>
      <c r="AI82" s="972"/>
      <c r="AJ82" s="972"/>
      <c r="AK82" s="972"/>
      <c r="AL82" s="972"/>
      <c r="AM82" s="972"/>
      <c r="AN82" s="972"/>
      <c r="AO82" s="972"/>
      <c r="AP82" s="972"/>
      <c r="AQ82" s="972"/>
      <c r="AR82" s="972"/>
      <c r="AS82" s="972"/>
      <c r="AT82" s="972"/>
      <c r="AU82" s="972"/>
      <c r="AV82" s="972"/>
      <c r="AW82" s="972"/>
      <c r="AX82" s="972"/>
      <c r="AY82" s="972"/>
      <c r="AZ82" s="973"/>
      <c r="BA82" s="973"/>
      <c r="BB82" s="973"/>
      <c r="BC82" s="973"/>
      <c r="BD82" s="974"/>
      <c r="BE82" s="224"/>
      <c r="BF82" s="224"/>
      <c r="BG82" s="224"/>
      <c r="BH82" s="224"/>
      <c r="BI82" s="224"/>
      <c r="BJ82" s="224"/>
      <c r="BK82" s="224"/>
      <c r="BL82" s="224"/>
      <c r="BM82" s="224"/>
      <c r="BN82" s="224"/>
      <c r="BO82" s="224"/>
      <c r="BP82" s="224"/>
      <c r="BQ82" s="221">
        <v>76</v>
      </c>
      <c r="BR82" s="226"/>
      <c r="BS82" s="946"/>
      <c r="BT82" s="947"/>
      <c r="BU82" s="947"/>
      <c r="BV82" s="947"/>
      <c r="BW82" s="947"/>
      <c r="BX82" s="947"/>
      <c r="BY82" s="947"/>
      <c r="BZ82" s="947"/>
      <c r="CA82" s="947"/>
      <c r="CB82" s="947"/>
      <c r="CC82" s="947"/>
      <c r="CD82" s="947"/>
      <c r="CE82" s="947"/>
      <c r="CF82" s="947"/>
      <c r="CG82" s="956"/>
      <c r="CH82" s="957"/>
      <c r="CI82" s="958"/>
      <c r="CJ82" s="958"/>
      <c r="CK82" s="958"/>
      <c r="CL82" s="959"/>
      <c r="CM82" s="957"/>
      <c r="CN82" s="958"/>
      <c r="CO82" s="958"/>
      <c r="CP82" s="958"/>
      <c r="CQ82" s="959"/>
      <c r="CR82" s="957"/>
      <c r="CS82" s="958"/>
      <c r="CT82" s="958"/>
      <c r="CU82" s="958"/>
      <c r="CV82" s="959"/>
      <c r="CW82" s="957"/>
      <c r="CX82" s="958"/>
      <c r="CY82" s="958"/>
      <c r="CZ82" s="958"/>
      <c r="DA82" s="959"/>
      <c r="DB82" s="957"/>
      <c r="DC82" s="958"/>
      <c r="DD82" s="958"/>
      <c r="DE82" s="958"/>
      <c r="DF82" s="959"/>
      <c r="DG82" s="957"/>
      <c r="DH82" s="958"/>
      <c r="DI82" s="958"/>
      <c r="DJ82" s="958"/>
      <c r="DK82" s="959"/>
      <c r="DL82" s="957"/>
      <c r="DM82" s="958"/>
      <c r="DN82" s="958"/>
      <c r="DO82" s="958"/>
      <c r="DP82" s="959"/>
      <c r="DQ82" s="957"/>
      <c r="DR82" s="958"/>
      <c r="DS82" s="958"/>
      <c r="DT82" s="958"/>
      <c r="DU82" s="959"/>
      <c r="DV82" s="946"/>
      <c r="DW82" s="947"/>
      <c r="DX82" s="947"/>
      <c r="DY82" s="947"/>
      <c r="DZ82" s="948"/>
      <c r="EA82" s="212"/>
    </row>
    <row r="83" spans="1:131" ht="26.25" customHeight="1" x14ac:dyDescent="0.2">
      <c r="A83" s="221">
        <v>16</v>
      </c>
      <c r="B83" s="975"/>
      <c r="C83" s="976"/>
      <c r="D83" s="976"/>
      <c r="E83" s="976"/>
      <c r="F83" s="976"/>
      <c r="G83" s="976"/>
      <c r="H83" s="976"/>
      <c r="I83" s="976"/>
      <c r="J83" s="976"/>
      <c r="K83" s="976"/>
      <c r="L83" s="976"/>
      <c r="M83" s="976"/>
      <c r="N83" s="976"/>
      <c r="O83" s="976"/>
      <c r="P83" s="977"/>
      <c r="Q83" s="978"/>
      <c r="R83" s="972"/>
      <c r="S83" s="972"/>
      <c r="T83" s="972"/>
      <c r="U83" s="972"/>
      <c r="V83" s="972"/>
      <c r="W83" s="972"/>
      <c r="X83" s="972"/>
      <c r="Y83" s="972"/>
      <c r="Z83" s="972"/>
      <c r="AA83" s="972"/>
      <c r="AB83" s="972"/>
      <c r="AC83" s="972"/>
      <c r="AD83" s="972"/>
      <c r="AE83" s="972"/>
      <c r="AF83" s="972"/>
      <c r="AG83" s="972"/>
      <c r="AH83" s="972"/>
      <c r="AI83" s="972"/>
      <c r="AJ83" s="972"/>
      <c r="AK83" s="972"/>
      <c r="AL83" s="972"/>
      <c r="AM83" s="972"/>
      <c r="AN83" s="972"/>
      <c r="AO83" s="972"/>
      <c r="AP83" s="972"/>
      <c r="AQ83" s="972"/>
      <c r="AR83" s="972"/>
      <c r="AS83" s="972"/>
      <c r="AT83" s="972"/>
      <c r="AU83" s="972"/>
      <c r="AV83" s="972"/>
      <c r="AW83" s="972"/>
      <c r="AX83" s="972"/>
      <c r="AY83" s="972"/>
      <c r="AZ83" s="973"/>
      <c r="BA83" s="973"/>
      <c r="BB83" s="973"/>
      <c r="BC83" s="973"/>
      <c r="BD83" s="974"/>
      <c r="BE83" s="224"/>
      <c r="BF83" s="224"/>
      <c r="BG83" s="224"/>
      <c r="BH83" s="224"/>
      <c r="BI83" s="224"/>
      <c r="BJ83" s="224"/>
      <c r="BK83" s="224"/>
      <c r="BL83" s="224"/>
      <c r="BM83" s="224"/>
      <c r="BN83" s="224"/>
      <c r="BO83" s="224"/>
      <c r="BP83" s="224"/>
      <c r="BQ83" s="221">
        <v>77</v>
      </c>
      <c r="BR83" s="226"/>
      <c r="BS83" s="946"/>
      <c r="BT83" s="947"/>
      <c r="BU83" s="947"/>
      <c r="BV83" s="947"/>
      <c r="BW83" s="947"/>
      <c r="BX83" s="947"/>
      <c r="BY83" s="947"/>
      <c r="BZ83" s="947"/>
      <c r="CA83" s="947"/>
      <c r="CB83" s="947"/>
      <c r="CC83" s="947"/>
      <c r="CD83" s="947"/>
      <c r="CE83" s="947"/>
      <c r="CF83" s="947"/>
      <c r="CG83" s="956"/>
      <c r="CH83" s="957"/>
      <c r="CI83" s="958"/>
      <c r="CJ83" s="958"/>
      <c r="CK83" s="958"/>
      <c r="CL83" s="959"/>
      <c r="CM83" s="957"/>
      <c r="CN83" s="958"/>
      <c r="CO83" s="958"/>
      <c r="CP83" s="958"/>
      <c r="CQ83" s="959"/>
      <c r="CR83" s="957"/>
      <c r="CS83" s="958"/>
      <c r="CT83" s="958"/>
      <c r="CU83" s="958"/>
      <c r="CV83" s="959"/>
      <c r="CW83" s="957"/>
      <c r="CX83" s="958"/>
      <c r="CY83" s="958"/>
      <c r="CZ83" s="958"/>
      <c r="DA83" s="959"/>
      <c r="DB83" s="957"/>
      <c r="DC83" s="958"/>
      <c r="DD83" s="958"/>
      <c r="DE83" s="958"/>
      <c r="DF83" s="959"/>
      <c r="DG83" s="957"/>
      <c r="DH83" s="958"/>
      <c r="DI83" s="958"/>
      <c r="DJ83" s="958"/>
      <c r="DK83" s="959"/>
      <c r="DL83" s="957"/>
      <c r="DM83" s="958"/>
      <c r="DN83" s="958"/>
      <c r="DO83" s="958"/>
      <c r="DP83" s="959"/>
      <c r="DQ83" s="957"/>
      <c r="DR83" s="958"/>
      <c r="DS83" s="958"/>
      <c r="DT83" s="958"/>
      <c r="DU83" s="959"/>
      <c r="DV83" s="946"/>
      <c r="DW83" s="947"/>
      <c r="DX83" s="947"/>
      <c r="DY83" s="947"/>
      <c r="DZ83" s="948"/>
      <c r="EA83" s="212"/>
    </row>
    <row r="84" spans="1:131" ht="26.25" customHeight="1" x14ac:dyDescent="0.2">
      <c r="A84" s="221">
        <v>17</v>
      </c>
      <c r="B84" s="975"/>
      <c r="C84" s="976"/>
      <c r="D84" s="976"/>
      <c r="E84" s="976"/>
      <c r="F84" s="976"/>
      <c r="G84" s="976"/>
      <c r="H84" s="976"/>
      <c r="I84" s="976"/>
      <c r="J84" s="976"/>
      <c r="K84" s="976"/>
      <c r="L84" s="976"/>
      <c r="M84" s="976"/>
      <c r="N84" s="976"/>
      <c r="O84" s="976"/>
      <c r="P84" s="977"/>
      <c r="Q84" s="978"/>
      <c r="R84" s="972"/>
      <c r="S84" s="972"/>
      <c r="T84" s="972"/>
      <c r="U84" s="972"/>
      <c r="V84" s="972"/>
      <c r="W84" s="972"/>
      <c r="X84" s="972"/>
      <c r="Y84" s="972"/>
      <c r="Z84" s="972"/>
      <c r="AA84" s="972"/>
      <c r="AB84" s="972"/>
      <c r="AC84" s="972"/>
      <c r="AD84" s="972"/>
      <c r="AE84" s="972"/>
      <c r="AF84" s="972"/>
      <c r="AG84" s="972"/>
      <c r="AH84" s="972"/>
      <c r="AI84" s="972"/>
      <c r="AJ84" s="972"/>
      <c r="AK84" s="972"/>
      <c r="AL84" s="972"/>
      <c r="AM84" s="972"/>
      <c r="AN84" s="972"/>
      <c r="AO84" s="972"/>
      <c r="AP84" s="972"/>
      <c r="AQ84" s="972"/>
      <c r="AR84" s="972"/>
      <c r="AS84" s="972"/>
      <c r="AT84" s="972"/>
      <c r="AU84" s="972"/>
      <c r="AV84" s="972"/>
      <c r="AW84" s="972"/>
      <c r="AX84" s="972"/>
      <c r="AY84" s="972"/>
      <c r="AZ84" s="973"/>
      <c r="BA84" s="973"/>
      <c r="BB84" s="973"/>
      <c r="BC84" s="973"/>
      <c r="BD84" s="974"/>
      <c r="BE84" s="224"/>
      <c r="BF84" s="224"/>
      <c r="BG84" s="224"/>
      <c r="BH84" s="224"/>
      <c r="BI84" s="224"/>
      <c r="BJ84" s="224"/>
      <c r="BK84" s="224"/>
      <c r="BL84" s="224"/>
      <c r="BM84" s="224"/>
      <c r="BN84" s="224"/>
      <c r="BO84" s="224"/>
      <c r="BP84" s="224"/>
      <c r="BQ84" s="221">
        <v>78</v>
      </c>
      <c r="BR84" s="226"/>
      <c r="BS84" s="946"/>
      <c r="BT84" s="947"/>
      <c r="BU84" s="947"/>
      <c r="BV84" s="947"/>
      <c r="BW84" s="947"/>
      <c r="BX84" s="947"/>
      <c r="BY84" s="947"/>
      <c r="BZ84" s="947"/>
      <c r="CA84" s="947"/>
      <c r="CB84" s="947"/>
      <c r="CC84" s="947"/>
      <c r="CD84" s="947"/>
      <c r="CE84" s="947"/>
      <c r="CF84" s="947"/>
      <c r="CG84" s="956"/>
      <c r="CH84" s="957"/>
      <c r="CI84" s="958"/>
      <c r="CJ84" s="958"/>
      <c r="CK84" s="958"/>
      <c r="CL84" s="959"/>
      <c r="CM84" s="957"/>
      <c r="CN84" s="958"/>
      <c r="CO84" s="958"/>
      <c r="CP84" s="958"/>
      <c r="CQ84" s="959"/>
      <c r="CR84" s="957"/>
      <c r="CS84" s="958"/>
      <c r="CT84" s="958"/>
      <c r="CU84" s="958"/>
      <c r="CV84" s="959"/>
      <c r="CW84" s="957"/>
      <c r="CX84" s="958"/>
      <c r="CY84" s="958"/>
      <c r="CZ84" s="958"/>
      <c r="DA84" s="959"/>
      <c r="DB84" s="957"/>
      <c r="DC84" s="958"/>
      <c r="DD84" s="958"/>
      <c r="DE84" s="958"/>
      <c r="DF84" s="959"/>
      <c r="DG84" s="957"/>
      <c r="DH84" s="958"/>
      <c r="DI84" s="958"/>
      <c r="DJ84" s="958"/>
      <c r="DK84" s="959"/>
      <c r="DL84" s="957"/>
      <c r="DM84" s="958"/>
      <c r="DN84" s="958"/>
      <c r="DO84" s="958"/>
      <c r="DP84" s="959"/>
      <c r="DQ84" s="957"/>
      <c r="DR84" s="958"/>
      <c r="DS84" s="958"/>
      <c r="DT84" s="958"/>
      <c r="DU84" s="959"/>
      <c r="DV84" s="946"/>
      <c r="DW84" s="947"/>
      <c r="DX84" s="947"/>
      <c r="DY84" s="947"/>
      <c r="DZ84" s="948"/>
      <c r="EA84" s="212"/>
    </row>
    <row r="85" spans="1:131" ht="26.25" customHeight="1" x14ac:dyDescent="0.2">
      <c r="A85" s="221">
        <v>18</v>
      </c>
      <c r="B85" s="975"/>
      <c r="C85" s="976"/>
      <c r="D85" s="976"/>
      <c r="E85" s="976"/>
      <c r="F85" s="976"/>
      <c r="G85" s="976"/>
      <c r="H85" s="976"/>
      <c r="I85" s="976"/>
      <c r="J85" s="976"/>
      <c r="K85" s="976"/>
      <c r="L85" s="976"/>
      <c r="M85" s="976"/>
      <c r="N85" s="976"/>
      <c r="O85" s="976"/>
      <c r="P85" s="977"/>
      <c r="Q85" s="978"/>
      <c r="R85" s="972"/>
      <c r="S85" s="972"/>
      <c r="T85" s="972"/>
      <c r="U85" s="972"/>
      <c r="V85" s="972"/>
      <c r="W85" s="972"/>
      <c r="X85" s="972"/>
      <c r="Y85" s="972"/>
      <c r="Z85" s="972"/>
      <c r="AA85" s="972"/>
      <c r="AB85" s="972"/>
      <c r="AC85" s="972"/>
      <c r="AD85" s="972"/>
      <c r="AE85" s="972"/>
      <c r="AF85" s="972"/>
      <c r="AG85" s="972"/>
      <c r="AH85" s="972"/>
      <c r="AI85" s="972"/>
      <c r="AJ85" s="972"/>
      <c r="AK85" s="972"/>
      <c r="AL85" s="972"/>
      <c r="AM85" s="972"/>
      <c r="AN85" s="972"/>
      <c r="AO85" s="972"/>
      <c r="AP85" s="972"/>
      <c r="AQ85" s="972"/>
      <c r="AR85" s="972"/>
      <c r="AS85" s="972"/>
      <c r="AT85" s="972"/>
      <c r="AU85" s="972"/>
      <c r="AV85" s="972"/>
      <c r="AW85" s="972"/>
      <c r="AX85" s="972"/>
      <c r="AY85" s="972"/>
      <c r="AZ85" s="973"/>
      <c r="BA85" s="973"/>
      <c r="BB85" s="973"/>
      <c r="BC85" s="973"/>
      <c r="BD85" s="974"/>
      <c r="BE85" s="224"/>
      <c r="BF85" s="224"/>
      <c r="BG85" s="224"/>
      <c r="BH85" s="224"/>
      <c r="BI85" s="224"/>
      <c r="BJ85" s="224"/>
      <c r="BK85" s="224"/>
      <c r="BL85" s="224"/>
      <c r="BM85" s="224"/>
      <c r="BN85" s="224"/>
      <c r="BO85" s="224"/>
      <c r="BP85" s="224"/>
      <c r="BQ85" s="221">
        <v>79</v>
      </c>
      <c r="BR85" s="226"/>
      <c r="BS85" s="946"/>
      <c r="BT85" s="947"/>
      <c r="BU85" s="947"/>
      <c r="BV85" s="947"/>
      <c r="BW85" s="947"/>
      <c r="BX85" s="947"/>
      <c r="BY85" s="947"/>
      <c r="BZ85" s="947"/>
      <c r="CA85" s="947"/>
      <c r="CB85" s="947"/>
      <c r="CC85" s="947"/>
      <c r="CD85" s="947"/>
      <c r="CE85" s="947"/>
      <c r="CF85" s="947"/>
      <c r="CG85" s="956"/>
      <c r="CH85" s="957"/>
      <c r="CI85" s="958"/>
      <c r="CJ85" s="958"/>
      <c r="CK85" s="958"/>
      <c r="CL85" s="959"/>
      <c r="CM85" s="957"/>
      <c r="CN85" s="958"/>
      <c r="CO85" s="958"/>
      <c r="CP85" s="958"/>
      <c r="CQ85" s="959"/>
      <c r="CR85" s="957"/>
      <c r="CS85" s="958"/>
      <c r="CT85" s="958"/>
      <c r="CU85" s="958"/>
      <c r="CV85" s="959"/>
      <c r="CW85" s="957"/>
      <c r="CX85" s="958"/>
      <c r="CY85" s="958"/>
      <c r="CZ85" s="958"/>
      <c r="DA85" s="959"/>
      <c r="DB85" s="957"/>
      <c r="DC85" s="958"/>
      <c r="DD85" s="958"/>
      <c r="DE85" s="958"/>
      <c r="DF85" s="959"/>
      <c r="DG85" s="957"/>
      <c r="DH85" s="958"/>
      <c r="DI85" s="958"/>
      <c r="DJ85" s="958"/>
      <c r="DK85" s="959"/>
      <c r="DL85" s="957"/>
      <c r="DM85" s="958"/>
      <c r="DN85" s="958"/>
      <c r="DO85" s="958"/>
      <c r="DP85" s="959"/>
      <c r="DQ85" s="957"/>
      <c r="DR85" s="958"/>
      <c r="DS85" s="958"/>
      <c r="DT85" s="958"/>
      <c r="DU85" s="959"/>
      <c r="DV85" s="946"/>
      <c r="DW85" s="947"/>
      <c r="DX85" s="947"/>
      <c r="DY85" s="947"/>
      <c r="DZ85" s="948"/>
      <c r="EA85" s="212"/>
    </row>
    <row r="86" spans="1:131" ht="26.25" customHeight="1" x14ac:dyDescent="0.2">
      <c r="A86" s="221">
        <v>19</v>
      </c>
      <c r="B86" s="975"/>
      <c r="C86" s="976"/>
      <c r="D86" s="976"/>
      <c r="E86" s="976"/>
      <c r="F86" s="976"/>
      <c r="G86" s="976"/>
      <c r="H86" s="976"/>
      <c r="I86" s="976"/>
      <c r="J86" s="976"/>
      <c r="K86" s="976"/>
      <c r="L86" s="976"/>
      <c r="M86" s="976"/>
      <c r="N86" s="976"/>
      <c r="O86" s="976"/>
      <c r="P86" s="977"/>
      <c r="Q86" s="978"/>
      <c r="R86" s="972"/>
      <c r="S86" s="972"/>
      <c r="T86" s="972"/>
      <c r="U86" s="972"/>
      <c r="V86" s="972"/>
      <c r="W86" s="972"/>
      <c r="X86" s="972"/>
      <c r="Y86" s="972"/>
      <c r="Z86" s="972"/>
      <c r="AA86" s="972"/>
      <c r="AB86" s="972"/>
      <c r="AC86" s="972"/>
      <c r="AD86" s="972"/>
      <c r="AE86" s="972"/>
      <c r="AF86" s="972"/>
      <c r="AG86" s="972"/>
      <c r="AH86" s="972"/>
      <c r="AI86" s="972"/>
      <c r="AJ86" s="972"/>
      <c r="AK86" s="972"/>
      <c r="AL86" s="972"/>
      <c r="AM86" s="972"/>
      <c r="AN86" s="972"/>
      <c r="AO86" s="972"/>
      <c r="AP86" s="972"/>
      <c r="AQ86" s="972"/>
      <c r="AR86" s="972"/>
      <c r="AS86" s="972"/>
      <c r="AT86" s="972"/>
      <c r="AU86" s="972"/>
      <c r="AV86" s="972"/>
      <c r="AW86" s="972"/>
      <c r="AX86" s="972"/>
      <c r="AY86" s="972"/>
      <c r="AZ86" s="973"/>
      <c r="BA86" s="973"/>
      <c r="BB86" s="973"/>
      <c r="BC86" s="973"/>
      <c r="BD86" s="974"/>
      <c r="BE86" s="224"/>
      <c r="BF86" s="224"/>
      <c r="BG86" s="224"/>
      <c r="BH86" s="224"/>
      <c r="BI86" s="224"/>
      <c r="BJ86" s="224"/>
      <c r="BK86" s="224"/>
      <c r="BL86" s="224"/>
      <c r="BM86" s="224"/>
      <c r="BN86" s="224"/>
      <c r="BO86" s="224"/>
      <c r="BP86" s="224"/>
      <c r="BQ86" s="221">
        <v>80</v>
      </c>
      <c r="BR86" s="226"/>
      <c r="BS86" s="946"/>
      <c r="BT86" s="947"/>
      <c r="BU86" s="947"/>
      <c r="BV86" s="947"/>
      <c r="BW86" s="947"/>
      <c r="BX86" s="947"/>
      <c r="BY86" s="947"/>
      <c r="BZ86" s="947"/>
      <c r="CA86" s="947"/>
      <c r="CB86" s="947"/>
      <c r="CC86" s="947"/>
      <c r="CD86" s="947"/>
      <c r="CE86" s="947"/>
      <c r="CF86" s="947"/>
      <c r="CG86" s="956"/>
      <c r="CH86" s="957"/>
      <c r="CI86" s="958"/>
      <c r="CJ86" s="958"/>
      <c r="CK86" s="958"/>
      <c r="CL86" s="959"/>
      <c r="CM86" s="957"/>
      <c r="CN86" s="958"/>
      <c r="CO86" s="958"/>
      <c r="CP86" s="958"/>
      <c r="CQ86" s="959"/>
      <c r="CR86" s="957"/>
      <c r="CS86" s="958"/>
      <c r="CT86" s="958"/>
      <c r="CU86" s="958"/>
      <c r="CV86" s="959"/>
      <c r="CW86" s="957"/>
      <c r="CX86" s="958"/>
      <c r="CY86" s="958"/>
      <c r="CZ86" s="958"/>
      <c r="DA86" s="959"/>
      <c r="DB86" s="957"/>
      <c r="DC86" s="958"/>
      <c r="DD86" s="958"/>
      <c r="DE86" s="958"/>
      <c r="DF86" s="959"/>
      <c r="DG86" s="957"/>
      <c r="DH86" s="958"/>
      <c r="DI86" s="958"/>
      <c r="DJ86" s="958"/>
      <c r="DK86" s="959"/>
      <c r="DL86" s="957"/>
      <c r="DM86" s="958"/>
      <c r="DN86" s="958"/>
      <c r="DO86" s="958"/>
      <c r="DP86" s="959"/>
      <c r="DQ86" s="957"/>
      <c r="DR86" s="958"/>
      <c r="DS86" s="958"/>
      <c r="DT86" s="958"/>
      <c r="DU86" s="959"/>
      <c r="DV86" s="946"/>
      <c r="DW86" s="947"/>
      <c r="DX86" s="947"/>
      <c r="DY86" s="947"/>
      <c r="DZ86" s="948"/>
      <c r="EA86" s="212"/>
    </row>
    <row r="87" spans="1:131" ht="26.25" customHeight="1" x14ac:dyDescent="0.2">
      <c r="A87" s="227">
        <v>20</v>
      </c>
      <c r="B87" s="965"/>
      <c r="C87" s="966"/>
      <c r="D87" s="966"/>
      <c r="E87" s="966"/>
      <c r="F87" s="966"/>
      <c r="G87" s="966"/>
      <c r="H87" s="966"/>
      <c r="I87" s="966"/>
      <c r="J87" s="966"/>
      <c r="K87" s="966"/>
      <c r="L87" s="966"/>
      <c r="M87" s="966"/>
      <c r="N87" s="966"/>
      <c r="O87" s="966"/>
      <c r="P87" s="967"/>
      <c r="Q87" s="968"/>
      <c r="R87" s="969"/>
      <c r="S87" s="969"/>
      <c r="T87" s="969"/>
      <c r="U87" s="969"/>
      <c r="V87" s="969"/>
      <c r="W87" s="969"/>
      <c r="X87" s="969"/>
      <c r="Y87" s="969"/>
      <c r="Z87" s="969"/>
      <c r="AA87" s="969"/>
      <c r="AB87" s="969"/>
      <c r="AC87" s="969"/>
      <c r="AD87" s="969"/>
      <c r="AE87" s="969"/>
      <c r="AF87" s="969"/>
      <c r="AG87" s="969"/>
      <c r="AH87" s="969"/>
      <c r="AI87" s="969"/>
      <c r="AJ87" s="969"/>
      <c r="AK87" s="969"/>
      <c r="AL87" s="969"/>
      <c r="AM87" s="969"/>
      <c r="AN87" s="969"/>
      <c r="AO87" s="969"/>
      <c r="AP87" s="969"/>
      <c r="AQ87" s="969"/>
      <c r="AR87" s="969"/>
      <c r="AS87" s="969"/>
      <c r="AT87" s="969"/>
      <c r="AU87" s="969"/>
      <c r="AV87" s="969"/>
      <c r="AW87" s="969"/>
      <c r="AX87" s="969"/>
      <c r="AY87" s="969"/>
      <c r="AZ87" s="970"/>
      <c r="BA87" s="970"/>
      <c r="BB87" s="970"/>
      <c r="BC87" s="970"/>
      <c r="BD87" s="971"/>
      <c r="BE87" s="224"/>
      <c r="BF87" s="224"/>
      <c r="BG87" s="224"/>
      <c r="BH87" s="224"/>
      <c r="BI87" s="224"/>
      <c r="BJ87" s="224"/>
      <c r="BK87" s="224"/>
      <c r="BL87" s="224"/>
      <c r="BM87" s="224"/>
      <c r="BN87" s="224"/>
      <c r="BO87" s="224"/>
      <c r="BP87" s="224"/>
      <c r="BQ87" s="221">
        <v>81</v>
      </c>
      <c r="BR87" s="226"/>
      <c r="BS87" s="946"/>
      <c r="BT87" s="947"/>
      <c r="BU87" s="947"/>
      <c r="BV87" s="947"/>
      <c r="BW87" s="947"/>
      <c r="BX87" s="947"/>
      <c r="BY87" s="947"/>
      <c r="BZ87" s="947"/>
      <c r="CA87" s="947"/>
      <c r="CB87" s="947"/>
      <c r="CC87" s="947"/>
      <c r="CD87" s="947"/>
      <c r="CE87" s="947"/>
      <c r="CF87" s="947"/>
      <c r="CG87" s="956"/>
      <c r="CH87" s="957"/>
      <c r="CI87" s="958"/>
      <c r="CJ87" s="958"/>
      <c r="CK87" s="958"/>
      <c r="CL87" s="959"/>
      <c r="CM87" s="957"/>
      <c r="CN87" s="958"/>
      <c r="CO87" s="958"/>
      <c r="CP87" s="958"/>
      <c r="CQ87" s="959"/>
      <c r="CR87" s="957"/>
      <c r="CS87" s="958"/>
      <c r="CT87" s="958"/>
      <c r="CU87" s="958"/>
      <c r="CV87" s="959"/>
      <c r="CW87" s="957"/>
      <c r="CX87" s="958"/>
      <c r="CY87" s="958"/>
      <c r="CZ87" s="958"/>
      <c r="DA87" s="959"/>
      <c r="DB87" s="957"/>
      <c r="DC87" s="958"/>
      <c r="DD87" s="958"/>
      <c r="DE87" s="958"/>
      <c r="DF87" s="959"/>
      <c r="DG87" s="957"/>
      <c r="DH87" s="958"/>
      <c r="DI87" s="958"/>
      <c r="DJ87" s="958"/>
      <c r="DK87" s="959"/>
      <c r="DL87" s="957"/>
      <c r="DM87" s="958"/>
      <c r="DN87" s="958"/>
      <c r="DO87" s="958"/>
      <c r="DP87" s="959"/>
      <c r="DQ87" s="957"/>
      <c r="DR87" s="958"/>
      <c r="DS87" s="958"/>
      <c r="DT87" s="958"/>
      <c r="DU87" s="959"/>
      <c r="DV87" s="946"/>
      <c r="DW87" s="947"/>
      <c r="DX87" s="947"/>
      <c r="DY87" s="947"/>
      <c r="DZ87" s="948"/>
      <c r="EA87" s="212"/>
    </row>
    <row r="88" spans="1:131" ht="26.25" customHeight="1" thickBot="1" x14ac:dyDescent="0.25">
      <c r="A88" s="223" t="s">
        <v>376</v>
      </c>
      <c r="B88" s="938" t="s">
        <v>401</v>
      </c>
      <c r="C88" s="939"/>
      <c r="D88" s="939"/>
      <c r="E88" s="939"/>
      <c r="F88" s="939"/>
      <c r="G88" s="939"/>
      <c r="H88" s="939"/>
      <c r="I88" s="939"/>
      <c r="J88" s="939"/>
      <c r="K88" s="939"/>
      <c r="L88" s="939"/>
      <c r="M88" s="939"/>
      <c r="N88" s="939"/>
      <c r="O88" s="939"/>
      <c r="P88" s="949"/>
      <c r="Q88" s="963"/>
      <c r="R88" s="964"/>
      <c r="S88" s="964"/>
      <c r="T88" s="964"/>
      <c r="U88" s="964"/>
      <c r="V88" s="964"/>
      <c r="W88" s="964"/>
      <c r="X88" s="964"/>
      <c r="Y88" s="964"/>
      <c r="Z88" s="964"/>
      <c r="AA88" s="964"/>
      <c r="AB88" s="964"/>
      <c r="AC88" s="964"/>
      <c r="AD88" s="964"/>
      <c r="AE88" s="964"/>
      <c r="AF88" s="960"/>
      <c r="AG88" s="960"/>
      <c r="AH88" s="960"/>
      <c r="AI88" s="960"/>
      <c r="AJ88" s="960"/>
      <c r="AK88" s="964"/>
      <c r="AL88" s="964"/>
      <c r="AM88" s="964"/>
      <c r="AN88" s="964"/>
      <c r="AO88" s="964"/>
      <c r="AP88" s="960"/>
      <c r="AQ88" s="960"/>
      <c r="AR88" s="960"/>
      <c r="AS88" s="960"/>
      <c r="AT88" s="960"/>
      <c r="AU88" s="960"/>
      <c r="AV88" s="960"/>
      <c r="AW88" s="960"/>
      <c r="AX88" s="960"/>
      <c r="AY88" s="960"/>
      <c r="AZ88" s="961"/>
      <c r="BA88" s="961"/>
      <c r="BB88" s="961"/>
      <c r="BC88" s="961"/>
      <c r="BD88" s="962"/>
      <c r="BE88" s="224"/>
      <c r="BF88" s="224"/>
      <c r="BG88" s="224"/>
      <c r="BH88" s="224"/>
      <c r="BI88" s="224"/>
      <c r="BJ88" s="224"/>
      <c r="BK88" s="224"/>
      <c r="BL88" s="224"/>
      <c r="BM88" s="224"/>
      <c r="BN88" s="224"/>
      <c r="BO88" s="224"/>
      <c r="BP88" s="224"/>
      <c r="BQ88" s="221">
        <v>82</v>
      </c>
      <c r="BR88" s="226"/>
      <c r="BS88" s="946"/>
      <c r="BT88" s="947"/>
      <c r="BU88" s="947"/>
      <c r="BV88" s="947"/>
      <c r="BW88" s="947"/>
      <c r="BX88" s="947"/>
      <c r="BY88" s="947"/>
      <c r="BZ88" s="947"/>
      <c r="CA88" s="947"/>
      <c r="CB88" s="947"/>
      <c r="CC88" s="947"/>
      <c r="CD88" s="947"/>
      <c r="CE88" s="947"/>
      <c r="CF88" s="947"/>
      <c r="CG88" s="956"/>
      <c r="CH88" s="957"/>
      <c r="CI88" s="958"/>
      <c r="CJ88" s="958"/>
      <c r="CK88" s="958"/>
      <c r="CL88" s="959"/>
      <c r="CM88" s="957"/>
      <c r="CN88" s="958"/>
      <c r="CO88" s="958"/>
      <c r="CP88" s="958"/>
      <c r="CQ88" s="959"/>
      <c r="CR88" s="957"/>
      <c r="CS88" s="958"/>
      <c r="CT88" s="958"/>
      <c r="CU88" s="958"/>
      <c r="CV88" s="959"/>
      <c r="CW88" s="957"/>
      <c r="CX88" s="958"/>
      <c r="CY88" s="958"/>
      <c r="CZ88" s="958"/>
      <c r="DA88" s="959"/>
      <c r="DB88" s="957"/>
      <c r="DC88" s="958"/>
      <c r="DD88" s="958"/>
      <c r="DE88" s="958"/>
      <c r="DF88" s="959"/>
      <c r="DG88" s="957"/>
      <c r="DH88" s="958"/>
      <c r="DI88" s="958"/>
      <c r="DJ88" s="958"/>
      <c r="DK88" s="959"/>
      <c r="DL88" s="957"/>
      <c r="DM88" s="958"/>
      <c r="DN88" s="958"/>
      <c r="DO88" s="958"/>
      <c r="DP88" s="959"/>
      <c r="DQ88" s="957"/>
      <c r="DR88" s="958"/>
      <c r="DS88" s="958"/>
      <c r="DT88" s="958"/>
      <c r="DU88" s="959"/>
      <c r="DV88" s="946"/>
      <c r="DW88" s="947"/>
      <c r="DX88" s="947"/>
      <c r="DY88" s="947"/>
      <c r="DZ88" s="9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46"/>
      <c r="BT89" s="947"/>
      <c r="BU89" s="947"/>
      <c r="BV89" s="947"/>
      <c r="BW89" s="947"/>
      <c r="BX89" s="947"/>
      <c r="BY89" s="947"/>
      <c r="BZ89" s="947"/>
      <c r="CA89" s="947"/>
      <c r="CB89" s="947"/>
      <c r="CC89" s="947"/>
      <c r="CD89" s="947"/>
      <c r="CE89" s="947"/>
      <c r="CF89" s="947"/>
      <c r="CG89" s="956"/>
      <c r="CH89" s="957"/>
      <c r="CI89" s="958"/>
      <c r="CJ89" s="958"/>
      <c r="CK89" s="958"/>
      <c r="CL89" s="959"/>
      <c r="CM89" s="957"/>
      <c r="CN89" s="958"/>
      <c r="CO89" s="958"/>
      <c r="CP89" s="958"/>
      <c r="CQ89" s="959"/>
      <c r="CR89" s="957"/>
      <c r="CS89" s="958"/>
      <c r="CT89" s="958"/>
      <c r="CU89" s="958"/>
      <c r="CV89" s="959"/>
      <c r="CW89" s="957"/>
      <c r="CX89" s="958"/>
      <c r="CY89" s="958"/>
      <c r="CZ89" s="958"/>
      <c r="DA89" s="959"/>
      <c r="DB89" s="957"/>
      <c r="DC89" s="958"/>
      <c r="DD89" s="958"/>
      <c r="DE89" s="958"/>
      <c r="DF89" s="959"/>
      <c r="DG89" s="957"/>
      <c r="DH89" s="958"/>
      <c r="DI89" s="958"/>
      <c r="DJ89" s="958"/>
      <c r="DK89" s="959"/>
      <c r="DL89" s="957"/>
      <c r="DM89" s="958"/>
      <c r="DN89" s="958"/>
      <c r="DO89" s="958"/>
      <c r="DP89" s="959"/>
      <c r="DQ89" s="957"/>
      <c r="DR89" s="958"/>
      <c r="DS89" s="958"/>
      <c r="DT89" s="958"/>
      <c r="DU89" s="959"/>
      <c r="DV89" s="946"/>
      <c r="DW89" s="947"/>
      <c r="DX89" s="947"/>
      <c r="DY89" s="947"/>
      <c r="DZ89" s="9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46"/>
      <c r="BT90" s="947"/>
      <c r="BU90" s="947"/>
      <c r="BV90" s="947"/>
      <c r="BW90" s="947"/>
      <c r="BX90" s="947"/>
      <c r="BY90" s="947"/>
      <c r="BZ90" s="947"/>
      <c r="CA90" s="947"/>
      <c r="CB90" s="947"/>
      <c r="CC90" s="947"/>
      <c r="CD90" s="947"/>
      <c r="CE90" s="947"/>
      <c r="CF90" s="947"/>
      <c r="CG90" s="956"/>
      <c r="CH90" s="957"/>
      <c r="CI90" s="958"/>
      <c r="CJ90" s="958"/>
      <c r="CK90" s="958"/>
      <c r="CL90" s="959"/>
      <c r="CM90" s="957"/>
      <c r="CN90" s="958"/>
      <c r="CO90" s="958"/>
      <c r="CP90" s="958"/>
      <c r="CQ90" s="959"/>
      <c r="CR90" s="957"/>
      <c r="CS90" s="958"/>
      <c r="CT90" s="958"/>
      <c r="CU90" s="958"/>
      <c r="CV90" s="959"/>
      <c r="CW90" s="957"/>
      <c r="CX90" s="958"/>
      <c r="CY90" s="958"/>
      <c r="CZ90" s="958"/>
      <c r="DA90" s="959"/>
      <c r="DB90" s="957"/>
      <c r="DC90" s="958"/>
      <c r="DD90" s="958"/>
      <c r="DE90" s="958"/>
      <c r="DF90" s="959"/>
      <c r="DG90" s="957"/>
      <c r="DH90" s="958"/>
      <c r="DI90" s="958"/>
      <c r="DJ90" s="958"/>
      <c r="DK90" s="959"/>
      <c r="DL90" s="957"/>
      <c r="DM90" s="958"/>
      <c r="DN90" s="958"/>
      <c r="DO90" s="958"/>
      <c r="DP90" s="959"/>
      <c r="DQ90" s="957"/>
      <c r="DR90" s="958"/>
      <c r="DS90" s="958"/>
      <c r="DT90" s="958"/>
      <c r="DU90" s="959"/>
      <c r="DV90" s="946"/>
      <c r="DW90" s="947"/>
      <c r="DX90" s="947"/>
      <c r="DY90" s="947"/>
      <c r="DZ90" s="9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46"/>
      <c r="BT91" s="947"/>
      <c r="BU91" s="947"/>
      <c r="BV91" s="947"/>
      <c r="BW91" s="947"/>
      <c r="BX91" s="947"/>
      <c r="BY91" s="947"/>
      <c r="BZ91" s="947"/>
      <c r="CA91" s="947"/>
      <c r="CB91" s="947"/>
      <c r="CC91" s="947"/>
      <c r="CD91" s="947"/>
      <c r="CE91" s="947"/>
      <c r="CF91" s="947"/>
      <c r="CG91" s="956"/>
      <c r="CH91" s="957"/>
      <c r="CI91" s="958"/>
      <c r="CJ91" s="958"/>
      <c r="CK91" s="958"/>
      <c r="CL91" s="959"/>
      <c r="CM91" s="957"/>
      <c r="CN91" s="958"/>
      <c r="CO91" s="958"/>
      <c r="CP91" s="958"/>
      <c r="CQ91" s="959"/>
      <c r="CR91" s="957"/>
      <c r="CS91" s="958"/>
      <c r="CT91" s="958"/>
      <c r="CU91" s="958"/>
      <c r="CV91" s="959"/>
      <c r="CW91" s="957"/>
      <c r="CX91" s="958"/>
      <c r="CY91" s="958"/>
      <c r="CZ91" s="958"/>
      <c r="DA91" s="959"/>
      <c r="DB91" s="957"/>
      <c r="DC91" s="958"/>
      <c r="DD91" s="958"/>
      <c r="DE91" s="958"/>
      <c r="DF91" s="959"/>
      <c r="DG91" s="957"/>
      <c r="DH91" s="958"/>
      <c r="DI91" s="958"/>
      <c r="DJ91" s="958"/>
      <c r="DK91" s="959"/>
      <c r="DL91" s="957"/>
      <c r="DM91" s="958"/>
      <c r="DN91" s="958"/>
      <c r="DO91" s="958"/>
      <c r="DP91" s="959"/>
      <c r="DQ91" s="957"/>
      <c r="DR91" s="958"/>
      <c r="DS91" s="958"/>
      <c r="DT91" s="958"/>
      <c r="DU91" s="959"/>
      <c r="DV91" s="946"/>
      <c r="DW91" s="947"/>
      <c r="DX91" s="947"/>
      <c r="DY91" s="947"/>
      <c r="DZ91" s="9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46"/>
      <c r="BT92" s="947"/>
      <c r="BU92" s="947"/>
      <c r="BV92" s="947"/>
      <c r="BW92" s="947"/>
      <c r="BX92" s="947"/>
      <c r="BY92" s="947"/>
      <c r="BZ92" s="947"/>
      <c r="CA92" s="947"/>
      <c r="CB92" s="947"/>
      <c r="CC92" s="947"/>
      <c r="CD92" s="947"/>
      <c r="CE92" s="947"/>
      <c r="CF92" s="947"/>
      <c r="CG92" s="956"/>
      <c r="CH92" s="957"/>
      <c r="CI92" s="958"/>
      <c r="CJ92" s="958"/>
      <c r="CK92" s="958"/>
      <c r="CL92" s="959"/>
      <c r="CM92" s="957"/>
      <c r="CN92" s="958"/>
      <c r="CO92" s="958"/>
      <c r="CP92" s="958"/>
      <c r="CQ92" s="959"/>
      <c r="CR92" s="957"/>
      <c r="CS92" s="958"/>
      <c r="CT92" s="958"/>
      <c r="CU92" s="958"/>
      <c r="CV92" s="959"/>
      <c r="CW92" s="957"/>
      <c r="CX92" s="958"/>
      <c r="CY92" s="958"/>
      <c r="CZ92" s="958"/>
      <c r="DA92" s="959"/>
      <c r="DB92" s="957"/>
      <c r="DC92" s="958"/>
      <c r="DD92" s="958"/>
      <c r="DE92" s="958"/>
      <c r="DF92" s="959"/>
      <c r="DG92" s="957"/>
      <c r="DH92" s="958"/>
      <c r="DI92" s="958"/>
      <c r="DJ92" s="958"/>
      <c r="DK92" s="959"/>
      <c r="DL92" s="957"/>
      <c r="DM92" s="958"/>
      <c r="DN92" s="958"/>
      <c r="DO92" s="958"/>
      <c r="DP92" s="959"/>
      <c r="DQ92" s="957"/>
      <c r="DR92" s="958"/>
      <c r="DS92" s="958"/>
      <c r="DT92" s="958"/>
      <c r="DU92" s="959"/>
      <c r="DV92" s="946"/>
      <c r="DW92" s="947"/>
      <c r="DX92" s="947"/>
      <c r="DY92" s="947"/>
      <c r="DZ92" s="9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46"/>
      <c r="BT93" s="947"/>
      <c r="BU93" s="947"/>
      <c r="BV93" s="947"/>
      <c r="BW93" s="947"/>
      <c r="BX93" s="947"/>
      <c r="BY93" s="947"/>
      <c r="BZ93" s="947"/>
      <c r="CA93" s="947"/>
      <c r="CB93" s="947"/>
      <c r="CC93" s="947"/>
      <c r="CD93" s="947"/>
      <c r="CE93" s="947"/>
      <c r="CF93" s="947"/>
      <c r="CG93" s="956"/>
      <c r="CH93" s="957"/>
      <c r="CI93" s="958"/>
      <c r="CJ93" s="958"/>
      <c r="CK93" s="958"/>
      <c r="CL93" s="959"/>
      <c r="CM93" s="957"/>
      <c r="CN93" s="958"/>
      <c r="CO93" s="958"/>
      <c r="CP93" s="958"/>
      <c r="CQ93" s="959"/>
      <c r="CR93" s="957"/>
      <c r="CS93" s="958"/>
      <c r="CT93" s="958"/>
      <c r="CU93" s="958"/>
      <c r="CV93" s="959"/>
      <c r="CW93" s="957"/>
      <c r="CX93" s="958"/>
      <c r="CY93" s="958"/>
      <c r="CZ93" s="958"/>
      <c r="DA93" s="959"/>
      <c r="DB93" s="957"/>
      <c r="DC93" s="958"/>
      <c r="DD93" s="958"/>
      <c r="DE93" s="958"/>
      <c r="DF93" s="959"/>
      <c r="DG93" s="957"/>
      <c r="DH93" s="958"/>
      <c r="DI93" s="958"/>
      <c r="DJ93" s="958"/>
      <c r="DK93" s="959"/>
      <c r="DL93" s="957"/>
      <c r="DM93" s="958"/>
      <c r="DN93" s="958"/>
      <c r="DO93" s="958"/>
      <c r="DP93" s="959"/>
      <c r="DQ93" s="957"/>
      <c r="DR93" s="958"/>
      <c r="DS93" s="958"/>
      <c r="DT93" s="958"/>
      <c r="DU93" s="959"/>
      <c r="DV93" s="946"/>
      <c r="DW93" s="947"/>
      <c r="DX93" s="947"/>
      <c r="DY93" s="947"/>
      <c r="DZ93" s="9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46"/>
      <c r="BT94" s="947"/>
      <c r="BU94" s="947"/>
      <c r="BV94" s="947"/>
      <c r="BW94" s="947"/>
      <c r="BX94" s="947"/>
      <c r="BY94" s="947"/>
      <c r="BZ94" s="947"/>
      <c r="CA94" s="947"/>
      <c r="CB94" s="947"/>
      <c r="CC94" s="947"/>
      <c r="CD94" s="947"/>
      <c r="CE94" s="947"/>
      <c r="CF94" s="947"/>
      <c r="CG94" s="956"/>
      <c r="CH94" s="957"/>
      <c r="CI94" s="958"/>
      <c r="CJ94" s="958"/>
      <c r="CK94" s="958"/>
      <c r="CL94" s="959"/>
      <c r="CM94" s="957"/>
      <c r="CN94" s="958"/>
      <c r="CO94" s="958"/>
      <c r="CP94" s="958"/>
      <c r="CQ94" s="959"/>
      <c r="CR94" s="957"/>
      <c r="CS94" s="958"/>
      <c r="CT94" s="958"/>
      <c r="CU94" s="958"/>
      <c r="CV94" s="959"/>
      <c r="CW94" s="957"/>
      <c r="CX94" s="958"/>
      <c r="CY94" s="958"/>
      <c r="CZ94" s="958"/>
      <c r="DA94" s="959"/>
      <c r="DB94" s="957"/>
      <c r="DC94" s="958"/>
      <c r="DD94" s="958"/>
      <c r="DE94" s="958"/>
      <c r="DF94" s="959"/>
      <c r="DG94" s="957"/>
      <c r="DH94" s="958"/>
      <c r="DI94" s="958"/>
      <c r="DJ94" s="958"/>
      <c r="DK94" s="959"/>
      <c r="DL94" s="957"/>
      <c r="DM94" s="958"/>
      <c r="DN94" s="958"/>
      <c r="DO94" s="958"/>
      <c r="DP94" s="959"/>
      <c r="DQ94" s="957"/>
      <c r="DR94" s="958"/>
      <c r="DS94" s="958"/>
      <c r="DT94" s="958"/>
      <c r="DU94" s="959"/>
      <c r="DV94" s="946"/>
      <c r="DW94" s="947"/>
      <c r="DX94" s="947"/>
      <c r="DY94" s="947"/>
      <c r="DZ94" s="9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46"/>
      <c r="BT95" s="947"/>
      <c r="BU95" s="947"/>
      <c r="BV95" s="947"/>
      <c r="BW95" s="947"/>
      <c r="BX95" s="947"/>
      <c r="BY95" s="947"/>
      <c r="BZ95" s="947"/>
      <c r="CA95" s="947"/>
      <c r="CB95" s="947"/>
      <c r="CC95" s="947"/>
      <c r="CD95" s="947"/>
      <c r="CE95" s="947"/>
      <c r="CF95" s="947"/>
      <c r="CG95" s="956"/>
      <c r="CH95" s="957"/>
      <c r="CI95" s="958"/>
      <c r="CJ95" s="958"/>
      <c r="CK95" s="958"/>
      <c r="CL95" s="959"/>
      <c r="CM95" s="957"/>
      <c r="CN95" s="958"/>
      <c r="CO95" s="958"/>
      <c r="CP95" s="958"/>
      <c r="CQ95" s="959"/>
      <c r="CR95" s="957"/>
      <c r="CS95" s="958"/>
      <c r="CT95" s="958"/>
      <c r="CU95" s="958"/>
      <c r="CV95" s="959"/>
      <c r="CW95" s="957"/>
      <c r="CX95" s="958"/>
      <c r="CY95" s="958"/>
      <c r="CZ95" s="958"/>
      <c r="DA95" s="959"/>
      <c r="DB95" s="957"/>
      <c r="DC95" s="958"/>
      <c r="DD95" s="958"/>
      <c r="DE95" s="958"/>
      <c r="DF95" s="959"/>
      <c r="DG95" s="957"/>
      <c r="DH95" s="958"/>
      <c r="DI95" s="958"/>
      <c r="DJ95" s="958"/>
      <c r="DK95" s="959"/>
      <c r="DL95" s="957"/>
      <c r="DM95" s="958"/>
      <c r="DN95" s="958"/>
      <c r="DO95" s="958"/>
      <c r="DP95" s="959"/>
      <c r="DQ95" s="957"/>
      <c r="DR95" s="958"/>
      <c r="DS95" s="958"/>
      <c r="DT95" s="958"/>
      <c r="DU95" s="959"/>
      <c r="DV95" s="946"/>
      <c r="DW95" s="947"/>
      <c r="DX95" s="947"/>
      <c r="DY95" s="947"/>
      <c r="DZ95" s="9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46"/>
      <c r="BT96" s="947"/>
      <c r="BU96" s="947"/>
      <c r="BV96" s="947"/>
      <c r="BW96" s="947"/>
      <c r="BX96" s="947"/>
      <c r="BY96" s="947"/>
      <c r="BZ96" s="947"/>
      <c r="CA96" s="947"/>
      <c r="CB96" s="947"/>
      <c r="CC96" s="947"/>
      <c r="CD96" s="947"/>
      <c r="CE96" s="947"/>
      <c r="CF96" s="947"/>
      <c r="CG96" s="956"/>
      <c r="CH96" s="957"/>
      <c r="CI96" s="958"/>
      <c r="CJ96" s="958"/>
      <c r="CK96" s="958"/>
      <c r="CL96" s="959"/>
      <c r="CM96" s="957"/>
      <c r="CN96" s="958"/>
      <c r="CO96" s="958"/>
      <c r="CP96" s="958"/>
      <c r="CQ96" s="959"/>
      <c r="CR96" s="957"/>
      <c r="CS96" s="958"/>
      <c r="CT96" s="958"/>
      <c r="CU96" s="958"/>
      <c r="CV96" s="959"/>
      <c r="CW96" s="957"/>
      <c r="CX96" s="958"/>
      <c r="CY96" s="958"/>
      <c r="CZ96" s="958"/>
      <c r="DA96" s="959"/>
      <c r="DB96" s="957"/>
      <c r="DC96" s="958"/>
      <c r="DD96" s="958"/>
      <c r="DE96" s="958"/>
      <c r="DF96" s="959"/>
      <c r="DG96" s="957"/>
      <c r="DH96" s="958"/>
      <c r="DI96" s="958"/>
      <c r="DJ96" s="958"/>
      <c r="DK96" s="959"/>
      <c r="DL96" s="957"/>
      <c r="DM96" s="958"/>
      <c r="DN96" s="958"/>
      <c r="DO96" s="958"/>
      <c r="DP96" s="959"/>
      <c r="DQ96" s="957"/>
      <c r="DR96" s="958"/>
      <c r="DS96" s="958"/>
      <c r="DT96" s="958"/>
      <c r="DU96" s="959"/>
      <c r="DV96" s="946"/>
      <c r="DW96" s="947"/>
      <c r="DX96" s="947"/>
      <c r="DY96" s="947"/>
      <c r="DZ96" s="9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46"/>
      <c r="BT97" s="947"/>
      <c r="BU97" s="947"/>
      <c r="BV97" s="947"/>
      <c r="BW97" s="947"/>
      <c r="BX97" s="947"/>
      <c r="BY97" s="947"/>
      <c r="BZ97" s="947"/>
      <c r="CA97" s="947"/>
      <c r="CB97" s="947"/>
      <c r="CC97" s="947"/>
      <c r="CD97" s="947"/>
      <c r="CE97" s="947"/>
      <c r="CF97" s="947"/>
      <c r="CG97" s="956"/>
      <c r="CH97" s="957"/>
      <c r="CI97" s="958"/>
      <c r="CJ97" s="958"/>
      <c r="CK97" s="958"/>
      <c r="CL97" s="959"/>
      <c r="CM97" s="957"/>
      <c r="CN97" s="958"/>
      <c r="CO97" s="958"/>
      <c r="CP97" s="958"/>
      <c r="CQ97" s="959"/>
      <c r="CR97" s="957"/>
      <c r="CS97" s="958"/>
      <c r="CT97" s="958"/>
      <c r="CU97" s="958"/>
      <c r="CV97" s="959"/>
      <c r="CW97" s="957"/>
      <c r="CX97" s="958"/>
      <c r="CY97" s="958"/>
      <c r="CZ97" s="958"/>
      <c r="DA97" s="959"/>
      <c r="DB97" s="957"/>
      <c r="DC97" s="958"/>
      <c r="DD97" s="958"/>
      <c r="DE97" s="958"/>
      <c r="DF97" s="959"/>
      <c r="DG97" s="957"/>
      <c r="DH97" s="958"/>
      <c r="DI97" s="958"/>
      <c r="DJ97" s="958"/>
      <c r="DK97" s="959"/>
      <c r="DL97" s="957"/>
      <c r="DM97" s="958"/>
      <c r="DN97" s="958"/>
      <c r="DO97" s="958"/>
      <c r="DP97" s="959"/>
      <c r="DQ97" s="957"/>
      <c r="DR97" s="958"/>
      <c r="DS97" s="958"/>
      <c r="DT97" s="958"/>
      <c r="DU97" s="959"/>
      <c r="DV97" s="946"/>
      <c r="DW97" s="947"/>
      <c r="DX97" s="947"/>
      <c r="DY97" s="947"/>
      <c r="DZ97" s="9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46"/>
      <c r="BT98" s="947"/>
      <c r="BU98" s="947"/>
      <c r="BV98" s="947"/>
      <c r="BW98" s="947"/>
      <c r="BX98" s="947"/>
      <c r="BY98" s="947"/>
      <c r="BZ98" s="947"/>
      <c r="CA98" s="947"/>
      <c r="CB98" s="947"/>
      <c r="CC98" s="947"/>
      <c r="CD98" s="947"/>
      <c r="CE98" s="947"/>
      <c r="CF98" s="947"/>
      <c r="CG98" s="956"/>
      <c r="CH98" s="957"/>
      <c r="CI98" s="958"/>
      <c r="CJ98" s="958"/>
      <c r="CK98" s="958"/>
      <c r="CL98" s="959"/>
      <c r="CM98" s="957"/>
      <c r="CN98" s="958"/>
      <c r="CO98" s="958"/>
      <c r="CP98" s="958"/>
      <c r="CQ98" s="959"/>
      <c r="CR98" s="957"/>
      <c r="CS98" s="958"/>
      <c r="CT98" s="958"/>
      <c r="CU98" s="958"/>
      <c r="CV98" s="959"/>
      <c r="CW98" s="957"/>
      <c r="CX98" s="958"/>
      <c r="CY98" s="958"/>
      <c r="CZ98" s="958"/>
      <c r="DA98" s="959"/>
      <c r="DB98" s="957"/>
      <c r="DC98" s="958"/>
      <c r="DD98" s="958"/>
      <c r="DE98" s="958"/>
      <c r="DF98" s="959"/>
      <c r="DG98" s="957"/>
      <c r="DH98" s="958"/>
      <c r="DI98" s="958"/>
      <c r="DJ98" s="958"/>
      <c r="DK98" s="959"/>
      <c r="DL98" s="957"/>
      <c r="DM98" s="958"/>
      <c r="DN98" s="958"/>
      <c r="DO98" s="958"/>
      <c r="DP98" s="959"/>
      <c r="DQ98" s="957"/>
      <c r="DR98" s="958"/>
      <c r="DS98" s="958"/>
      <c r="DT98" s="958"/>
      <c r="DU98" s="959"/>
      <c r="DV98" s="946"/>
      <c r="DW98" s="947"/>
      <c r="DX98" s="947"/>
      <c r="DY98" s="947"/>
      <c r="DZ98" s="9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46"/>
      <c r="BT99" s="947"/>
      <c r="BU99" s="947"/>
      <c r="BV99" s="947"/>
      <c r="BW99" s="947"/>
      <c r="BX99" s="947"/>
      <c r="BY99" s="947"/>
      <c r="BZ99" s="947"/>
      <c r="CA99" s="947"/>
      <c r="CB99" s="947"/>
      <c r="CC99" s="947"/>
      <c r="CD99" s="947"/>
      <c r="CE99" s="947"/>
      <c r="CF99" s="947"/>
      <c r="CG99" s="956"/>
      <c r="CH99" s="957"/>
      <c r="CI99" s="958"/>
      <c r="CJ99" s="958"/>
      <c r="CK99" s="958"/>
      <c r="CL99" s="959"/>
      <c r="CM99" s="957"/>
      <c r="CN99" s="958"/>
      <c r="CO99" s="958"/>
      <c r="CP99" s="958"/>
      <c r="CQ99" s="959"/>
      <c r="CR99" s="957"/>
      <c r="CS99" s="958"/>
      <c r="CT99" s="958"/>
      <c r="CU99" s="958"/>
      <c r="CV99" s="959"/>
      <c r="CW99" s="957"/>
      <c r="CX99" s="958"/>
      <c r="CY99" s="958"/>
      <c r="CZ99" s="958"/>
      <c r="DA99" s="959"/>
      <c r="DB99" s="957"/>
      <c r="DC99" s="958"/>
      <c r="DD99" s="958"/>
      <c r="DE99" s="958"/>
      <c r="DF99" s="959"/>
      <c r="DG99" s="957"/>
      <c r="DH99" s="958"/>
      <c r="DI99" s="958"/>
      <c r="DJ99" s="958"/>
      <c r="DK99" s="959"/>
      <c r="DL99" s="957"/>
      <c r="DM99" s="958"/>
      <c r="DN99" s="958"/>
      <c r="DO99" s="958"/>
      <c r="DP99" s="959"/>
      <c r="DQ99" s="957"/>
      <c r="DR99" s="958"/>
      <c r="DS99" s="958"/>
      <c r="DT99" s="958"/>
      <c r="DU99" s="959"/>
      <c r="DV99" s="946"/>
      <c r="DW99" s="947"/>
      <c r="DX99" s="947"/>
      <c r="DY99" s="947"/>
      <c r="DZ99" s="9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46"/>
      <c r="BT100" s="947"/>
      <c r="BU100" s="947"/>
      <c r="BV100" s="947"/>
      <c r="BW100" s="947"/>
      <c r="BX100" s="947"/>
      <c r="BY100" s="947"/>
      <c r="BZ100" s="947"/>
      <c r="CA100" s="947"/>
      <c r="CB100" s="947"/>
      <c r="CC100" s="947"/>
      <c r="CD100" s="947"/>
      <c r="CE100" s="947"/>
      <c r="CF100" s="947"/>
      <c r="CG100" s="956"/>
      <c r="CH100" s="957"/>
      <c r="CI100" s="958"/>
      <c r="CJ100" s="958"/>
      <c r="CK100" s="958"/>
      <c r="CL100" s="959"/>
      <c r="CM100" s="957"/>
      <c r="CN100" s="958"/>
      <c r="CO100" s="958"/>
      <c r="CP100" s="958"/>
      <c r="CQ100" s="959"/>
      <c r="CR100" s="957"/>
      <c r="CS100" s="958"/>
      <c r="CT100" s="958"/>
      <c r="CU100" s="958"/>
      <c r="CV100" s="959"/>
      <c r="CW100" s="957"/>
      <c r="CX100" s="958"/>
      <c r="CY100" s="958"/>
      <c r="CZ100" s="958"/>
      <c r="DA100" s="959"/>
      <c r="DB100" s="957"/>
      <c r="DC100" s="958"/>
      <c r="DD100" s="958"/>
      <c r="DE100" s="958"/>
      <c r="DF100" s="959"/>
      <c r="DG100" s="957"/>
      <c r="DH100" s="958"/>
      <c r="DI100" s="958"/>
      <c r="DJ100" s="958"/>
      <c r="DK100" s="959"/>
      <c r="DL100" s="957"/>
      <c r="DM100" s="958"/>
      <c r="DN100" s="958"/>
      <c r="DO100" s="958"/>
      <c r="DP100" s="959"/>
      <c r="DQ100" s="957"/>
      <c r="DR100" s="958"/>
      <c r="DS100" s="958"/>
      <c r="DT100" s="958"/>
      <c r="DU100" s="959"/>
      <c r="DV100" s="946"/>
      <c r="DW100" s="947"/>
      <c r="DX100" s="947"/>
      <c r="DY100" s="947"/>
      <c r="DZ100" s="9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46"/>
      <c r="BT101" s="947"/>
      <c r="BU101" s="947"/>
      <c r="BV101" s="947"/>
      <c r="BW101" s="947"/>
      <c r="BX101" s="947"/>
      <c r="BY101" s="947"/>
      <c r="BZ101" s="947"/>
      <c r="CA101" s="947"/>
      <c r="CB101" s="947"/>
      <c r="CC101" s="947"/>
      <c r="CD101" s="947"/>
      <c r="CE101" s="947"/>
      <c r="CF101" s="947"/>
      <c r="CG101" s="956"/>
      <c r="CH101" s="957"/>
      <c r="CI101" s="958"/>
      <c r="CJ101" s="958"/>
      <c r="CK101" s="958"/>
      <c r="CL101" s="959"/>
      <c r="CM101" s="957"/>
      <c r="CN101" s="958"/>
      <c r="CO101" s="958"/>
      <c r="CP101" s="958"/>
      <c r="CQ101" s="959"/>
      <c r="CR101" s="957"/>
      <c r="CS101" s="958"/>
      <c r="CT101" s="958"/>
      <c r="CU101" s="958"/>
      <c r="CV101" s="959"/>
      <c r="CW101" s="957"/>
      <c r="CX101" s="958"/>
      <c r="CY101" s="958"/>
      <c r="CZ101" s="958"/>
      <c r="DA101" s="959"/>
      <c r="DB101" s="957"/>
      <c r="DC101" s="958"/>
      <c r="DD101" s="958"/>
      <c r="DE101" s="958"/>
      <c r="DF101" s="959"/>
      <c r="DG101" s="957"/>
      <c r="DH101" s="958"/>
      <c r="DI101" s="958"/>
      <c r="DJ101" s="958"/>
      <c r="DK101" s="959"/>
      <c r="DL101" s="957"/>
      <c r="DM101" s="958"/>
      <c r="DN101" s="958"/>
      <c r="DO101" s="958"/>
      <c r="DP101" s="959"/>
      <c r="DQ101" s="957"/>
      <c r="DR101" s="958"/>
      <c r="DS101" s="958"/>
      <c r="DT101" s="958"/>
      <c r="DU101" s="959"/>
      <c r="DV101" s="946"/>
      <c r="DW101" s="947"/>
      <c r="DX101" s="947"/>
      <c r="DY101" s="947"/>
      <c r="DZ101" s="9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38" t="s">
        <v>402</v>
      </c>
      <c r="BS102" s="939"/>
      <c r="BT102" s="939"/>
      <c r="BU102" s="939"/>
      <c r="BV102" s="939"/>
      <c r="BW102" s="939"/>
      <c r="BX102" s="939"/>
      <c r="BY102" s="939"/>
      <c r="BZ102" s="939"/>
      <c r="CA102" s="939"/>
      <c r="CB102" s="939"/>
      <c r="CC102" s="939"/>
      <c r="CD102" s="939"/>
      <c r="CE102" s="939"/>
      <c r="CF102" s="939"/>
      <c r="CG102" s="949"/>
      <c r="CH102" s="950"/>
      <c r="CI102" s="951"/>
      <c r="CJ102" s="951"/>
      <c r="CK102" s="951"/>
      <c r="CL102" s="952"/>
      <c r="CM102" s="950"/>
      <c r="CN102" s="951"/>
      <c r="CO102" s="951"/>
      <c r="CP102" s="951"/>
      <c r="CQ102" s="952"/>
      <c r="CR102" s="953"/>
      <c r="CS102" s="954"/>
      <c r="CT102" s="954"/>
      <c r="CU102" s="954"/>
      <c r="CV102" s="955"/>
      <c r="CW102" s="953"/>
      <c r="CX102" s="954"/>
      <c r="CY102" s="954"/>
      <c r="CZ102" s="954"/>
      <c r="DA102" s="955"/>
      <c r="DB102" s="953"/>
      <c r="DC102" s="954"/>
      <c r="DD102" s="954"/>
      <c r="DE102" s="954"/>
      <c r="DF102" s="955"/>
      <c r="DG102" s="953"/>
      <c r="DH102" s="954"/>
      <c r="DI102" s="954"/>
      <c r="DJ102" s="954"/>
      <c r="DK102" s="955"/>
      <c r="DL102" s="953"/>
      <c r="DM102" s="954"/>
      <c r="DN102" s="954"/>
      <c r="DO102" s="954"/>
      <c r="DP102" s="955"/>
      <c r="DQ102" s="953"/>
      <c r="DR102" s="954"/>
      <c r="DS102" s="954"/>
      <c r="DT102" s="954"/>
      <c r="DU102" s="955"/>
      <c r="DV102" s="938"/>
      <c r="DW102" s="939"/>
      <c r="DX102" s="939"/>
      <c r="DY102" s="939"/>
      <c r="DZ102" s="940"/>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41" t="s">
        <v>403</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42" t="s">
        <v>404</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43" t="s">
        <v>407</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408</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12" customFormat="1" ht="26.25" customHeight="1" x14ac:dyDescent="0.2">
      <c r="A109" s="896" t="s">
        <v>409</v>
      </c>
      <c r="B109" s="897"/>
      <c r="C109" s="897"/>
      <c r="D109" s="897"/>
      <c r="E109" s="897"/>
      <c r="F109" s="897"/>
      <c r="G109" s="897"/>
      <c r="H109" s="897"/>
      <c r="I109" s="897"/>
      <c r="J109" s="897"/>
      <c r="K109" s="897"/>
      <c r="L109" s="897"/>
      <c r="M109" s="897"/>
      <c r="N109" s="897"/>
      <c r="O109" s="897"/>
      <c r="P109" s="897"/>
      <c r="Q109" s="897"/>
      <c r="R109" s="897"/>
      <c r="S109" s="897"/>
      <c r="T109" s="897"/>
      <c r="U109" s="897"/>
      <c r="V109" s="897"/>
      <c r="W109" s="897"/>
      <c r="X109" s="897"/>
      <c r="Y109" s="897"/>
      <c r="Z109" s="898"/>
      <c r="AA109" s="899" t="s">
        <v>410</v>
      </c>
      <c r="AB109" s="897"/>
      <c r="AC109" s="897"/>
      <c r="AD109" s="897"/>
      <c r="AE109" s="898"/>
      <c r="AF109" s="899" t="s">
        <v>411</v>
      </c>
      <c r="AG109" s="897"/>
      <c r="AH109" s="897"/>
      <c r="AI109" s="897"/>
      <c r="AJ109" s="898"/>
      <c r="AK109" s="899" t="s">
        <v>294</v>
      </c>
      <c r="AL109" s="897"/>
      <c r="AM109" s="897"/>
      <c r="AN109" s="897"/>
      <c r="AO109" s="898"/>
      <c r="AP109" s="899" t="s">
        <v>412</v>
      </c>
      <c r="AQ109" s="897"/>
      <c r="AR109" s="897"/>
      <c r="AS109" s="897"/>
      <c r="AT109" s="930"/>
      <c r="AU109" s="896" t="s">
        <v>409</v>
      </c>
      <c r="AV109" s="897"/>
      <c r="AW109" s="897"/>
      <c r="AX109" s="897"/>
      <c r="AY109" s="897"/>
      <c r="AZ109" s="897"/>
      <c r="BA109" s="897"/>
      <c r="BB109" s="897"/>
      <c r="BC109" s="897"/>
      <c r="BD109" s="897"/>
      <c r="BE109" s="897"/>
      <c r="BF109" s="897"/>
      <c r="BG109" s="897"/>
      <c r="BH109" s="897"/>
      <c r="BI109" s="897"/>
      <c r="BJ109" s="897"/>
      <c r="BK109" s="897"/>
      <c r="BL109" s="897"/>
      <c r="BM109" s="897"/>
      <c r="BN109" s="897"/>
      <c r="BO109" s="897"/>
      <c r="BP109" s="898"/>
      <c r="BQ109" s="899" t="s">
        <v>410</v>
      </c>
      <c r="BR109" s="897"/>
      <c r="BS109" s="897"/>
      <c r="BT109" s="897"/>
      <c r="BU109" s="898"/>
      <c r="BV109" s="899" t="s">
        <v>411</v>
      </c>
      <c r="BW109" s="897"/>
      <c r="BX109" s="897"/>
      <c r="BY109" s="897"/>
      <c r="BZ109" s="898"/>
      <c r="CA109" s="899" t="s">
        <v>294</v>
      </c>
      <c r="CB109" s="897"/>
      <c r="CC109" s="897"/>
      <c r="CD109" s="897"/>
      <c r="CE109" s="898"/>
      <c r="CF109" s="937" t="s">
        <v>412</v>
      </c>
      <c r="CG109" s="937"/>
      <c r="CH109" s="937"/>
      <c r="CI109" s="937"/>
      <c r="CJ109" s="937"/>
      <c r="CK109" s="899" t="s">
        <v>413</v>
      </c>
      <c r="CL109" s="897"/>
      <c r="CM109" s="897"/>
      <c r="CN109" s="897"/>
      <c r="CO109" s="897"/>
      <c r="CP109" s="897"/>
      <c r="CQ109" s="897"/>
      <c r="CR109" s="897"/>
      <c r="CS109" s="897"/>
      <c r="CT109" s="897"/>
      <c r="CU109" s="897"/>
      <c r="CV109" s="897"/>
      <c r="CW109" s="897"/>
      <c r="CX109" s="897"/>
      <c r="CY109" s="897"/>
      <c r="CZ109" s="897"/>
      <c r="DA109" s="897"/>
      <c r="DB109" s="897"/>
      <c r="DC109" s="897"/>
      <c r="DD109" s="897"/>
      <c r="DE109" s="897"/>
      <c r="DF109" s="898"/>
      <c r="DG109" s="899" t="s">
        <v>410</v>
      </c>
      <c r="DH109" s="897"/>
      <c r="DI109" s="897"/>
      <c r="DJ109" s="897"/>
      <c r="DK109" s="898"/>
      <c r="DL109" s="899" t="s">
        <v>411</v>
      </c>
      <c r="DM109" s="897"/>
      <c r="DN109" s="897"/>
      <c r="DO109" s="897"/>
      <c r="DP109" s="898"/>
      <c r="DQ109" s="899" t="s">
        <v>294</v>
      </c>
      <c r="DR109" s="897"/>
      <c r="DS109" s="897"/>
      <c r="DT109" s="897"/>
      <c r="DU109" s="898"/>
      <c r="DV109" s="899" t="s">
        <v>412</v>
      </c>
      <c r="DW109" s="897"/>
      <c r="DX109" s="897"/>
      <c r="DY109" s="897"/>
      <c r="DZ109" s="930"/>
    </row>
    <row r="110" spans="1:131" s="212" customFormat="1" ht="26.25" customHeight="1" x14ac:dyDescent="0.2">
      <c r="A110" s="808" t="s">
        <v>414</v>
      </c>
      <c r="B110" s="809"/>
      <c r="C110" s="809"/>
      <c r="D110" s="809"/>
      <c r="E110" s="809"/>
      <c r="F110" s="809"/>
      <c r="G110" s="809"/>
      <c r="H110" s="809"/>
      <c r="I110" s="809"/>
      <c r="J110" s="809"/>
      <c r="K110" s="809"/>
      <c r="L110" s="809"/>
      <c r="M110" s="809"/>
      <c r="N110" s="809"/>
      <c r="O110" s="809"/>
      <c r="P110" s="809"/>
      <c r="Q110" s="809"/>
      <c r="R110" s="809"/>
      <c r="S110" s="809"/>
      <c r="T110" s="809"/>
      <c r="U110" s="809"/>
      <c r="V110" s="809"/>
      <c r="W110" s="809"/>
      <c r="X110" s="809"/>
      <c r="Y110" s="809"/>
      <c r="Z110" s="810"/>
      <c r="AA110" s="889">
        <v>968382</v>
      </c>
      <c r="AB110" s="890"/>
      <c r="AC110" s="890"/>
      <c r="AD110" s="890"/>
      <c r="AE110" s="891"/>
      <c r="AF110" s="892">
        <v>951352</v>
      </c>
      <c r="AG110" s="890"/>
      <c r="AH110" s="890"/>
      <c r="AI110" s="890"/>
      <c r="AJ110" s="891"/>
      <c r="AK110" s="892">
        <v>951554</v>
      </c>
      <c r="AL110" s="890"/>
      <c r="AM110" s="890"/>
      <c r="AN110" s="890"/>
      <c r="AO110" s="891"/>
      <c r="AP110" s="893">
        <v>25.2</v>
      </c>
      <c r="AQ110" s="894"/>
      <c r="AR110" s="894"/>
      <c r="AS110" s="894"/>
      <c r="AT110" s="895"/>
      <c r="AU110" s="931" t="s">
        <v>69</v>
      </c>
      <c r="AV110" s="932"/>
      <c r="AW110" s="932"/>
      <c r="AX110" s="932"/>
      <c r="AY110" s="932"/>
      <c r="AZ110" s="861" t="s">
        <v>415</v>
      </c>
      <c r="BA110" s="809"/>
      <c r="BB110" s="809"/>
      <c r="BC110" s="809"/>
      <c r="BD110" s="809"/>
      <c r="BE110" s="809"/>
      <c r="BF110" s="809"/>
      <c r="BG110" s="809"/>
      <c r="BH110" s="809"/>
      <c r="BI110" s="809"/>
      <c r="BJ110" s="809"/>
      <c r="BK110" s="809"/>
      <c r="BL110" s="809"/>
      <c r="BM110" s="809"/>
      <c r="BN110" s="809"/>
      <c r="BO110" s="809"/>
      <c r="BP110" s="810"/>
      <c r="BQ110" s="862">
        <v>7515982</v>
      </c>
      <c r="BR110" s="843"/>
      <c r="BS110" s="843"/>
      <c r="BT110" s="843"/>
      <c r="BU110" s="843"/>
      <c r="BV110" s="843">
        <v>7514047</v>
      </c>
      <c r="BW110" s="843"/>
      <c r="BX110" s="843"/>
      <c r="BY110" s="843"/>
      <c r="BZ110" s="843"/>
      <c r="CA110" s="843">
        <v>7681239</v>
      </c>
      <c r="CB110" s="843"/>
      <c r="CC110" s="843"/>
      <c r="CD110" s="843"/>
      <c r="CE110" s="843"/>
      <c r="CF110" s="867">
        <v>203</v>
      </c>
      <c r="CG110" s="868"/>
      <c r="CH110" s="868"/>
      <c r="CI110" s="868"/>
      <c r="CJ110" s="868"/>
      <c r="CK110" s="927" t="s">
        <v>416</v>
      </c>
      <c r="CL110" s="820"/>
      <c r="CM110" s="861" t="s">
        <v>417</v>
      </c>
      <c r="CN110" s="809"/>
      <c r="CO110" s="809"/>
      <c r="CP110" s="809"/>
      <c r="CQ110" s="809"/>
      <c r="CR110" s="809"/>
      <c r="CS110" s="809"/>
      <c r="CT110" s="809"/>
      <c r="CU110" s="809"/>
      <c r="CV110" s="809"/>
      <c r="CW110" s="809"/>
      <c r="CX110" s="809"/>
      <c r="CY110" s="809"/>
      <c r="CZ110" s="809"/>
      <c r="DA110" s="809"/>
      <c r="DB110" s="809"/>
      <c r="DC110" s="809"/>
      <c r="DD110" s="809"/>
      <c r="DE110" s="809"/>
      <c r="DF110" s="810"/>
      <c r="DG110" s="862" t="s">
        <v>122</v>
      </c>
      <c r="DH110" s="843"/>
      <c r="DI110" s="843"/>
      <c r="DJ110" s="843"/>
      <c r="DK110" s="843"/>
      <c r="DL110" s="843" t="s">
        <v>122</v>
      </c>
      <c r="DM110" s="843"/>
      <c r="DN110" s="843"/>
      <c r="DO110" s="843"/>
      <c r="DP110" s="843"/>
      <c r="DQ110" s="843" t="s">
        <v>122</v>
      </c>
      <c r="DR110" s="843"/>
      <c r="DS110" s="843"/>
      <c r="DT110" s="843"/>
      <c r="DU110" s="843"/>
      <c r="DV110" s="844" t="s">
        <v>122</v>
      </c>
      <c r="DW110" s="844"/>
      <c r="DX110" s="844"/>
      <c r="DY110" s="844"/>
      <c r="DZ110" s="845"/>
    </row>
    <row r="111" spans="1:131" s="212" customFormat="1" ht="26.25" customHeight="1" x14ac:dyDescent="0.2">
      <c r="A111" s="775" t="s">
        <v>418</v>
      </c>
      <c r="B111" s="776"/>
      <c r="C111" s="776"/>
      <c r="D111" s="776"/>
      <c r="E111" s="776"/>
      <c r="F111" s="776"/>
      <c r="G111" s="776"/>
      <c r="H111" s="776"/>
      <c r="I111" s="776"/>
      <c r="J111" s="776"/>
      <c r="K111" s="776"/>
      <c r="L111" s="776"/>
      <c r="M111" s="776"/>
      <c r="N111" s="776"/>
      <c r="O111" s="776"/>
      <c r="P111" s="776"/>
      <c r="Q111" s="776"/>
      <c r="R111" s="776"/>
      <c r="S111" s="776"/>
      <c r="T111" s="776"/>
      <c r="U111" s="776"/>
      <c r="V111" s="776"/>
      <c r="W111" s="776"/>
      <c r="X111" s="776"/>
      <c r="Y111" s="776"/>
      <c r="Z111" s="926"/>
      <c r="AA111" s="919" t="s">
        <v>122</v>
      </c>
      <c r="AB111" s="920"/>
      <c r="AC111" s="920"/>
      <c r="AD111" s="920"/>
      <c r="AE111" s="921"/>
      <c r="AF111" s="922" t="s">
        <v>122</v>
      </c>
      <c r="AG111" s="920"/>
      <c r="AH111" s="920"/>
      <c r="AI111" s="920"/>
      <c r="AJ111" s="921"/>
      <c r="AK111" s="922" t="s">
        <v>122</v>
      </c>
      <c r="AL111" s="920"/>
      <c r="AM111" s="920"/>
      <c r="AN111" s="920"/>
      <c r="AO111" s="921"/>
      <c r="AP111" s="923" t="s">
        <v>122</v>
      </c>
      <c r="AQ111" s="924"/>
      <c r="AR111" s="924"/>
      <c r="AS111" s="924"/>
      <c r="AT111" s="925"/>
      <c r="AU111" s="933"/>
      <c r="AV111" s="934"/>
      <c r="AW111" s="934"/>
      <c r="AX111" s="934"/>
      <c r="AY111" s="934"/>
      <c r="AZ111" s="816" t="s">
        <v>419</v>
      </c>
      <c r="BA111" s="753"/>
      <c r="BB111" s="753"/>
      <c r="BC111" s="753"/>
      <c r="BD111" s="753"/>
      <c r="BE111" s="753"/>
      <c r="BF111" s="753"/>
      <c r="BG111" s="753"/>
      <c r="BH111" s="753"/>
      <c r="BI111" s="753"/>
      <c r="BJ111" s="753"/>
      <c r="BK111" s="753"/>
      <c r="BL111" s="753"/>
      <c r="BM111" s="753"/>
      <c r="BN111" s="753"/>
      <c r="BO111" s="753"/>
      <c r="BP111" s="754"/>
      <c r="BQ111" s="817" t="s">
        <v>122</v>
      </c>
      <c r="BR111" s="818"/>
      <c r="BS111" s="818"/>
      <c r="BT111" s="818"/>
      <c r="BU111" s="818"/>
      <c r="BV111" s="818" t="s">
        <v>122</v>
      </c>
      <c r="BW111" s="818"/>
      <c r="BX111" s="818"/>
      <c r="BY111" s="818"/>
      <c r="BZ111" s="818"/>
      <c r="CA111" s="818" t="s">
        <v>122</v>
      </c>
      <c r="CB111" s="818"/>
      <c r="CC111" s="818"/>
      <c r="CD111" s="818"/>
      <c r="CE111" s="818"/>
      <c r="CF111" s="876" t="s">
        <v>122</v>
      </c>
      <c r="CG111" s="877"/>
      <c r="CH111" s="877"/>
      <c r="CI111" s="877"/>
      <c r="CJ111" s="877"/>
      <c r="CK111" s="928"/>
      <c r="CL111" s="822"/>
      <c r="CM111" s="816" t="s">
        <v>420</v>
      </c>
      <c r="CN111" s="753"/>
      <c r="CO111" s="753"/>
      <c r="CP111" s="753"/>
      <c r="CQ111" s="753"/>
      <c r="CR111" s="753"/>
      <c r="CS111" s="753"/>
      <c r="CT111" s="753"/>
      <c r="CU111" s="753"/>
      <c r="CV111" s="753"/>
      <c r="CW111" s="753"/>
      <c r="CX111" s="753"/>
      <c r="CY111" s="753"/>
      <c r="CZ111" s="753"/>
      <c r="DA111" s="753"/>
      <c r="DB111" s="753"/>
      <c r="DC111" s="753"/>
      <c r="DD111" s="753"/>
      <c r="DE111" s="753"/>
      <c r="DF111" s="754"/>
      <c r="DG111" s="817" t="s">
        <v>122</v>
      </c>
      <c r="DH111" s="818"/>
      <c r="DI111" s="818"/>
      <c r="DJ111" s="818"/>
      <c r="DK111" s="818"/>
      <c r="DL111" s="818" t="s">
        <v>122</v>
      </c>
      <c r="DM111" s="818"/>
      <c r="DN111" s="818"/>
      <c r="DO111" s="818"/>
      <c r="DP111" s="818"/>
      <c r="DQ111" s="818" t="s">
        <v>122</v>
      </c>
      <c r="DR111" s="818"/>
      <c r="DS111" s="818"/>
      <c r="DT111" s="818"/>
      <c r="DU111" s="818"/>
      <c r="DV111" s="795" t="s">
        <v>122</v>
      </c>
      <c r="DW111" s="795"/>
      <c r="DX111" s="795"/>
      <c r="DY111" s="795"/>
      <c r="DZ111" s="796"/>
    </row>
    <row r="112" spans="1:131" s="212" customFormat="1" ht="26.25" customHeight="1" x14ac:dyDescent="0.2">
      <c r="A112" s="913" t="s">
        <v>421</v>
      </c>
      <c r="B112" s="914"/>
      <c r="C112" s="753" t="s">
        <v>422</v>
      </c>
      <c r="D112" s="753"/>
      <c r="E112" s="753"/>
      <c r="F112" s="753"/>
      <c r="G112" s="753"/>
      <c r="H112" s="753"/>
      <c r="I112" s="753"/>
      <c r="J112" s="753"/>
      <c r="K112" s="753"/>
      <c r="L112" s="753"/>
      <c r="M112" s="753"/>
      <c r="N112" s="753"/>
      <c r="O112" s="753"/>
      <c r="P112" s="753"/>
      <c r="Q112" s="753"/>
      <c r="R112" s="753"/>
      <c r="S112" s="753"/>
      <c r="T112" s="753"/>
      <c r="U112" s="753"/>
      <c r="V112" s="753"/>
      <c r="W112" s="753"/>
      <c r="X112" s="753"/>
      <c r="Y112" s="753"/>
      <c r="Z112" s="754"/>
      <c r="AA112" s="780" t="s">
        <v>122</v>
      </c>
      <c r="AB112" s="781"/>
      <c r="AC112" s="781"/>
      <c r="AD112" s="781"/>
      <c r="AE112" s="782"/>
      <c r="AF112" s="783" t="s">
        <v>122</v>
      </c>
      <c r="AG112" s="781"/>
      <c r="AH112" s="781"/>
      <c r="AI112" s="781"/>
      <c r="AJ112" s="782"/>
      <c r="AK112" s="783" t="s">
        <v>122</v>
      </c>
      <c r="AL112" s="781"/>
      <c r="AM112" s="781"/>
      <c r="AN112" s="781"/>
      <c r="AO112" s="782"/>
      <c r="AP112" s="825" t="s">
        <v>122</v>
      </c>
      <c r="AQ112" s="826"/>
      <c r="AR112" s="826"/>
      <c r="AS112" s="826"/>
      <c r="AT112" s="827"/>
      <c r="AU112" s="933"/>
      <c r="AV112" s="934"/>
      <c r="AW112" s="934"/>
      <c r="AX112" s="934"/>
      <c r="AY112" s="934"/>
      <c r="AZ112" s="816" t="s">
        <v>423</v>
      </c>
      <c r="BA112" s="753"/>
      <c r="BB112" s="753"/>
      <c r="BC112" s="753"/>
      <c r="BD112" s="753"/>
      <c r="BE112" s="753"/>
      <c r="BF112" s="753"/>
      <c r="BG112" s="753"/>
      <c r="BH112" s="753"/>
      <c r="BI112" s="753"/>
      <c r="BJ112" s="753"/>
      <c r="BK112" s="753"/>
      <c r="BL112" s="753"/>
      <c r="BM112" s="753"/>
      <c r="BN112" s="753"/>
      <c r="BO112" s="753"/>
      <c r="BP112" s="754"/>
      <c r="BQ112" s="817">
        <v>787958</v>
      </c>
      <c r="BR112" s="818"/>
      <c r="BS112" s="818"/>
      <c r="BT112" s="818"/>
      <c r="BU112" s="818"/>
      <c r="BV112" s="818">
        <v>766997</v>
      </c>
      <c r="BW112" s="818"/>
      <c r="BX112" s="818"/>
      <c r="BY112" s="818"/>
      <c r="BZ112" s="818"/>
      <c r="CA112" s="818">
        <v>999020</v>
      </c>
      <c r="CB112" s="818"/>
      <c r="CC112" s="818"/>
      <c r="CD112" s="818"/>
      <c r="CE112" s="818"/>
      <c r="CF112" s="876">
        <v>26.4</v>
      </c>
      <c r="CG112" s="877"/>
      <c r="CH112" s="877"/>
      <c r="CI112" s="877"/>
      <c r="CJ112" s="877"/>
      <c r="CK112" s="928"/>
      <c r="CL112" s="822"/>
      <c r="CM112" s="816" t="s">
        <v>424</v>
      </c>
      <c r="CN112" s="753"/>
      <c r="CO112" s="753"/>
      <c r="CP112" s="753"/>
      <c r="CQ112" s="753"/>
      <c r="CR112" s="753"/>
      <c r="CS112" s="753"/>
      <c r="CT112" s="753"/>
      <c r="CU112" s="753"/>
      <c r="CV112" s="753"/>
      <c r="CW112" s="753"/>
      <c r="CX112" s="753"/>
      <c r="CY112" s="753"/>
      <c r="CZ112" s="753"/>
      <c r="DA112" s="753"/>
      <c r="DB112" s="753"/>
      <c r="DC112" s="753"/>
      <c r="DD112" s="753"/>
      <c r="DE112" s="753"/>
      <c r="DF112" s="754"/>
      <c r="DG112" s="817" t="s">
        <v>122</v>
      </c>
      <c r="DH112" s="818"/>
      <c r="DI112" s="818"/>
      <c r="DJ112" s="818"/>
      <c r="DK112" s="818"/>
      <c r="DL112" s="818" t="s">
        <v>122</v>
      </c>
      <c r="DM112" s="818"/>
      <c r="DN112" s="818"/>
      <c r="DO112" s="818"/>
      <c r="DP112" s="818"/>
      <c r="DQ112" s="818" t="s">
        <v>122</v>
      </c>
      <c r="DR112" s="818"/>
      <c r="DS112" s="818"/>
      <c r="DT112" s="818"/>
      <c r="DU112" s="818"/>
      <c r="DV112" s="795" t="s">
        <v>122</v>
      </c>
      <c r="DW112" s="795"/>
      <c r="DX112" s="795"/>
      <c r="DY112" s="795"/>
      <c r="DZ112" s="796"/>
    </row>
    <row r="113" spans="1:130" s="212" customFormat="1" ht="26.25" customHeight="1" x14ac:dyDescent="0.2">
      <c r="A113" s="915"/>
      <c r="B113" s="916"/>
      <c r="C113" s="753" t="s">
        <v>425</v>
      </c>
      <c r="D113" s="753"/>
      <c r="E113" s="753"/>
      <c r="F113" s="753"/>
      <c r="G113" s="753"/>
      <c r="H113" s="753"/>
      <c r="I113" s="753"/>
      <c r="J113" s="753"/>
      <c r="K113" s="753"/>
      <c r="L113" s="753"/>
      <c r="M113" s="753"/>
      <c r="N113" s="753"/>
      <c r="O113" s="753"/>
      <c r="P113" s="753"/>
      <c r="Q113" s="753"/>
      <c r="R113" s="753"/>
      <c r="S113" s="753"/>
      <c r="T113" s="753"/>
      <c r="U113" s="753"/>
      <c r="V113" s="753"/>
      <c r="W113" s="753"/>
      <c r="X113" s="753"/>
      <c r="Y113" s="753"/>
      <c r="Z113" s="754"/>
      <c r="AA113" s="919">
        <v>114140</v>
      </c>
      <c r="AB113" s="920"/>
      <c r="AC113" s="920"/>
      <c r="AD113" s="920"/>
      <c r="AE113" s="921"/>
      <c r="AF113" s="922">
        <v>114363</v>
      </c>
      <c r="AG113" s="920"/>
      <c r="AH113" s="920"/>
      <c r="AI113" s="920"/>
      <c r="AJ113" s="921"/>
      <c r="AK113" s="922">
        <v>106014</v>
      </c>
      <c r="AL113" s="920"/>
      <c r="AM113" s="920"/>
      <c r="AN113" s="920"/>
      <c r="AO113" s="921"/>
      <c r="AP113" s="923">
        <v>2.8</v>
      </c>
      <c r="AQ113" s="924"/>
      <c r="AR113" s="924"/>
      <c r="AS113" s="924"/>
      <c r="AT113" s="925"/>
      <c r="AU113" s="933"/>
      <c r="AV113" s="934"/>
      <c r="AW113" s="934"/>
      <c r="AX113" s="934"/>
      <c r="AY113" s="934"/>
      <c r="AZ113" s="816" t="s">
        <v>426</v>
      </c>
      <c r="BA113" s="753"/>
      <c r="BB113" s="753"/>
      <c r="BC113" s="753"/>
      <c r="BD113" s="753"/>
      <c r="BE113" s="753"/>
      <c r="BF113" s="753"/>
      <c r="BG113" s="753"/>
      <c r="BH113" s="753"/>
      <c r="BI113" s="753"/>
      <c r="BJ113" s="753"/>
      <c r="BK113" s="753"/>
      <c r="BL113" s="753"/>
      <c r="BM113" s="753"/>
      <c r="BN113" s="753"/>
      <c r="BO113" s="753"/>
      <c r="BP113" s="754"/>
      <c r="BQ113" s="817">
        <v>544210</v>
      </c>
      <c r="BR113" s="818"/>
      <c r="BS113" s="818"/>
      <c r="BT113" s="818"/>
      <c r="BU113" s="818"/>
      <c r="BV113" s="818">
        <v>620571</v>
      </c>
      <c r="BW113" s="818"/>
      <c r="BX113" s="818"/>
      <c r="BY113" s="818"/>
      <c r="BZ113" s="818"/>
      <c r="CA113" s="818">
        <v>674405</v>
      </c>
      <c r="CB113" s="818"/>
      <c r="CC113" s="818"/>
      <c r="CD113" s="818"/>
      <c r="CE113" s="818"/>
      <c r="CF113" s="876">
        <v>17.8</v>
      </c>
      <c r="CG113" s="877"/>
      <c r="CH113" s="877"/>
      <c r="CI113" s="877"/>
      <c r="CJ113" s="877"/>
      <c r="CK113" s="928"/>
      <c r="CL113" s="822"/>
      <c r="CM113" s="816" t="s">
        <v>427</v>
      </c>
      <c r="CN113" s="753"/>
      <c r="CO113" s="753"/>
      <c r="CP113" s="753"/>
      <c r="CQ113" s="753"/>
      <c r="CR113" s="753"/>
      <c r="CS113" s="753"/>
      <c r="CT113" s="753"/>
      <c r="CU113" s="753"/>
      <c r="CV113" s="753"/>
      <c r="CW113" s="753"/>
      <c r="CX113" s="753"/>
      <c r="CY113" s="753"/>
      <c r="CZ113" s="753"/>
      <c r="DA113" s="753"/>
      <c r="DB113" s="753"/>
      <c r="DC113" s="753"/>
      <c r="DD113" s="753"/>
      <c r="DE113" s="753"/>
      <c r="DF113" s="754"/>
      <c r="DG113" s="780" t="s">
        <v>122</v>
      </c>
      <c r="DH113" s="781"/>
      <c r="DI113" s="781"/>
      <c r="DJ113" s="781"/>
      <c r="DK113" s="782"/>
      <c r="DL113" s="783" t="s">
        <v>122</v>
      </c>
      <c r="DM113" s="781"/>
      <c r="DN113" s="781"/>
      <c r="DO113" s="781"/>
      <c r="DP113" s="782"/>
      <c r="DQ113" s="783" t="s">
        <v>122</v>
      </c>
      <c r="DR113" s="781"/>
      <c r="DS113" s="781"/>
      <c r="DT113" s="781"/>
      <c r="DU113" s="782"/>
      <c r="DV113" s="825" t="s">
        <v>122</v>
      </c>
      <c r="DW113" s="826"/>
      <c r="DX113" s="826"/>
      <c r="DY113" s="826"/>
      <c r="DZ113" s="827"/>
    </row>
    <row r="114" spans="1:130" s="212" customFormat="1" ht="26.25" customHeight="1" x14ac:dyDescent="0.2">
      <c r="A114" s="915"/>
      <c r="B114" s="916"/>
      <c r="C114" s="753" t="s">
        <v>428</v>
      </c>
      <c r="D114" s="753"/>
      <c r="E114" s="753"/>
      <c r="F114" s="753"/>
      <c r="G114" s="753"/>
      <c r="H114" s="753"/>
      <c r="I114" s="753"/>
      <c r="J114" s="753"/>
      <c r="K114" s="753"/>
      <c r="L114" s="753"/>
      <c r="M114" s="753"/>
      <c r="N114" s="753"/>
      <c r="O114" s="753"/>
      <c r="P114" s="753"/>
      <c r="Q114" s="753"/>
      <c r="R114" s="753"/>
      <c r="S114" s="753"/>
      <c r="T114" s="753"/>
      <c r="U114" s="753"/>
      <c r="V114" s="753"/>
      <c r="W114" s="753"/>
      <c r="X114" s="753"/>
      <c r="Y114" s="753"/>
      <c r="Z114" s="754"/>
      <c r="AA114" s="780">
        <v>45729</v>
      </c>
      <c r="AB114" s="781"/>
      <c r="AC114" s="781"/>
      <c r="AD114" s="781"/>
      <c r="AE114" s="782"/>
      <c r="AF114" s="783">
        <v>51491</v>
      </c>
      <c r="AG114" s="781"/>
      <c r="AH114" s="781"/>
      <c r="AI114" s="781"/>
      <c r="AJ114" s="782"/>
      <c r="AK114" s="783">
        <v>46036</v>
      </c>
      <c r="AL114" s="781"/>
      <c r="AM114" s="781"/>
      <c r="AN114" s="781"/>
      <c r="AO114" s="782"/>
      <c r="AP114" s="825">
        <v>1.2</v>
      </c>
      <c r="AQ114" s="826"/>
      <c r="AR114" s="826"/>
      <c r="AS114" s="826"/>
      <c r="AT114" s="827"/>
      <c r="AU114" s="933"/>
      <c r="AV114" s="934"/>
      <c r="AW114" s="934"/>
      <c r="AX114" s="934"/>
      <c r="AY114" s="934"/>
      <c r="AZ114" s="816" t="s">
        <v>429</v>
      </c>
      <c r="BA114" s="753"/>
      <c r="BB114" s="753"/>
      <c r="BC114" s="753"/>
      <c r="BD114" s="753"/>
      <c r="BE114" s="753"/>
      <c r="BF114" s="753"/>
      <c r="BG114" s="753"/>
      <c r="BH114" s="753"/>
      <c r="BI114" s="753"/>
      <c r="BJ114" s="753"/>
      <c r="BK114" s="753"/>
      <c r="BL114" s="753"/>
      <c r="BM114" s="753"/>
      <c r="BN114" s="753"/>
      <c r="BO114" s="753"/>
      <c r="BP114" s="754"/>
      <c r="BQ114" s="817">
        <v>403927</v>
      </c>
      <c r="BR114" s="818"/>
      <c r="BS114" s="818"/>
      <c r="BT114" s="818"/>
      <c r="BU114" s="818"/>
      <c r="BV114" s="818">
        <v>402629</v>
      </c>
      <c r="BW114" s="818"/>
      <c r="BX114" s="818"/>
      <c r="BY114" s="818"/>
      <c r="BZ114" s="818"/>
      <c r="CA114" s="818">
        <v>403000</v>
      </c>
      <c r="CB114" s="818"/>
      <c r="CC114" s="818"/>
      <c r="CD114" s="818"/>
      <c r="CE114" s="818"/>
      <c r="CF114" s="876">
        <v>10.7</v>
      </c>
      <c r="CG114" s="877"/>
      <c r="CH114" s="877"/>
      <c r="CI114" s="877"/>
      <c r="CJ114" s="877"/>
      <c r="CK114" s="928"/>
      <c r="CL114" s="822"/>
      <c r="CM114" s="816" t="s">
        <v>430</v>
      </c>
      <c r="CN114" s="753"/>
      <c r="CO114" s="753"/>
      <c r="CP114" s="753"/>
      <c r="CQ114" s="753"/>
      <c r="CR114" s="753"/>
      <c r="CS114" s="753"/>
      <c r="CT114" s="753"/>
      <c r="CU114" s="753"/>
      <c r="CV114" s="753"/>
      <c r="CW114" s="753"/>
      <c r="CX114" s="753"/>
      <c r="CY114" s="753"/>
      <c r="CZ114" s="753"/>
      <c r="DA114" s="753"/>
      <c r="DB114" s="753"/>
      <c r="DC114" s="753"/>
      <c r="DD114" s="753"/>
      <c r="DE114" s="753"/>
      <c r="DF114" s="754"/>
      <c r="DG114" s="780" t="s">
        <v>122</v>
      </c>
      <c r="DH114" s="781"/>
      <c r="DI114" s="781"/>
      <c r="DJ114" s="781"/>
      <c r="DK114" s="782"/>
      <c r="DL114" s="783" t="s">
        <v>122</v>
      </c>
      <c r="DM114" s="781"/>
      <c r="DN114" s="781"/>
      <c r="DO114" s="781"/>
      <c r="DP114" s="782"/>
      <c r="DQ114" s="783" t="s">
        <v>122</v>
      </c>
      <c r="DR114" s="781"/>
      <c r="DS114" s="781"/>
      <c r="DT114" s="781"/>
      <c r="DU114" s="782"/>
      <c r="DV114" s="825" t="s">
        <v>122</v>
      </c>
      <c r="DW114" s="826"/>
      <c r="DX114" s="826"/>
      <c r="DY114" s="826"/>
      <c r="DZ114" s="827"/>
    </row>
    <row r="115" spans="1:130" s="212" customFormat="1" ht="26.25" customHeight="1" x14ac:dyDescent="0.2">
      <c r="A115" s="915"/>
      <c r="B115" s="916"/>
      <c r="C115" s="753" t="s">
        <v>431</v>
      </c>
      <c r="D115" s="753"/>
      <c r="E115" s="753"/>
      <c r="F115" s="753"/>
      <c r="G115" s="753"/>
      <c r="H115" s="753"/>
      <c r="I115" s="753"/>
      <c r="J115" s="753"/>
      <c r="K115" s="753"/>
      <c r="L115" s="753"/>
      <c r="M115" s="753"/>
      <c r="N115" s="753"/>
      <c r="O115" s="753"/>
      <c r="P115" s="753"/>
      <c r="Q115" s="753"/>
      <c r="R115" s="753"/>
      <c r="S115" s="753"/>
      <c r="T115" s="753"/>
      <c r="U115" s="753"/>
      <c r="V115" s="753"/>
      <c r="W115" s="753"/>
      <c r="X115" s="753"/>
      <c r="Y115" s="753"/>
      <c r="Z115" s="754"/>
      <c r="AA115" s="919">
        <v>102</v>
      </c>
      <c r="AB115" s="920"/>
      <c r="AC115" s="920"/>
      <c r="AD115" s="920"/>
      <c r="AE115" s="921"/>
      <c r="AF115" s="922">
        <v>37</v>
      </c>
      <c r="AG115" s="920"/>
      <c r="AH115" s="920"/>
      <c r="AI115" s="920"/>
      <c r="AJ115" s="921"/>
      <c r="AK115" s="922">
        <v>46</v>
      </c>
      <c r="AL115" s="920"/>
      <c r="AM115" s="920"/>
      <c r="AN115" s="920"/>
      <c r="AO115" s="921"/>
      <c r="AP115" s="923">
        <v>0</v>
      </c>
      <c r="AQ115" s="924"/>
      <c r="AR115" s="924"/>
      <c r="AS115" s="924"/>
      <c r="AT115" s="925"/>
      <c r="AU115" s="933"/>
      <c r="AV115" s="934"/>
      <c r="AW115" s="934"/>
      <c r="AX115" s="934"/>
      <c r="AY115" s="934"/>
      <c r="AZ115" s="816" t="s">
        <v>432</v>
      </c>
      <c r="BA115" s="753"/>
      <c r="BB115" s="753"/>
      <c r="BC115" s="753"/>
      <c r="BD115" s="753"/>
      <c r="BE115" s="753"/>
      <c r="BF115" s="753"/>
      <c r="BG115" s="753"/>
      <c r="BH115" s="753"/>
      <c r="BI115" s="753"/>
      <c r="BJ115" s="753"/>
      <c r="BK115" s="753"/>
      <c r="BL115" s="753"/>
      <c r="BM115" s="753"/>
      <c r="BN115" s="753"/>
      <c r="BO115" s="753"/>
      <c r="BP115" s="754"/>
      <c r="BQ115" s="817" t="s">
        <v>122</v>
      </c>
      <c r="BR115" s="818"/>
      <c r="BS115" s="818"/>
      <c r="BT115" s="818"/>
      <c r="BU115" s="818"/>
      <c r="BV115" s="818" t="s">
        <v>122</v>
      </c>
      <c r="BW115" s="818"/>
      <c r="BX115" s="818"/>
      <c r="BY115" s="818"/>
      <c r="BZ115" s="818"/>
      <c r="CA115" s="818" t="s">
        <v>122</v>
      </c>
      <c r="CB115" s="818"/>
      <c r="CC115" s="818"/>
      <c r="CD115" s="818"/>
      <c r="CE115" s="818"/>
      <c r="CF115" s="876" t="s">
        <v>122</v>
      </c>
      <c r="CG115" s="877"/>
      <c r="CH115" s="877"/>
      <c r="CI115" s="877"/>
      <c r="CJ115" s="877"/>
      <c r="CK115" s="928"/>
      <c r="CL115" s="822"/>
      <c r="CM115" s="816" t="s">
        <v>433</v>
      </c>
      <c r="CN115" s="753"/>
      <c r="CO115" s="753"/>
      <c r="CP115" s="753"/>
      <c r="CQ115" s="753"/>
      <c r="CR115" s="753"/>
      <c r="CS115" s="753"/>
      <c r="CT115" s="753"/>
      <c r="CU115" s="753"/>
      <c r="CV115" s="753"/>
      <c r="CW115" s="753"/>
      <c r="CX115" s="753"/>
      <c r="CY115" s="753"/>
      <c r="CZ115" s="753"/>
      <c r="DA115" s="753"/>
      <c r="DB115" s="753"/>
      <c r="DC115" s="753"/>
      <c r="DD115" s="753"/>
      <c r="DE115" s="753"/>
      <c r="DF115" s="754"/>
      <c r="DG115" s="780" t="s">
        <v>122</v>
      </c>
      <c r="DH115" s="781"/>
      <c r="DI115" s="781"/>
      <c r="DJ115" s="781"/>
      <c r="DK115" s="782"/>
      <c r="DL115" s="783" t="s">
        <v>122</v>
      </c>
      <c r="DM115" s="781"/>
      <c r="DN115" s="781"/>
      <c r="DO115" s="781"/>
      <c r="DP115" s="782"/>
      <c r="DQ115" s="783" t="s">
        <v>122</v>
      </c>
      <c r="DR115" s="781"/>
      <c r="DS115" s="781"/>
      <c r="DT115" s="781"/>
      <c r="DU115" s="782"/>
      <c r="DV115" s="825" t="s">
        <v>122</v>
      </c>
      <c r="DW115" s="826"/>
      <c r="DX115" s="826"/>
      <c r="DY115" s="826"/>
      <c r="DZ115" s="827"/>
    </row>
    <row r="116" spans="1:130" s="212" customFormat="1" ht="26.25" customHeight="1" x14ac:dyDescent="0.2">
      <c r="A116" s="917"/>
      <c r="B116" s="918"/>
      <c r="C116" s="840" t="s">
        <v>434</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780" t="s">
        <v>122</v>
      </c>
      <c r="AB116" s="781"/>
      <c r="AC116" s="781"/>
      <c r="AD116" s="781"/>
      <c r="AE116" s="782"/>
      <c r="AF116" s="783" t="s">
        <v>122</v>
      </c>
      <c r="AG116" s="781"/>
      <c r="AH116" s="781"/>
      <c r="AI116" s="781"/>
      <c r="AJ116" s="782"/>
      <c r="AK116" s="783" t="s">
        <v>122</v>
      </c>
      <c r="AL116" s="781"/>
      <c r="AM116" s="781"/>
      <c r="AN116" s="781"/>
      <c r="AO116" s="782"/>
      <c r="AP116" s="825" t="s">
        <v>122</v>
      </c>
      <c r="AQ116" s="826"/>
      <c r="AR116" s="826"/>
      <c r="AS116" s="826"/>
      <c r="AT116" s="827"/>
      <c r="AU116" s="933"/>
      <c r="AV116" s="934"/>
      <c r="AW116" s="934"/>
      <c r="AX116" s="934"/>
      <c r="AY116" s="934"/>
      <c r="AZ116" s="910" t="s">
        <v>435</v>
      </c>
      <c r="BA116" s="911"/>
      <c r="BB116" s="911"/>
      <c r="BC116" s="911"/>
      <c r="BD116" s="911"/>
      <c r="BE116" s="911"/>
      <c r="BF116" s="911"/>
      <c r="BG116" s="911"/>
      <c r="BH116" s="911"/>
      <c r="BI116" s="911"/>
      <c r="BJ116" s="911"/>
      <c r="BK116" s="911"/>
      <c r="BL116" s="911"/>
      <c r="BM116" s="911"/>
      <c r="BN116" s="911"/>
      <c r="BO116" s="911"/>
      <c r="BP116" s="912"/>
      <c r="BQ116" s="817" t="s">
        <v>122</v>
      </c>
      <c r="BR116" s="818"/>
      <c r="BS116" s="818"/>
      <c r="BT116" s="818"/>
      <c r="BU116" s="818"/>
      <c r="BV116" s="818" t="s">
        <v>122</v>
      </c>
      <c r="BW116" s="818"/>
      <c r="BX116" s="818"/>
      <c r="BY116" s="818"/>
      <c r="BZ116" s="818"/>
      <c r="CA116" s="818" t="s">
        <v>122</v>
      </c>
      <c r="CB116" s="818"/>
      <c r="CC116" s="818"/>
      <c r="CD116" s="818"/>
      <c r="CE116" s="818"/>
      <c r="CF116" s="876" t="s">
        <v>122</v>
      </c>
      <c r="CG116" s="877"/>
      <c r="CH116" s="877"/>
      <c r="CI116" s="877"/>
      <c r="CJ116" s="877"/>
      <c r="CK116" s="928"/>
      <c r="CL116" s="822"/>
      <c r="CM116" s="816" t="s">
        <v>436</v>
      </c>
      <c r="CN116" s="753"/>
      <c r="CO116" s="753"/>
      <c r="CP116" s="753"/>
      <c r="CQ116" s="753"/>
      <c r="CR116" s="753"/>
      <c r="CS116" s="753"/>
      <c r="CT116" s="753"/>
      <c r="CU116" s="753"/>
      <c r="CV116" s="753"/>
      <c r="CW116" s="753"/>
      <c r="CX116" s="753"/>
      <c r="CY116" s="753"/>
      <c r="CZ116" s="753"/>
      <c r="DA116" s="753"/>
      <c r="DB116" s="753"/>
      <c r="DC116" s="753"/>
      <c r="DD116" s="753"/>
      <c r="DE116" s="753"/>
      <c r="DF116" s="754"/>
      <c r="DG116" s="780" t="s">
        <v>122</v>
      </c>
      <c r="DH116" s="781"/>
      <c r="DI116" s="781"/>
      <c r="DJ116" s="781"/>
      <c r="DK116" s="782"/>
      <c r="DL116" s="783" t="s">
        <v>122</v>
      </c>
      <c r="DM116" s="781"/>
      <c r="DN116" s="781"/>
      <c r="DO116" s="781"/>
      <c r="DP116" s="782"/>
      <c r="DQ116" s="783" t="s">
        <v>122</v>
      </c>
      <c r="DR116" s="781"/>
      <c r="DS116" s="781"/>
      <c r="DT116" s="781"/>
      <c r="DU116" s="782"/>
      <c r="DV116" s="825" t="s">
        <v>122</v>
      </c>
      <c r="DW116" s="826"/>
      <c r="DX116" s="826"/>
      <c r="DY116" s="826"/>
      <c r="DZ116" s="827"/>
    </row>
    <row r="117" spans="1:130" s="212" customFormat="1" ht="26.25" customHeight="1" x14ac:dyDescent="0.2">
      <c r="A117" s="896" t="s">
        <v>177</v>
      </c>
      <c r="B117" s="897"/>
      <c r="C117" s="897"/>
      <c r="D117" s="897"/>
      <c r="E117" s="897"/>
      <c r="F117" s="897"/>
      <c r="G117" s="897"/>
      <c r="H117" s="897"/>
      <c r="I117" s="897"/>
      <c r="J117" s="897"/>
      <c r="K117" s="897"/>
      <c r="L117" s="897"/>
      <c r="M117" s="897"/>
      <c r="N117" s="897"/>
      <c r="O117" s="897"/>
      <c r="P117" s="897"/>
      <c r="Q117" s="897"/>
      <c r="R117" s="897"/>
      <c r="S117" s="897"/>
      <c r="T117" s="897"/>
      <c r="U117" s="897"/>
      <c r="V117" s="897"/>
      <c r="W117" s="897"/>
      <c r="X117" s="897"/>
      <c r="Y117" s="878" t="s">
        <v>437</v>
      </c>
      <c r="Z117" s="898"/>
      <c r="AA117" s="903">
        <v>1128353</v>
      </c>
      <c r="AB117" s="904"/>
      <c r="AC117" s="904"/>
      <c r="AD117" s="904"/>
      <c r="AE117" s="905"/>
      <c r="AF117" s="906">
        <v>1117243</v>
      </c>
      <c r="AG117" s="904"/>
      <c r="AH117" s="904"/>
      <c r="AI117" s="904"/>
      <c r="AJ117" s="905"/>
      <c r="AK117" s="906">
        <v>1103650</v>
      </c>
      <c r="AL117" s="904"/>
      <c r="AM117" s="904"/>
      <c r="AN117" s="904"/>
      <c r="AO117" s="905"/>
      <c r="AP117" s="907"/>
      <c r="AQ117" s="908"/>
      <c r="AR117" s="908"/>
      <c r="AS117" s="908"/>
      <c r="AT117" s="909"/>
      <c r="AU117" s="933"/>
      <c r="AV117" s="934"/>
      <c r="AW117" s="934"/>
      <c r="AX117" s="934"/>
      <c r="AY117" s="934"/>
      <c r="AZ117" s="864" t="s">
        <v>438</v>
      </c>
      <c r="BA117" s="865"/>
      <c r="BB117" s="865"/>
      <c r="BC117" s="865"/>
      <c r="BD117" s="865"/>
      <c r="BE117" s="865"/>
      <c r="BF117" s="865"/>
      <c r="BG117" s="865"/>
      <c r="BH117" s="865"/>
      <c r="BI117" s="865"/>
      <c r="BJ117" s="865"/>
      <c r="BK117" s="865"/>
      <c r="BL117" s="865"/>
      <c r="BM117" s="865"/>
      <c r="BN117" s="865"/>
      <c r="BO117" s="865"/>
      <c r="BP117" s="866"/>
      <c r="BQ117" s="817" t="s">
        <v>122</v>
      </c>
      <c r="BR117" s="818"/>
      <c r="BS117" s="818"/>
      <c r="BT117" s="818"/>
      <c r="BU117" s="818"/>
      <c r="BV117" s="818" t="s">
        <v>122</v>
      </c>
      <c r="BW117" s="818"/>
      <c r="BX117" s="818"/>
      <c r="BY117" s="818"/>
      <c r="BZ117" s="818"/>
      <c r="CA117" s="818" t="s">
        <v>122</v>
      </c>
      <c r="CB117" s="818"/>
      <c r="CC117" s="818"/>
      <c r="CD117" s="818"/>
      <c r="CE117" s="818"/>
      <c r="CF117" s="876" t="s">
        <v>122</v>
      </c>
      <c r="CG117" s="877"/>
      <c r="CH117" s="877"/>
      <c r="CI117" s="877"/>
      <c r="CJ117" s="877"/>
      <c r="CK117" s="928"/>
      <c r="CL117" s="822"/>
      <c r="CM117" s="816" t="s">
        <v>439</v>
      </c>
      <c r="CN117" s="753"/>
      <c r="CO117" s="753"/>
      <c r="CP117" s="753"/>
      <c r="CQ117" s="753"/>
      <c r="CR117" s="753"/>
      <c r="CS117" s="753"/>
      <c r="CT117" s="753"/>
      <c r="CU117" s="753"/>
      <c r="CV117" s="753"/>
      <c r="CW117" s="753"/>
      <c r="CX117" s="753"/>
      <c r="CY117" s="753"/>
      <c r="CZ117" s="753"/>
      <c r="DA117" s="753"/>
      <c r="DB117" s="753"/>
      <c r="DC117" s="753"/>
      <c r="DD117" s="753"/>
      <c r="DE117" s="753"/>
      <c r="DF117" s="754"/>
      <c r="DG117" s="780" t="s">
        <v>122</v>
      </c>
      <c r="DH117" s="781"/>
      <c r="DI117" s="781"/>
      <c r="DJ117" s="781"/>
      <c r="DK117" s="782"/>
      <c r="DL117" s="783" t="s">
        <v>122</v>
      </c>
      <c r="DM117" s="781"/>
      <c r="DN117" s="781"/>
      <c r="DO117" s="781"/>
      <c r="DP117" s="782"/>
      <c r="DQ117" s="783" t="s">
        <v>122</v>
      </c>
      <c r="DR117" s="781"/>
      <c r="DS117" s="781"/>
      <c r="DT117" s="781"/>
      <c r="DU117" s="782"/>
      <c r="DV117" s="825" t="s">
        <v>122</v>
      </c>
      <c r="DW117" s="826"/>
      <c r="DX117" s="826"/>
      <c r="DY117" s="826"/>
      <c r="DZ117" s="827"/>
    </row>
    <row r="118" spans="1:130" s="212" customFormat="1" ht="26.25" customHeight="1" x14ac:dyDescent="0.2">
      <c r="A118" s="896" t="s">
        <v>413</v>
      </c>
      <c r="B118" s="897"/>
      <c r="C118" s="897"/>
      <c r="D118" s="897"/>
      <c r="E118" s="897"/>
      <c r="F118" s="897"/>
      <c r="G118" s="897"/>
      <c r="H118" s="897"/>
      <c r="I118" s="897"/>
      <c r="J118" s="897"/>
      <c r="K118" s="897"/>
      <c r="L118" s="897"/>
      <c r="M118" s="897"/>
      <c r="N118" s="897"/>
      <c r="O118" s="897"/>
      <c r="P118" s="897"/>
      <c r="Q118" s="897"/>
      <c r="R118" s="897"/>
      <c r="S118" s="897"/>
      <c r="T118" s="897"/>
      <c r="U118" s="897"/>
      <c r="V118" s="897"/>
      <c r="W118" s="897"/>
      <c r="X118" s="897"/>
      <c r="Y118" s="897"/>
      <c r="Z118" s="898"/>
      <c r="AA118" s="899" t="s">
        <v>410</v>
      </c>
      <c r="AB118" s="897"/>
      <c r="AC118" s="897"/>
      <c r="AD118" s="897"/>
      <c r="AE118" s="898"/>
      <c r="AF118" s="899" t="s">
        <v>411</v>
      </c>
      <c r="AG118" s="897"/>
      <c r="AH118" s="897"/>
      <c r="AI118" s="897"/>
      <c r="AJ118" s="898"/>
      <c r="AK118" s="899" t="s">
        <v>294</v>
      </c>
      <c r="AL118" s="897"/>
      <c r="AM118" s="897"/>
      <c r="AN118" s="897"/>
      <c r="AO118" s="898"/>
      <c r="AP118" s="900" t="s">
        <v>412</v>
      </c>
      <c r="AQ118" s="901"/>
      <c r="AR118" s="901"/>
      <c r="AS118" s="901"/>
      <c r="AT118" s="902"/>
      <c r="AU118" s="933"/>
      <c r="AV118" s="934"/>
      <c r="AW118" s="934"/>
      <c r="AX118" s="934"/>
      <c r="AY118" s="934"/>
      <c r="AZ118" s="839" t="s">
        <v>440</v>
      </c>
      <c r="BA118" s="840"/>
      <c r="BB118" s="840"/>
      <c r="BC118" s="840"/>
      <c r="BD118" s="840"/>
      <c r="BE118" s="840"/>
      <c r="BF118" s="840"/>
      <c r="BG118" s="840"/>
      <c r="BH118" s="840"/>
      <c r="BI118" s="840"/>
      <c r="BJ118" s="840"/>
      <c r="BK118" s="840"/>
      <c r="BL118" s="840"/>
      <c r="BM118" s="840"/>
      <c r="BN118" s="840"/>
      <c r="BO118" s="840"/>
      <c r="BP118" s="841"/>
      <c r="BQ118" s="880" t="s">
        <v>122</v>
      </c>
      <c r="BR118" s="846"/>
      <c r="BS118" s="846"/>
      <c r="BT118" s="846"/>
      <c r="BU118" s="846"/>
      <c r="BV118" s="846" t="s">
        <v>122</v>
      </c>
      <c r="BW118" s="846"/>
      <c r="BX118" s="846"/>
      <c r="BY118" s="846"/>
      <c r="BZ118" s="846"/>
      <c r="CA118" s="846" t="s">
        <v>122</v>
      </c>
      <c r="CB118" s="846"/>
      <c r="CC118" s="846"/>
      <c r="CD118" s="846"/>
      <c r="CE118" s="846"/>
      <c r="CF118" s="876" t="s">
        <v>122</v>
      </c>
      <c r="CG118" s="877"/>
      <c r="CH118" s="877"/>
      <c r="CI118" s="877"/>
      <c r="CJ118" s="877"/>
      <c r="CK118" s="928"/>
      <c r="CL118" s="822"/>
      <c r="CM118" s="816" t="s">
        <v>441</v>
      </c>
      <c r="CN118" s="753"/>
      <c r="CO118" s="753"/>
      <c r="CP118" s="753"/>
      <c r="CQ118" s="753"/>
      <c r="CR118" s="753"/>
      <c r="CS118" s="753"/>
      <c r="CT118" s="753"/>
      <c r="CU118" s="753"/>
      <c r="CV118" s="753"/>
      <c r="CW118" s="753"/>
      <c r="CX118" s="753"/>
      <c r="CY118" s="753"/>
      <c r="CZ118" s="753"/>
      <c r="DA118" s="753"/>
      <c r="DB118" s="753"/>
      <c r="DC118" s="753"/>
      <c r="DD118" s="753"/>
      <c r="DE118" s="753"/>
      <c r="DF118" s="754"/>
      <c r="DG118" s="780" t="s">
        <v>122</v>
      </c>
      <c r="DH118" s="781"/>
      <c r="DI118" s="781"/>
      <c r="DJ118" s="781"/>
      <c r="DK118" s="782"/>
      <c r="DL118" s="783" t="s">
        <v>122</v>
      </c>
      <c r="DM118" s="781"/>
      <c r="DN118" s="781"/>
      <c r="DO118" s="781"/>
      <c r="DP118" s="782"/>
      <c r="DQ118" s="783" t="s">
        <v>122</v>
      </c>
      <c r="DR118" s="781"/>
      <c r="DS118" s="781"/>
      <c r="DT118" s="781"/>
      <c r="DU118" s="782"/>
      <c r="DV118" s="825" t="s">
        <v>122</v>
      </c>
      <c r="DW118" s="826"/>
      <c r="DX118" s="826"/>
      <c r="DY118" s="826"/>
      <c r="DZ118" s="827"/>
    </row>
    <row r="119" spans="1:130" s="212" customFormat="1" ht="26.25" customHeight="1" x14ac:dyDescent="0.2">
      <c r="A119" s="819" t="s">
        <v>416</v>
      </c>
      <c r="B119" s="820"/>
      <c r="C119" s="861" t="s">
        <v>417</v>
      </c>
      <c r="D119" s="809"/>
      <c r="E119" s="809"/>
      <c r="F119" s="809"/>
      <c r="G119" s="809"/>
      <c r="H119" s="809"/>
      <c r="I119" s="809"/>
      <c r="J119" s="809"/>
      <c r="K119" s="809"/>
      <c r="L119" s="809"/>
      <c r="M119" s="809"/>
      <c r="N119" s="809"/>
      <c r="O119" s="809"/>
      <c r="P119" s="809"/>
      <c r="Q119" s="809"/>
      <c r="R119" s="809"/>
      <c r="S119" s="809"/>
      <c r="T119" s="809"/>
      <c r="U119" s="809"/>
      <c r="V119" s="809"/>
      <c r="W119" s="809"/>
      <c r="X119" s="809"/>
      <c r="Y119" s="809"/>
      <c r="Z119" s="810"/>
      <c r="AA119" s="889" t="s">
        <v>122</v>
      </c>
      <c r="AB119" s="890"/>
      <c r="AC119" s="890"/>
      <c r="AD119" s="890"/>
      <c r="AE119" s="891"/>
      <c r="AF119" s="892" t="s">
        <v>122</v>
      </c>
      <c r="AG119" s="890"/>
      <c r="AH119" s="890"/>
      <c r="AI119" s="890"/>
      <c r="AJ119" s="891"/>
      <c r="AK119" s="892" t="s">
        <v>122</v>
      </c>
      <c r="AL119" s="890"/>
      <c r="AM119" s="890"/>
      <c r="AN119" s="890"/>
      <c r="AO119" s="891"/>
      <c r="AP119" s="893" t="s">
        <v>122</v>
      </c>
      <c r="AQ119" s="894"/>
      <c r="AR119" s="894"/>
      <c r="AS119" s="894"/>
      <c r="AT119" s="895"/>
      <c r="AU119" s="935"/>
      <c r="AV119" s="936"/>
      <c r="AW119" s="936"/>
      <c r="AX119" s="936"/>
      <c r="AY119" s="936"/>
      <c r="AZ119" s="235" t="s">
        <v>177</v>
      </c>
      <c r="BA119" s="235"/>
      <c r="BB119" s="235"/>
      <c r="BC119" s="235"/>
      <c r="BD119" s="235"/>
      <c r="BE119" s="235"/>
      <c r="BF119" s="235"/>
      <c r="BG119" s="235"/>
      <c r="BH119" s="235"/>
      <c r="BI119" s="235"/>
      <c r="BJ119" s="235"/>
      <c r="BK119" s="235"/>
      <c r="BL119" s="235"/>
      <c r="BM119" s="235"/>
      <c r="BN119" s="235"/>
      <c r="BO119" s="878" t="s">
        <v>442</v>
      </c>
      <c r="BP119" s="879"/>
      <c r="BQ119" s="880">
        <v>9252077</v>
      </c>
      <c r="BR119" s="846"/>
      <c r="BS119" s="846"/>
      <c r="BT119" s="846"/>
      <c r="BU119" s="846"/>
      <c r="BV119" s="846">
        <v>9304244</v>
      </c>
      <c r="BW119" s="846"/>
      <c r="BX119" s="846"/>
      <c r="BY119" s="846"/>
      <c r="BZ119" s="846"/>
      <c r="CA119" s="846">
        <v>9757664</v>
      </c>
      <c r="CB119" s="846"/>
      <c r="CC119" s="846"/>
      <c r="CD119" s="846"/>
      <c r="CE119" s="846"/>
      <c r="CF119" s="749"/>
      <c r="CG119" s="750"/>
      <c r="CH119" s="750"/>
      <c r="CI119" s="750"/>
      <c r="CJ119" s="835"/>
      <c r="CK119" s="929"/>
      <c r="CL119" s="824"/>
      <c r="CM119" s="839" t="s">
        <v>443</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764" t="s">
        <v>122</v>
      </c>
      <c r="DH119" s="765"/>
      <c r="DI119" s="765"/>
      <c r="DJ119" s="765"/>
      <c r="DK119" s="766"/>
      <c r="DL119" s="767" t="s">
        <v>122</v>
      </c>
      <c r="DM119" s="765"/>
      <c r="DN119" s="765"/>
      <c r="DO119" s="765"/>
      <c r="DP119" s="766"/>
      <c r="DQ119" s="767" t="s">
        <v>122</v>
      </c>
      <c r="DR119" s="765"/>
      <c r="DS119" s="765"/>
      <c r="DT119" s="765"/>
      <c r="DU119" s="766"/>
      <c r="DV119" s="849" t="s">
        <v>122</v>
      </c>
      <c r="DW119" s="850"/>
      <c r="DX119" s="850"/>
      <c r="DY119" s="850"/>
      <c r="DZ119" s="851"/>
    </row>
    <row r="120" spans="1:130" s="212" customFormat="1" ht="26.25" customHeight="1" x14ac:dyDescent="0.2">
      <c r="A120" s="821"/>
      <c r="B120" s="822"/>
      <c r="C120" s="816" t="s">
        <v>420</v>
      </c>
      <c r="D120" s="753"/>
      <c r="E120" s="753"/>
      <c r="F120" s="753"/>
      <c r="G120" s="753"/>
      <c r="H120" s="753"/>
      <c r="I120" s="753"/>
      <c r="J120" s="753"/>
      <c r="K120" s="753"/>
      <c r="L120" s="753"/>
      <c r="M120" s="753"/>
      <c r="N120" s="753"/>
      <c r="O120" s="753"/>
      <c r="P120" s="753"/>
      <c r="Q120" s="753"/>
      <c r="R120" s="753"/>
      <c r="S120" s="753"/>
      <c r="T120" s="753"/>
      <c r="U120" s="753"/>
      <c r="V120" s="753"/>
      <c r="W120" s="753"/>
      <c r="X120" s="753"/>
      <c r="Y120" s="753"/>
      <c r="Z120" s="754"/>
      <c r="AA120" s="780" t="s">
        <v>122</v>
      </c>
      <c r="AB120" s="781"/>
      <c r="AC120" s="781"/>
      <c r="AD120" s="781"/>
      <c r="AE120" s="782"/>
      <c r="AF120" s="783" t="s">
        <v>122</v>
      </c>
      <c r="AG120" s="781"/>
      <c r="AH120" s="781"/>
      <c r="AI120" s="781"/>
      <c r="AJ120" s="782"/>
      <c r="AK120" s="783" t="s">
        <v>122</v>
      </c>
      <c r="AL120" s="781"/>
      <c r="AM120" s="781"/>
      <c r="AN120" s="781"/>
      <c r="AO120" s="782"/>
      <c r="AP120" s="825" t="s">
        <v>122</v>
      </c>
      <c r="AQ120" s="826"/>
      <c r="AR120" s="826"/>
      <c r="AS120" s="826"/>
      <c r="AT120" s="827"/>
      <c r="AU120" s="881" t="s">
        <v>444</v>
      </c>
      <c r="AV120" s="882"/>
      <c r="AW120" s="882"/>
      <c r="AX120" s="882"/>
      <c r="AY120" s="883"/>
      <c r="AZ120" s="861" t="s">
        <v>445</v>
      </c>
      <c r="BA120" s="809"/>
      <c r="BB120" s="809"/>
      <c r="BC120" s="809"/>
      <c r="BD120" s="809"/>
      <c r="BE120" s="809"/>
      <c r="BF120" s="809"/>
      <c r="BG120" s="809"/>
      <c r="BH120" s="809"/>
      <c r="BI120" s="809"/>
      <c r="BJ120" s="809"/>
      <c r="BK120" s="809"/>
      <c r="BL120" s="809"/>
      <c r="BM120" s="809"/>
      <c r="BN120" s="809"/>
      <c r="BO120" s="809"/>
      <c r="BP120" s="810"/>
      <c r="BQ120" s="862">
        <v>8385891</v>
      </c>
      <c r="BR120" s="843"/>
      <c r="BS120" s="843"/>
      <c r="BT120" s="843"/>
      <c r="BU120" s="843"/>
      <c r="BV120" s="843">
        <v>8544126</v>
      </c>
      <c r="BW120" s="843"/>
      <c r="BX120" s="843"/>
      <c r="BY120" s="843"/>
      <c r="BZ120" s="843"/>
      <c r="CA120" s="843">
        <v>9478465</v>
      </c>
      <c r="CB120" s="843"/>
      <c r="CC120" s="843"/>
      <c r="CD120" s="843"/>
      <c r="CE120" s="843"/>
      <c r="CF120" s="867">
        <v>250.5</v>
      </c>
      <c r="CG120" s="868"/>
      <c r="CH120" s="868"/>
      <c r="CI120" s="868"/>
      <c r="CJ120" s="868"/>
      <c r="CK120" s="869" t="s">
        <v>446</v>
      </c>
      <c r="CL120" s="853"/>
      <c r="CM120" s="853"/>
      <c r="CN120" s="853"/>
      <c r="CO120" s="854"/>
      <c r="CP120" s="873" t="s">
        <v>395</v>
      </c>
      <c r="CQ120" s="874"/>
      <c r="CR120" s="874"/>
      <c r="CS120" s="874"/>
      <c r="CT120" s="874"/>
      <c r="CU120" s="874"/>
      <c r="CV120" s="874"/>
      <c r="CW120" s="874"/>
      <c r="CX120" s="874"/>
      <c r="CY120" s="874"/>
      <c r="CZ120" s="874"/>
      <c r="DA120" s="874"/>
      <c r="DB120" s="874"/>
      <c r="DC120" s="874"/>
      <c r="DD120" s="874"/>
      <c r="DE120" s="874"/>
      <c r="DF120" s="875"/>
      <c r="DG120" s="862">
        <v>238732</v>
      </c>
      <c r="DH120" s="843"/>
      <c r="DI120" s="843"/>
      <c r="DJ120" s="843"/>
      <c r="DK120" s="843"/>
      <c r="DL120" s="843">
        <v>424418</v>
      </c>
      <c r="DM120" s="843"/>
      <c r="DN120" s="843"/>
      <c r="DO120" s="843"/>
      <c r="DP120" s="843"/>
      <c r="DQ120" s="843">
        <v>380053</v>
      </c>
      <c r="DR120" s="843"/>
      <c r="DS120" s="843"/>
      <c r="DT120" s="843"/>
      <c r="DU120" s="843"/>
      <c r="DV120" s="844">
        <v>10</v>
      </c>
      <c r="DW120" s="844"/>
      <c r="DX120" s="844"/>
      <c r="DY120" s="844"/>
      <c r="DZ120" s="845"/>
    </row>
    <row r="121" spans="1:130" s="212" customFormat="1" ht="26.25" customHeight="1" x14ac:dyDescent="0.2">
      <c r="A121" s="821"/>
      <c r="B121" s="822"/>
      <c r="C121" s="864" t="s">
        <v>447</v>
      </c>
      <c r="D121" s="865"/>
      <c r="E121" s="865"/>
      <c r="F121" s="865"/>
      <c r="G121" s="865"/>
      <c r="H121" s="865"/>
      <c r="I121" s="865"/>
      <c r="J121" s="865"/>
      <c r="K121" s="865"/>
      <c r="L121" s="865"/>
      <c r="M121" s="865"/>
      <c r="N121" s="865"/>
      <c r="O121" s="865"/>
      <c r="P121" s="865"/>
      <c r="Q121" s="865"/>
      <c r="R121" s="865"/>
      <c r="S121" s="865"/>
      <c r="T121" s="865"/>
      <c r="U121" s="865"/>
      <c r="V121" s="865"/>
      <c r="W121" s="865"/>
      <c r="X121" s="865"/>
      <c r="Y121" s="865"/>
      <c r="Z121" s="866"/>
      <c r="AA121" s="780" t="s">
        <v>122</v>
      </c>
      <c r="AB121" s="781"/>
      <c r="AC121" s="781"/>
      <c r="AD121" s="781"/>
      <c r="AE121" s="782"/>
      <c r="AF121" s="783" t="s">
        <v>122</v>
      </c>
      <c r="AG121" s="781"/>
      <c r="AH121" s="781"/>
      <c r="AI121" s="781"/>
      <c r="AJ121" s="782"/>
      <c r="AK121" s="783" t="s">
        <v>122</v>
      </c>
      <c r="AL121" s="781"/>
      <c r="AM121" s="781"/>
      <c r="AN121" s="781"/>
      <c r="AO121" s="782"/>
      <c r="AP121" s="825" t="s">
        <v>122</v>
      </c>
      <c r="AQ121" s="826"/>
      <c r="AR121" s="826"/>
      <c r="AS121" s="826"/>
      <c r="AT121" s="827"/>
      <c r="AU121" s="884"/>
      <c r="AV121" s="885"/>
      <c r="AW121" s="885"/>
      <c r="AX121" s="885"/>
      <c r="AY121" s="886"/>
      <c r="AZ121" s="816" t="s">
        <v>448</v>
      </c>
      <c r="BA121" s="753"/>
      <c r="BB121" s="753"/>
      <c r="BC121" s="753"/>
      <c r="BD121" s="753"/>
      <c r="BE121" s="753"/>
      <c r="BF121" s="753"/>
      <c r="BG121" s="753"/>
      <c r="BH121" s="753"/>
      <c r="BI121" s="753"/>
      <c r="BJ121" s="753"/>
      <c r="BK121" s="753"/>
      <c r="BL121" s="753"/>
      <c r="BM121" s="753"/>
      <c r="BN121" s="753"/>
      <c r="BO121" s="753"/>
      <c r="BP121" s="754"/>
      <c r="BQ121" s="817" t="s">
        <v>122</v>
      </c>
      <c r="BR121" s="818"/>
      <c r="BS121" s="818"/>
      <c r="BT121" s="818"/>
      <c r="BU121" s="818"/>
      <c r="BV121" s="818" t="s">
        <v>122</v>
      </c>
      <c r="BW121" s="818"/>
      <c r="BX121" s="818"/>
      <c r="BY121" s="818"/>
      <c r="BZ121" s="818"/>
      <c r="CA121" s="818" t="s">
        <v>122</v>
      </c>
      <c r="CB121" s="818"/>
      <c r="CC121" s="818"/>
      <c r="CD121" s="818"/>
      <c r="CE121" s="818"/>
      <c r="CF121" s="876" t="s">
        <v>122</v>
      </c>
      <c r="CG121" s="877"/>
      <c r="CH121" s="877"/>
      <c r="CI121" s="877"/>
      <c r="CJ121" s="877"/>
      <c r="CK121" s="870"/>
      <c r="CL121" s="856"/>
      <c r="CM121" s="856"/>
      <c r="CN121" s="856"/>
      <c r="CO121" s="857"/>
      <c r="CP121" s="836" t="s">
        <v>392</v>
      </c>
      <c r="CQ121" s="837"/>
      <c r="CR121" s="837"/>
      <c r="CS121" s="837"/>
      <c r="CT121" s="837"/>
      <c r="CU121" s="837"/>
      <c r="CV121" s="837"/>
      <c r="CW121" s="837"/>
      <c r="CX121" s="837"/>
      <c r="CY121" s="837"/>
      <c r="CZ121" s="837"/>
      <c r="DA121" s="837"/>
      <c r="DB121" s="837"/>
      <c r="DC121" s="837"/>
      <c r="DD121" s="837"/>
      <c r="DE121" s="837"/>
      <c r="DF121" s="838"/>
      <c r="DG121" s="817">
        <v>231976</v>
      </c>
      <c r="DH121" s="818"/>
      <c r="DI121" s="818"/>
      <c r="DJ121" s="818"/>
      <c r="DK121" s="818"/>
      <c r="DL121" s="818">
        <v>226760</v>
      </c>
      <c r="DM121" s="818"/>
      <c r="DN121" s="818"/>
      <c r="DO121" s="818"/>
      <c r="DP121" s="818"/>
      <c r="DQ121" s="818">
        <v>247362</v>
      </c>
      <c r="DR121" s="818"/>
      <c r="DS121" s="818"/>
      <c r="DT121" s="818"/>
      <c r="DU121" s="818"/>
      <c r="DV121" s="795">
        <v>6.5</v>
      </c>
      <c r="DW121" s="795"/>
      <c r="DX121" s="795"/>
      <c r="DY121" s="795"/>
      <c r="DZ121" s="796"/>
    </row>
    <row r="122" spans="1:130" s="212" customFormat="1" ht="26.25" customHeight="1" x14ac:dyDescent="0.2">
      <c r="A122" s="821"/>
      <c r="B122" s="822"/>
      <c r="C122" s="816" t="s">
        <v>430</v>
      </c>
      <c r="D122" s="753"/>
      <c r="E122" s="753"/>
      <c r="F122" s="753"/>
      <c r="G122" s="753"/>
      <c r="H122" s="753"/>
      <c r="I122" s="753"/>
      <c r="J122" s="753"/>
      <c r="K122" s="753"/>
      <c r="L122" s="753"/>
      <c r="M122" s="753"/>
      <c r="N122" s="753"/>
      <c r="O122" s="753"/>
      <c r="P122" s="753"/>
      <c r="Q122" s="753"/>
      <c r="R122" s="753"/>
      <c r="S122" s="753"/>
      <c r="T122" s="753"/>
      <c r="U122" s="753"/>
      <c r="V122" s="753"/>
      <c r="W122" s="753"/>
      <c r="X122" s="753"/>
      <c r="Y122" s="753"/>
      <c r="Z122" s="754"/>
      <c r="AA122" s="780" t="s">
        <v>122</v>
      </c>
      <c r="AB122" s="781"/>
      <c r="AC122" s="781"/>
      <c r="AD122" s="781"/>
      <c r="AE122" s="782"/>
      <c r="AF122" s="783" t="s">
        <v>122</v>
      </c>
      <c r="AG122" s="781"/>
      <c r="AH122" s="781"/>
      <c r="AI122" s="781"/>
      <c r="AJ122" s="782"/>
      <c r="AK122" s="783" t="s">
        <v>122</v>
      </c>
      <c r="AL122" s="781"/>
      <c r="AM122" s="781"/>
      <c r="AN122" s="781"/>
      <c r="AO122" s="782"/>
      <c r="AP122" s="825" t="s">
        <v>122</v>
      </c>
      <c r="AQ122" s="826"/>
      <c r="AR122" s="826"/>
      <c r="AS122" s="826"/>
      <c r="AT122" s="827"/>
      <c r="AU122" s="884"/>
      <c r="AV122" s="885"/>
      <c r="AW122" s="885"/>
      <c r="AX122" s="885"/>
      <c r="AY122" s="886"/>
      <c r="AZ122" s="839" t="s">
        <v>449</v>
      </c>
      <c r="BA122" s="840"/>
      <c r="BB122" s="840"/>
      <c r="BC122" s="840"/>
      <c r="BD122" s="840"/>
      <c r="BE122" s="840"/>
      <c r="BF122" s="840"/>
      <c r="BG122" s="840"/>
      <c r="BH122" s="840"/>
      <c r="BI122" s="840"/>
      <c r="BJ122" s="840"/>
      <c r="BK122" s="840"/>
      <c r="BL122" s="840"/>
      <c r="BM122" s="840"/>
      <c r="BN122" s="840"/>
      <c r="BO122" s="840"/>
      <c r="BP122" s="841"/>
      <c r="BQ122" s="880">
        <v>6619953</v>
      </c>
      <c r="BR122" s="846"/>
      <c r="BS122" s="846"/>
      <c r="BT122" s="846"/>
      <c r="BU122" s="846"/>
      <c r="BV122" s="846">
        <v>6808540</v>
      </c>
      <c r="BW122" s="846"/>
      <c r="BX122" s="846"/>
      <c r="BY122" s="846"/>
      <c r="BZ122" s="846"/>
      <c r="CA122" s="846">
        <v>7033956</v>
      </c>
      <c r="CB122" s="846"/>
      <c r="CC122" s="846"/>
      <c r="CD122" s="846"/>
      <c r="CE122" s="846"/>
      <c r="CF122" s="847">
        <v>185.9</v>
      </c>
      <c r="CG122" s="848"/>
      <c r="CH122" s="848"/>
      <c r="CI122" s="848"/>
      <c r="CJ122" s="848"/>
      <c r="CK122" s="870"/>
      <c r="CL122" s="856"/>
      <c r="CM122" s="856"/>
      <c r="CN122" s="856"/>
      <c r="CO122" s="857"/>
      <c r="CP122" s="836" t="s">
        <v>391</v>
      </c>
      <c r="CQ122" s="837"/>
      <c r="CR122" s="837"/>
      <c r="CS122" s="837"/>
      <c r="CT122" s="837"/>
      <c r="CU122" s="837"/>
      <c r="CV122" s="837"/>
      <c r="CW122" s="837"/>
      <c r="CX122" s="837"/>
      <c r="CY122" s="837"/>
      <c r="CZ122" s="837"/>
      <c r="DA122" s="837"/>
      <c r="DB122" s="837"/>
      <c r="DC122" s="837"/>
      <c r="DD122" s="837"/>
      <c r="DE122" s="837"/>
      <c r="DF122" s="838"/>
      <c r="DG122" s="817" t="s">
        <v>122</v>
      </c>
      <c r="DH122" s="818"/>
      <c r="DI122" s="818"/>
      <c r="DJ122" s="818"/>
      <c r="DK122" s="818"/>
      <c r="DL122" s="818" t="s">
        <v>122</v>
      </c>
      <c r="DM122" s="818"/>
      <c r="DN122" s="818"/>
      <c r="DO122" s="818"/>
      <c r="DP122" s="818"/>
      <c r="DQ122" s="818">
        <v>238450</v>
      </c>
      <c r="DR122" s="818"/>
      <c r="DS122" s="818"/>
      <c r="DT122" s="818"/>
      <c r="DU122" s="818"/>
      <c r="DV122" s="795">
        <v>6.3</v>
      </c>
      <c r="DW122" s="795"/>
      <c r="DX122" s="795"/>
      <c r="DY122" s="795"/>
      <c r="DZ122" s="796"/>
    </row>
    <row r="123" spans="1:130" s="212" customFormat="1" ht="26.25" customHeight="1" x14ac:dyDescent="0.2">
      <c r="A123" s="821"/>
      <c r="B123" s="822"/>
      <c r="C123" s="816" t="s">
        <v>436</v>
      </c>
      <c r="D123" s="753"/>
      <c r="E123" s="753"/>
      <c r="F123" s="753"/>
      <c r="G123" s="753"/>
      <c r="H123" s="753"/>
      <c r="I123" s="753"/>
      <c r="J123" s="753"/>
      <c r="K123" s="753"/>
      <c r="L123" s="753"/>
      <c r="M123" s="753"/>
      <c r="N123" s="753"/>
      <c r="O123" s="753"/>
      <c r="P123" s="753"/>
      <c r="Q123" s="753"/>
      <c r="R123" s="753"/>
      <c r="S123" s="753"/>
      <c r="T123" s="753"/>
      <c r="U123" s="753"/>
      <c r="V123" s="753"/>
      <c r="W123" s="753"/>
      <c r="X123" s="753"/>
      <c r="Y123" s="753"/>
      <c r="Z123" s="754"/>
      <c r="AA123" s="780" t="s">
        <v>122</v>
      </c>
      <c r="AB123" s="781"/>
      <c r="AC123" s="781"/>
      <c r="AD123" s="781"/>
      <c r="AE123" s="782"/>
      <c r="AF123" s="783" t="s">
        <v>122</v>
      </c>
      <c r="AG123" s="781"/>
      <c r="AH123" s="781"/>
      <c r="AI123" s="781"/>
      <c r="AJ123" s="782"/>
      <c r="AK123" s="783" t="s">
        <v>122</v>
      </c>
      <c r="AL123" s="781"/>
      <c r="AM123" s="781"/>
      <c r="AN123" s="781"/>
      <c r="AO123" s="782"/>
      <c r="AP123" s="825" t="s">
        <v>122</v>
      </c>
      <c r="AQ123" s="826"/>
      <c r="AR123" s="826"/>
      <c r="AS123" s="826"/>
      <c r="AT123" s="827"/>
      <c r="AU123" s="887"/>
      <c r="AV123" s="888"/>
      <c r="AW123" s="888"/>
      <c r="AX123" s="888"/>
      <c r="AY123" s="888"/>
      <c r="AZ123" s="235" t="s">
        <v>177</v>
      </c>
      <c r="BA123" s="235"/>
      <c r="BB123" s="235"/>
      <c r="BC123" s="235"/>
      <c r="BD123" s="235"/>
      <c r="BE123" s="235"/>
      <c r="BF123" s="235"/>
      <c r="BG123" s="235"/>
      <c r="BH123" s="235"/>
      <c r="BI123" s="235"/>
      <c r="BJ123" s="235"/>
      <c r="BK123" s="235"/>
      <c r="BL123" s="235"/>
      <c r="BM123" s="235"/>
      <c r="BN123" s="235"/>
      <c r="BO123" s="878" t="s">
        <v>450</v>
      </c>
      <c r="BP123" s="879"/>
      <c r="BQ123" s="833">
        <v>15005844</v>
      </c>
      <c r="BR123" s="834"/>
      <c r="BS123" s="834"/>
      <c r="BT123" s="834"/>
      <c r="BU123" s="834"/>
      <c r="BV123" s="834">
        <v>15352666</v>
      </c>
      <c r="BW123" s="834"/>
      <c r="BX123" s="834"/>
      <c r="BY123" s="834"/>
      <c r="BZ123" s="834"/>
      <c r="CA123" s="834">
        <v>16512421</v>
      </c>
      <c r="CB123" s="834"/>
      <c r="CC123" s="834"/>
      <c r="CD123" s="834"/>
      <c r="CE123" s="834"/>
      <c r="CF123" s="749"/>
      <c r="CG123" s="750"/>
      <c r="CH123" s="750"/>
      <c r="CI123" s="750"/>
      <c r="CJ123" s="835"/>
      <c r="CK123" s="870"/>
      <c r="CL123" s="856"/>
      <c r="CM123" s="856"/>
      <c r="CN123" s="856"/>
      <c r="CO123" s="857"/>
      <c r="CP123" s="836" t="s">
        <v>394</v>
      </c>
      <c r="CQ123" s="837"/>
      <c r="CR123" s="837"/>
      <c r="CS123" s="837"/>
      <c r="CT123" s="837"/>
      <c r="CU123" s="837"/>
      <c r="CV123" s="837"/>
      <c r="CW123" s="837"/>
      <c r="CX123" s="837"/>
      <c r="CY123" s="837"/>
      <c r="CZ123" s="837"/>
      <c r="DA123" s="837"/>
      <c r="DB123" s="837"/>
      <c r="DC123" s="837"/>
      <c r="DD123" s="837"/>
      <c r="DE123" s="837"/>
      <c r="DF123" s="838"/>
      <c r="DG123" s="780">
        <v>97094</v>
      </c>
      <c r="DH123" s="781"/>
      <c r="DI123" s="781"/>
      <c r="DJ123" s="781"/>
      <c r="DK123" s="782"/>
      <c r="DL123" s="783">
        <v>115819</v>
      </c>
      <c r="DM123" s="781"/>
      <c r="DN123" s="781"/>
      <c r="DO123" s="781"/>
      <c r="DP123" s="782"/>
      <c r="DQ123" s="783">
        <v>133155</v>
      </c>
      <c r="DR123" s="781"/>
      <c r="DS123" s="781"/>
      <c r="DT123" s="781"/>
      <c r="DU123" s="782"/>
      <c r="DV123" s="825">
        <v>3.5</v>
      </c>
      <c r="DW123" s="826"/>
      <c r="DX123" s="826"/>
      <c r="DY123" s="826"/>
      <c r="DZ123" s="827"/>
    </row>
    <row r="124" spans="1:130" s="212" customFormat="1" ht="26.25" customHeight="1" thickBot="1" x14ac:dyDescent="0.25">
      <c r="A124" s="821"/>
      <c r="B124" s="822"/>
      <c r="C124" s="816" t="s">
        <v>439</v>
      </c>
      <c r="D124" s="753"/>
      <c r="E124" s="753"/>
      <c r="F124" s="753"/>
      <c r="G124" s="753"/>
      <c r="H124" s="753"/>
      <c r="I124" s="753"/>
      <c r="J124" s="753"/>
      <c r="K124" s="753"/>
      <c r="L124" s="753"/>
      <c r="M124" s="753"/>
      <c r="N124" s="753"/>
      <c r="O124" s="753"/>
      <c r="P124" s="753"/>
      <c r="Q124" s="753"/>
      <c r="R124" s="753"/>
      <c r="S124" s="753"/>
      <c r="T124" s="753"/>
      <c r="U124" s="753"/>
      <c r="V124" s="753"/>
      <c r="W124" s="753"/>
      <c r="X124" s="753"/>
      <c r="Y124" s="753"/>
      <c r="Z124" s="754"/>
      <c r="AA124" s="780" t="s">
        <v>122</v>
      </c>
      <c r="AB124" s="781"/>
      <c r="AC124" s="781"/>
      <c r="AD124" s="781"/>
      <c r="AE124" s="782"/>
      <c r="AF124" s="783" t="s">
        <v>122</v>
      </c>
      <c r="AG124" s="781"/>
      <c r="AH124" s="781"/>
      <c r="AI124" s="781"/>
      <c r="AJ124" s="782"/>
      <c r="AK124" s="783" t="s">
        <v>122</v>
      </c>
      <c r="AL124" s="781"/>
      <c r="AM124" s="781"/>
      <c r="AN124" s="781"/>
      <c r="AO124" s="782"/>
      <c r="AP124" s="825" t="s">
        <v>122</v>
      </c>
      <c r="AQ124" s="826"/>
      <c r="AR124" s="826"/>
      <c r="AS124" s="826"/>
      <c r="AT124" s="827"/>
      <c r="AU124" s="828" t="s">
        <v>451</v>
      </c>
      <c r="AV124" s="829"/>
      <c r="AW124" s="829"/>
      <c r="AX124" s="829"/>
      <c r="AY124" s="829"/>
      <c r="AZ124" s="829"/>
      <c r="BA124" s="829"/>
      <c r="BB124" s="829"/>
      <c r="BC124" s="829"/>
      <c r="BD124" s="829"/>
      <c r="BE124" s="829"/>
      <c r="BF124" s="829"/>
      <c r="BG124" s="829"/>
      <c r="BH124" s="829"/>
      <c r="BI124" s="829"/>
      <c r="BJ124" s="829"/>
      <c r="BK124" s="829"/>
      <c r="BL124" s="829"/>
      <c r="BM124" s="829"/>
      <c r="BN124" s="829"/>
      <c r="BO124" s="829"/>
      <c r="BP124" s="830"/>
      <c r="BQ124" s="831" t="s">
        <v>122</v>
      </c>
      <c r="BR124" s="832"/>
      <c r="BS124" s="832"/>
      <c r="BT124" s="832"/>
      <c r="BU124" s="832"/>
      <c r="BV124" s="832" t="s">
        <v>122</v>
      </c>
      <c r="BW124" s="832"/>
      <c r="BX124" s="832"/>
      <c r="BY124" s="832"/>
      <c r="BZ124" s="832"/>
      <c r="CA124" s="832" t="s">
        <v>122</v>
      </c>
      <c r="CB124" s="832"/>
      <c r="CC124" s="832"/>
      <c r="CD124" s="832"/>
      <c r="CE124" s="832"/>
      <c r="CF124" s="727"/>
      <c r="CG124" s="728"/>
      <c r="CH124" s="728"/>
      <c r="CI124" s="728"/>
      <c r="CJ124" s="863"/>
      <c r="CK124" s="871"/>
      <c r="CL124" s="871"/>
      <c r="CM124" s="871"/>
      <c r="CN124" s="871"/>
      <c r="CO124" s="872"/>
      <c r="CP124" s="836" t="s">
        <v>452</v>
      </c>
      <c r="CQ124" s="837"/>
      <c r="CR124" s="837"/>
      <c r="CS124" s="837"/>
      <c r="CT124" s="837"/>
      <c r="CU124" s="837"/>
      <c r="CV124" s="837"/>
      <c r="CW124" s="837"/>
      <c r="CX124" s="837"/>
      <c r="CY124" s="837"/>
      <c r="CZ124" s="837"/>
      <c r="DA124" s="837"/>
      <c r="DB124" s="837"/>
      <c r="DC124" s="837"/>
      <c r="DD124" s="837"/>
      <c r="DE124" s="837"/>
      <c r="DF124" s="838"/>
      <c r="DG124" s="764">
        <v>220156</v>
      </c>
      <c r="DH124" s="765"/>
      <c r="DI124" s="765"/>
      <c r="DJ124" s="765"/>
      <c r="DK124" s="766"/>
      <c r="DL124" s="767" t="s">
        <v>122</v>
      </c>
      <c r="DM124" s="765"/>
      <c r="DN124" s="765"/>
      <c r="DO124" s="765"/>
      <c r="DP124" s="766"/>
      <c r="DQ124" s="767" t="s">
        <v>122</v>
      </c>
      <c r="DR124" s="765"/>
      <c r="DS124" s="765"/>
      <c r="DT124" s="765"/>
      <c r="DU124" s="766"/>
      <c r="DV124" s="849" t="s">
        <v>122</v>
      </c>
      <c r="DW124" s="850"/>
      <c r="DX124" s="850"/>
      <c r="DY124" s="850"/>
      <c r="DZ124" s="851"/>
    </row>
    <row r="125" spans="1:130" s="212" customFormat="1" ht="26.25" customHeight="1" x14ac:dyDescent="0.2">
      <c r="A125" s="821"/>
      <c r="B125" s="822"/>
      <c r="C125" s="816" t="s">
        <v>441</v>
      </c>
      <c r="D125" s="753"/>
      <c r="E125" s="753"/>
      <c r="F125" s="753"/>
      <c r="G125" s="753"/>
      <c r="H125" s="753"/>
      <c r="I125" s="753"/>
      <c r="J125" s="753"/>
      <c r="K125" s="753"/>
      <c r="L125" s="753"/>
      <c r="M125" s="753"/>
      <c r="N125" s="753"/>
      <c r="O125" s="753"/>
      <c r="P125" s="753"/>
      <c r="Q125" s="753"/>
      <c r="R125" s="753"/>
      <c r="S125" s="753"/>
      <c r="T125" s="753"/>
      <c r="U125" s="753"/>
      <c r="V125" s="753"/>
      <c r="W125" s="753"/>
      <c r="X125" s="753"/>
      <c r="Y125" s="753"/>
      <c r="Z125" s="754"/>
      <c r="AA125" s="780" t="s">
        <v>122</v>
      </c>
      <c r="AB125" s="781"/>
      <c r="AC125" s="781"/>
      <c r="AD125" s="781"/>
      <c r="AE125" s="782"/>
      <c r="AF125" s="783" t="s">
        <v>122</v>
      </c>
      <c r="AG125" s="781"/>
      <c r="AH125" s="781"/>
      <c r="AI125" s="781"/>
      <c r="AJ125" s="782"/>
      <c r="AK125" s="783" t="s">
        <v>122</v>
      </c>
      <c r="AL125" s="781"/>
      <c r="AM125" s="781"/>
      <c r="AN125" s="781"/>
      <c r="AO125" s="782"/>
      <c r="AP125" s="825" t="s">
        <v>122</v>
      </c>
      <c r="AQ125" s="826"/>
      <c r="AR125" s="826"/>
      <c r="AS125" s="826"/>
      <c r="AT125" s="82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52" t="s">
        <v>453</v>
      </c>
      <c r="CL125" s="853"/>
      <c r="CM125" s="853"/>
      <c r="CN125" s="853"/>
      <c r="CO125" s="854"/>
      <c r="CP125" s="861" t="s">
        <v>454</v>
      </c>
      <c r="CQ125" s="809"/>
      <c r="CR125" s="809"/>
      <c r="CS125" s="809"/>
      <c r="CT125" s="809"/>
      <c r="CU125" s="809"/>
      <c r="CV125" s="809"/>
      <c r="CW125" s="809"/>
      <c r="CX125" s="809"/>
      <c r="CY125" s="809"/>
      <c r="CZ125" s="809"/>
      <c r="DA125" s="809"/>
      <c r="DB125" s="809"/>
      <c r="DC125" s="809"/>
      <c r="DD125" s="809"/>
      <c r="DE125" s="809"/>
      <c r="DF125" s="810"/>
      <c r="DG125" s="862" t="s">
        <v>122</v>
      </c>
      <c r="DH125" s="843"/>
      <c r="DI125" s="843"/>
      <c r="DJ125" s="843"/>
      <c r="DK125" s="843"/>
      <c r="DL125" s="843" t="s">
        <v>122</v>
      </c>
      <c r="DM125" s="843"/>
      <c r="DN125" s="843"/>
      <c r="DO125" s="843"/>
      <c r="DP125" s="843"/>
      <c r="DQ125" s="843" t="s">
        <v>122</v>
      </c>
      <c r="DR125" s="843"/>
      <c r="DS125" s="843"/>
      <c r="DT125" s="843"/>
      <c r="DU125" s="843"/>
      <c r="DV125" s="844" t="s">
        <v>122</v>
      </c>
      <c r="DW125" s="844"/>
      <c r="DX125" s="844"/>
      <c r="DY125" s="844"/>
      <c r="DZ125" s="845"/>
    </row>
    <row r="126" spans="1:130" s="212" customFormat="1" ht="26.25" customHeight="1" thickBot="1" x14ac:dyDescent="0.25">
      <c r="A126" s="821"/>
      <c r="B126" s="822"/>
      <c r="C126" s="816" t="s">
        <v>443</v>
      </c>
      <c r="D126" s="753"/>
      <c r="E126" s="753"/>
      <c r="F126" s="753"/>
      <c r="G126" s="753"/>
      <c r="H126" s="753"/>
      <c r="I126" s="753"/>
      <c r="J126" s="753"/>
      <c r="K126" s="753"/>
      <c r="L126" s="753"/>
      <c r="M126" s="753"/>
      <c r="N126" s="753"/>
      <c r="O126" s="753"/>
      <c r="P126" s="753"/>
      <c r="Q126" s="753"/>
      <c r="R126" s="753"/>
      <c r="S126" s="753"/>
      <c r="T126" s="753"/>
      <c r="U126" s="753"/>
      <c r="V126" s="753"/>
      <c r="W126" s="753"/>
      <c r="X126" s="753"/>
      <c r="Y126" s="753"/>
      <c r="Z126" s="754"/>
      <c r="AA126" s="780" t="s">
        <v>122</v>
      </c>
      <c r="AB126" s="781"/>
      <c r="AC126" s="781"/>
      <c r="AD126" s="781"/>
      <c r="AE126" s="782"/>
      <c r="AF126" s="783" t="s">
        <v>122</v>
      </c>
      <c r="AG126" s="781"/>
      <c r="AH126" s="781"/>
      <c r="AI126" s="781"/>
      <c r="AJ126" s="782"/>
      <c r="AK126" s="783" t="s">
        <v>122</v>
      </c>
      <c r="AL126" s="781"/>
      <c r="AM126" s="781"/>
      <c r="AN126" s="781"/>
      <c r="AO126" s="782"/>
      <c r="AP126" s="825" t="s">
        <v>122</v>
      </c>
      <c r="AQ126" s="826"/>
      <c r="AR126" s="826"/>
      <c r="AS126" s="826"/>
      <c r="AT126" s="82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55"/>
      <c r="CL126" s="856"/>
      <c r="CM126" s="856"/>
      <c r="CN126" s="856"/>
      <c r="CO126" s="857"/>
      <c r="CP126" s="816" t="s">
        <v>455</v>
      </c>
      <c r="CQ126" s="753"/>
      <c r="CR126" s="753"/>
      <c r="CS126" s="753"/>
      <c r="CT126" s="753"/>
      <c r="CU126" s="753"/>
      <c r="CV126" s="753"/>
      <c r="CW126" s="753"/>
      <c r="CX126" s="753"/>
      <c r="CY126" s="753"/>
      <c r="CZ126" s="753"/>
      <c r="DA126" s="753"/>
      <c r="DB126" s="753"/>
      <c r="DC126" s="753"/>
      <c r="DD126" s="753"/>
      <c r="DE126" s="753"/>
      <c r="DF126" s="754"/>
      <c r="DG126" s="817" t="s">
        <v>122</v>
      </c>
      <c r="DH126" s="818"/>
      <c r="DI126" s="818"/>
      <c r="DJ126" s="818"/>
      <c r="DK126" s="818"/>
      <c r="DL126" s="818" t="s">
        <v>122</v>
      </c>
      <c r="DM126" s="818"/>
      <c r="DN126" s="818"/>
      <c r="DO126" s="818"/>
      <c r="DP126" s="818"/>
      <c r="DQ126" s="818" t="s">
        <v>122</v>
      </c>
      <c r="DR126" s="818"/>
      <c r="DS126" s="818"/>
      <c r="DT126" s="818"/>
      <c r="DU126" s="818"/>
      <c r="DV126" s="795" t="s">
        <v>122</v>
      </c>
      <c r="DW126" s="795"/>
      <c r="DX126" s="795"/>
      <c r="DY126" s="795"/>
      <c r="DZ126" s="796"/>
    </row>
    <row r="127" spans="1:130" s="212" customFormat="1" ht="26.25" customHeight="1" x14ac:dyDescent="0.2">
      <c r="A127" s="823"/>
      <c r="B127" s="824"/>
      <c r="C127" s="839" t="s">
        <v>456</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780">
        <v>102</v>
      </c>
      <c r="AB127" s="781"/>
      <c r="AC127" s="781"/>
      <c r="AD127" s="781"/>
      <c r="AE127" s="782"/>
      <c r="AF127" s="783">
        <v>37</v>
      </c>
      <c r="AG127" s="781"/>
      <c r="AH127" s="781"/>
      <c r="AI127" s="781"/>
      <c r="AJ127" s="782"/>
      <c r="AK127" s="783">
        <v>46</v>
      </c>
      <c r="AL127" s="781"/>
      <c r="AM127" s="781"/>
      <c r="AN127" s="781"/>
      <c r="AO127" s="782"/>
      <c r="AP127" s="825">
        <v>0</v>
      </c>
      <c r="AQ127" s="826"/>
      <c r="AR127" s="826"/>
      <c r="AS127" s="826"/>
      <c r="AT127" s="827"/>
      <c r="AU127" s="214"/>
      <c r="AV127" s="214"/>
      <c r="AW127" s="214"/>
      <c r="AX127" s="842" t="s">
        <v>457</v>
      </c>
      <c r="AY127" s="813"/>
      <c r="AZ127" s="813"/>
      <c r="BA127" s="813"/>
      <c r="BB127" s="813"/>
      <c r="BC127" s="813"/>
      <c r="BD127" s="813"/>
      <c r="BE127" s="814"/>
      <c r="BF127" s="812" t="s">
        <v>458</v>
      </c>
      <c r="BG127" s="813"/>
      <c r="BH127" s="813"/>
      <c r="BI127" s="813"/>
      <c r="BJ127" s="813"/>
      <c r="BK127" s="813"/>
      <c r="BL127" s="814"/>
      <c r="BM127" s="812" t="s">
        <v>459</v>
      </c>
      <c r="BN127" s="813"/>
      <c r="BO127" s="813"/>
      <c r="BP127" s="813"/>
      <c r="BQ127" s="813"/>
      <c r="BR127" s="813"/>
      <c r="BS127" s="814"/>
      <c r="BT127" s="812" t="s">
        <v>460</v>
      </c>
      <c r="BU127" s="813"/>
      <c r="BV127" s="813"/>
      <c r="BW127" s="813"/>
      <c r="BX127" s="813"/>
      <c r="BY127" s="813"/>
      <c r="BZ127" s="815"/>
      <c r="CA127" s="214"/>
      <c r="CB127" s="214"/>
      <c r="CC127" s="214"/>
      <c r="CD127" s="237"/>
      <c r="CE127" s="237"/>
      <c r="CF127" s="237"/>
      <c r="CG127" s="214"/>
      <c r="CH127" s="214"/>
      <c r="CI127" s="214"/>
      <c r="CJ127" s="236"/>
      <c r="CK127" s="855"/>
      <c r="CL127" s="856"/>
      <c r="CM127" s="856"/>
      <c r="CN127" s="856"/>
      <c r="CO127" s="857"/>
      <c r="CP127" s="816" t="s">
        <v>461</v>
      </c>
      <c r="CQ127" s="753"/>
      <c r="CR127" s="753"/>
      <c r="CS127" s="753"/>
      <c r="CT127" s="753"/>
      <c r="CU127" s="753"/>
      <c r="CV127" s="753"/>
      <c r="CW127" s="753"/>
      <c r="CX127" s="753"/>
      <c r="CY127" s="753"/>
      <c r="CZ127" s="753"/>
      <c r="DA127" s="753"/>
      <c r="DB127" s="753"/>
      <c r="DC127" s="753"/>
      <c r="DD127" s="753"/>
      <c r="DE127" s="753"/>
      <c r="DF127" s="754"/>
      <c r="DG127" s="817" t="s">
        <v>122</v>
      </c>
      <c r="DH127" s="818"/>
      <c r="DI127" s="818"/>
      <c r="DJ127" s="818"/>
      <c r="DK127" s="818"/>
      <c r="DL127" s="818" t="s">
        <v>122</v>
      </c>
      <c r="DM127" s="818"/>
      <c r="DN127" s="818"/>
      <c r="DO127" s="818"/>
      <c r="DP127" s="818"/>
      <c r="DQ127" s="818" t="s">
        <v>122</v>
      </c>
      <c r="DR127" s="818"/>
      <c r="DS127" s="818"/>
      <c r="DT127" s="818"/>
      <c r="DU127" s="818"/>
      <c r="DV127" s="795" t="s">
        <v>122</v>
      </c>
      <c r="DW127" s="795"/>
      <c r="DX127" s="795"/>
      <c r="DY127" s="795"/>
      <c r="DZ127" s="796"/>
    </row>
    <row r="128" spans="1:130" s="212" customFormat="1" ht="26.25" customHeight="1" thickBot="1" x14ac:dyDescent="0.25">
      <c r="A128" s="797" t="s">
        <v>462</v>
      </c>
      <c r="B128" s="798"/>
      <c r="C128" s="798"/>
      <c r="D128" s="798"/>
      <c r="E128" s="798"/>
      <c r="F128" s="798"/>
      <c r="G128" s="798"/>
      <c r="H128" s="798"/>
      <c r="I128" s="798"/>
      <c r="J128" s="798"/>
      <c r="K128" s="798"/>
      <c r="L128" s="798"/>
      <c r="M128" s="798"/>
      <c r="N128" s="798"/>
      <c r="O128" s="798"/>
      <c r="P128" s="798"/>
      <c r="Q128" s="798"/>
      <c r="R128" s="798"/>
      <c r="S128" s="798"/>
      <c r="T128" s="798"/>
      <c r="U128" s="798"/>
      <c r="V128" s="798"/>
      <c r="W128" s="799" t="s">
        <v>463</v>
      </c>
      <c r="X128" s="799"/>
      <c r="Y128" s="799"/>
      <c r="Z128" s="800"/>
      <c r="AA128" s="801" t="s">
        <v>122</v>
      </c>
      <c r="AB128" s="802"/>
      <c r="AC128" s="802"/>
      <c r="AD128" s="802"/>
      <c r="AE128" s="803"/>
      <c r="AF128" s="804" t="s">
        <v>122</v>
      </c>
      <c r="AG128" s="802"/>
      <c r="AH128" s="802"/>
      <c r="AI128" s="802"/>
      <c r="AJ128" s="803"/>
      <c r="AK128" s="804">
        <v>9103</v>
      </c>
      <c r="AL128" s="802"/>
      <c r="AM128" s="802"/>
      <c r="AN128" s="802"/>
      <c r="AO128" s="803"/>
      <c r="AP128" s="805"/>
      <c r="AQ128" s="806"/>
      <c r="AR128" s="806"/>
      <c r="AS128" s="806"/>
      <c r="AT128" s="807"/>
      <c r="AU128" s="214"/>
      <c r="AV128" s="214"/>
      <c r="AW128" s="214"/>
      <c r="AX128" s="808" t="s">
        <v>464</v>
      </c>
      <c r="AY128" s="809"/>
      <c r="AZ128" s="809"/>
      <c r="BA128" s="809"/>
      <c r="BB128" s="809"/>
      <c r="BC128" s="809"/>
      <c r="BD128" s="809"/>
      <c r="BE128" s="810"/>
      <c r="BF128" s="787" t="s">
        <v>122</v>
      </c>
      <c r="BG128" s="788"/>
      <c r="BH128" s="788"/>
      <c r="BI128" s="788"/>
      <c r="BJ128" s="788"/>
      <c r="BK128" s="788"/>
      <c r="BL128" s="811"/>
      <c r="BM128" s="787">
        <v>15</v>
      </c>
      <c r="BN128" s="788"/>
      <c r="BO128" s="788"/>
      <c r="BP128" s="788"/>
      <c r="BQ128" s="788"/>
      <c r="BR128" s="788"/>
      <c r="BS128" s="811"/>
      <c r="BT128" s="787">
        <v>20</v>
      </c>
      <c r="BU128" s="788"/>
      <c r="BV128" s="788"/>
      <c r="BW128" s="788"/>
      <c r="BX128" s="788"/>
      <c r="BY128" s="788"/>
      <c r="BZ128" s="789"/>
      <c r="CA128" s="237"/>
      <c r="CB128" s="237"/>
      <c r="CC128" s="237"/>
      <c r="CD128" s="237"/>
      <c r="CE128" s="237"/>
      <c r="CF128" s="237"/>
      <c r="CG128" s="214"/>
      <c r="CH128" s="214"/>
      <c r="CI128" s="214"/>
      <c r="CJ128" s="236"/>
      <c r="CK128" s="858"/>
      <c r="CL128" s="859"/>
      <c r="CM128" s="859"/>
      <c r="CN128" s="859"/>
      <c r="CO128" s="860"/>
      <c r="CP128" s="790" t="s">
        <v>465</v>
      </c>
      <c r="CQ128" s="731"/>
      <c r="CR128" s="731"/>
      <c r="CS128" s="731"/>
      <c r="CT128" s="731"/>
      <c r="CU128" s="731"/>
      <c r="CV128" s="731"/>
      <c r="CW128" s="731"/>
      <c r="CX128" s="731"/>
      <c r="CY128" s="731"/>
      <c r="CZ128" s="731"/>
      <c r="DA128" s="731"/>
      <c r="DB128" s="731"/>
      <c r="DC128" s="731"/>
      <c r="DD128" s="731"/>
      <c r="DE128" s="731"/>
      <c r="DF128" s="732"/>
      <c r="DG128" s="791" t="s">
        <v>122</v>
      </c>
      <c r="DH128" s="792"/>
      <c r="DI128" s="792"/>
      <c r="DJ128" s="792"/>
      <c r="DK128" s="792"/>
      <c r="DL128" s="792" t="s">
        <v>122</v>
      </c>
      <c r="DM128" s="792"/>
      <c r="DN128" s="792"/>
      <c r="DO128" s="792"/>
      <c r="DP128" s="792"/>
      <c r="DQ128" s="792" t="s">
        <v>122</v>
      </c>
      <c r="DR128" s="792"/>
      <c r="DS128" s="792"/>
      <c r="DT128" s="792"/>
      <c r="DU128" s="792"/>
      <c r="DV128" s="793" t="s">
        <v>122</v>
      </c>
      <c r="DW128" s="793"/>
      <c r="DX128" s="793"/>
      <c r="DY128" s="793"/>
      <c r="DZ128" s="794"/>
    </row>
    <row r="129" spans="1:131" s="212" customFormat="1" ht="26.25" customHeight="1" x14ac:dyDescent="0.2">
      <c r="A129" s="775" t="s">
        <v>102</v>
      </c>
      <c r="B129" s="776"/>
      <c r="C129" s="776"/>
      <c r="D129" s="776"/>
      <c r="E129" s="776"/>
      <c r="F129" s="776"/>
      <c r="G129" s="776"/>
      <c r="H129" s="776"/>
      <c r="I129" s="776"/>
      <c r="J129" s="776"/>
      <c r="K129" s="776"/>
      <c r="L129" s="776"/>
      <c r="M129" s="776"/>
      <c r="N129" s="776"/>
      <c r="O129" s="776"/>
      <c r="P129" s="776"/>
      <c r="Q129" s="776"/>
      <c r="R129" s="776"/>
      <c r="S129" s="776"/>
      <c r="T129" s="776"/>
      <c r="U129" s="776"/>
      <c r="V129" s="776"/>
      <c r="W129" s="777" t="s">
        <v>466</v>
      </c>
      <c r="X129" s="778"/>
      <c r="Y129" s="778"/>
      <c r="Z129" s="779"/>
      <c r="AA129" s="780">
        <v>4439305</v>
      </c>
      <c r="AB129" s="781"/>
      <c r="AC129" s="781"/>
      <c r="AD129" s="781"/>
      <c r="AE129" s="782"/>
      <c r="AF129" s="783">
        <v>4450750</v>
      </c>
      <c r="AG129" s="781"/>
      <c r="AH129" s="781"/>
      <c r="AI129" s="781"/>
      <c r="AJ129" s="782"/>
      <c r="AK129" s="783">
        <v>4515567</v>
      </c>
      <c r="AL129" s="781"/>
      <c r="AM129" s="781"/>
      <c r="AN129" s="781"/>
      <c r="AO129" s="782"/>
      <c r="AP129" s="784"/>
      <c r="AQ129" s="785"/>
      <c r="AR129" s="785"/>
      <c r="AS129" s="785"/>
      <c r="AT129" s="786"/>
      <c r="AU129" s="215"/>
      <c r="AV129" s="215"/>
      <c r="AW129" s="215"/>
      <c r="AX129" s="752" t="s">
        <v>467</v>
      </c>
      <c r="AY129" s="753"/>
      <c r="AZ129" s="753"/>
      <c r="BA129" s="753"/>
      <c r="BB129" s="753"/>
      <c r="BC129" s="753"/>
      <c r="BD129" s="753"/>
      <c r="BE129" s="754"/>
      <c r="BF129" s="771" t="s">
        <v>122</v>
      </c>
      <c r="BG129" s="772"/>
      <c r="BH129" s="772"/>
      <c r="BI129" s="772"/>
      <c r="BJ129" s="772"/>
      <c r="BK129" s="772"/>
      <c r="BL129" s="773"/>
      <c r="BM129" s="771">
        <v>20</v>
      </c>
      <c r="BN129" s="772"/>
      <c r="BO129" s="772"/>
      <c r="BP129" s="772"/>
      <c r="BQ129" s="772"/>
      <c r="BR129" s="772"/>
      <c r="BS129" s="773"/>
      <c r="BT129" s="771">
        <v>30</v>
      </c>
      <c r="BU129" s="772"/>
      <c r="BV129" s="772"/>
      <c r="BW129" s="772"/>
      <c r="BX129" s="772"/>
      <c r="BY129" s="772"/>
      <c r="BZ129" s="77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75" t="s">
        <v>468</v>
      </c>
      <c r="B130" s="776"/>
      <c r="C130" s="776"/>
      <c r="D130" s="776"/>
      <c r="E130" s="776"/>
      <c r="F130" s="776"/>
      <c r="G130" s="776"/>
      <c r="H130" s="776"/>
      <c r="I130" s="776"/>
      <c r="J130" s="776"/>
      <c r="K130" s="776"/>
      <c r="L130" s="776"/>
      <c r="M130" s="776"/>
      <c r="N130" s="776"/>
      <c r="O130" s="776"/>
      <c r="P130" s="776"/>
      <c r="Q130" s="776"/>
      <c r="R130" s="776"/>
      <c r="S130" s="776"/>
      <c r="T130" s="776"/>
      <c r="U130" s="776"/>
      <c r="V130" s="776"/>
      <c r="W130" s="777" t="s">
        <v>469</v>
      </c>
      <c r="X130" s="778"/>
      <c r="Y130" s="778"/>
      <c r="Z130" s="779"/>
      <c r="AA130" s="780">
        <v>741668</v>
      </c>
      <c r="AB130" s="781"/>
      <c r="AC130" s="781"/>
      <c r="AD130" s="781"/>
      <c r="AE130" s="782"/>
      <c r="AF130" s="783">
        <v>733371</v>
      </c>
      <c r="AG130" s="781"/>
      <c r="AH130" s="781"/>
      <c r="AI130" s="781"/>
      <c r="AJ130" s="782"/>
      <c r="AK130" s="783">
        <v>732246</v>
      </c>
      <c r="AL130" s="781"/>
      <c r="AM130" s="781"/>
      <c r="AN130" s="781"/>
      <c r="AO130" s="782"/>
      <c r="AP130" s="784"/>
      <c r="AQ130" s="785"/>
      <c r="AR130" s="785"/>
      <c r="AS130" s="785"/>
      <c r="AT130" s="786"/>
      <c r="AU130" s="215"/>
      <c r="AV130" s="215"/>
      <c r="AW130" s="215"/>
      <c r="AX130" s="752" t="s">
        <v>470</v>
      </c>
      <c r="AY130" s="753"/>
      <c r="AZ130" s="753"/>
      <c r="BA130" s="753"/>
      <c r="BB130" s="753"/>
      <c r="BC130" s="753"/>
      <c r="BD130" s="753"/>
      <c r="BE130" s="754"/>
      <c r="BF130" s="755">
        <v>10.1</v>
      </c>
      <c r="BG130" s="756"/>
      <c r="BH130" s="756"/>
      <c r="BI130" s="756"/>
      <c r="BJ130" s="756"/>
      <c r="BK130" s="756"/>
      <c r="BL130" s="757"/>
      <c r="BM130" s="755">
        <v>25</v>
      </c>
      <c r="BN130" s="756"/>
      <c r="BO130" s="756"/>
      <c r="BP130" s="756"/>
      <c r="BQ130" s="756"/>
      <c r="BR130" s="756"/>
      <c r="BS130" s="757"/>
      <c r="BT130" s="755">
        <v>35</v>
      </c>
      <c r="BU130" s="756"/>
      <c r="BV130" s="756"/>
      <c r="BW130" s="756"/>
      <c r="BX130" s="756"/>
      <c r="BY130" s="756"/>
      <c r="BZ130" s="75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59"/>
      <c r="B131" s="760"/>
      <c r="C131" s="760"/>
      <c r="D131" s="760"/>
      <c r="E131" s="760"/>
      <c r="F131" s="760"/>
      <c r="G131" s="760"/>
      <c r="H131" s="760"/>
      <c r="I131" s="760"/>
      <c r="J131" s="760"/>
      <c r="K131" s="760"/>
      <c r="L131" s="760"/>
      <c r="M131" s="760"/>
      <c r="N131" s="760"/>
      <c r="O131" s="760"/>
      <c r="P131" s="760"/>
      <c r="Q131" s="760"/>
      <c r="R131" s="760"/>
      <c r="S131" s="760"/>
      <c r="T131" s="760"/>
      <c r="U131" s="760"/>
      <c r="V131" s="760"/>
      <c r="W131" s="761" t="s">
        <v>471</v>
      </c>
      <c r="X131" s="762"/>
      <c r="Y131" s="762"/>
      <c r="Z131" s="763"/>
      <c r="AA131" s="764">
        <v>3697637</v>
      </c>
      <c r="AB131" s="765"/>
      <c r="AC131" s="765"/>
      <c r="AD131" s="765"/>
      <c r="AE131" s="766"/>
      <c r="AF131" s="767">
        <v>3717379</v>
      </c>
      <c r="AG131" s="765"/>
      <c r="AH131" s="765"/>
      <c r="AI131" s="765"/>
      <c r="AJ131" s="766"/>
      <c r="AK131" s="767">
        <v>3783321</v>
      </c>
      <c r="AL131" s="765"/>
      <c r="AM131" s="765"/>
      <c r="AN131" s="765"/>
      <c r="AO131" s="766"/>
      <c r="AP131" s="768"/>
      <c r="AQ131" s="769"/>
      <c r="AR131" s="769"/>
      <c r="AS131" s="769"/>
      <c r="AT131" s="770"/>
      <c r="AU131" s="215"/>
      <c r="AV131" s="215"/>
      <c r="AW131" s="215"/>
      <c r="AX131" s="730" t="s">
        <v>472</v>
      </c>
      <c r="AY131" s="731"/>
      <c r="AZ131" s="731"/>
      <c r="BA131" s="731"/>
      <c r="BB131" s="731"/>
      <c r="BC131" s="731"/>
      <c r="BD131" s="731"/>
      <c r="BE131" s="732"/>
      <c r="BF131" s="733" t="s">
        <v>122</v>
      </c>
      <c r="BG131" s="734"/>
      <c r="BH131" s="734"/>
      <c r="BI131" s="734"/>
      <c r="BJ131" s="734"/>
      <c r="BK131" s="734"/>
      <c r="BL131" s="735"/>
      <c r="BM131" s="733">
        <v>350</v>
      </c>
      <c r="BN131" s="734"/>
      <c r="BO131" s="734"/>
      <c r="BP131" s="734"/>
      <c r="BQ131" s="734"/>
      <c r="BR131" s="734"/>
      <c r="BS131" s="735"/>
      <c r="BT131" s="736"/>
      <c r="BU131" s="737"/>
      <c r="BV131" s="737"/>
      <c r="BW131" s="737"/>
      <c r="BX131" s="737"/>
      <c r="BY131" s="737"/>
      <c r="BZ131" s="73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39" t="s">
        <v>473</v>
      </c>
      <c r="B132" s="740"/>
      <c r="C132" s="740"/>
      <c r="D132" s="740"/>
      <c r="E132" s="740"/>
      <c r="F132" s="740"/>
      <c r="G132" s="740"/>
      <c r="H132" s="740"/>
      <c r="I132" s="740"/>
      <c r="J132" s="740"/>
      <c r="K132" s="740"/>
      <c r="L132" s="740"/>
      <c r="M132" s="740"/>
      <c r="N132" s="740"/>
      <c r="O132" s="740"/>
      <c r="P132" s="740"/>
      <c r="Q132" s="740"/>
      <c r="R132" s="740"/>
      <c r="S132" s="740"/>
      <c r="T132" s="740"/>
      <c r="U132" s="740"/>
      <c r="V132" s="743" t="s">
        <v>474</v>
      </c>
      <c r="W132" s="743"/>
      <c r="X132" s="743"/>
      <c r="Y132" s="743"/>
      <c r="Z132" s="744"/>
      <c r="AA132" s="745">
        <v>10.457624689999999</v>
      </c>
      <c r="AB132" s="746"/>
      <c r="AC132" s="746"/>
      <c r="AD132" s="746"/>
      <c r="AE132" s="747"/>
      <c r="AF132" s="748">
        <v>10.326415470000001</v>
      </c>
      <c r="AG132" s="746"/>
      <c r="AH132" s="746"/>
      <c r="AI132" s="746"/>
      <c r="AJ132" s="747"/>
      <c r="AK132" s="748">
        <v>9.5762691029999996</v>
      </c>
      <c r="AL132" s="746"/>
      <c r="AM132" s="746"/>
      <c r="AN132" s="746"/>
      <c r="AO132" s="747"/>
      <c r="AP132" s="749"/>
      <c r="AQ132" s="750"/>
      <c r="AR132" s="750"/>
      <c r="AS132" s="750"/>
      <c r="AT132" s="75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41"/>
      <c r="B133" s="742"/>
      <c r="C133" s="742"/>
      <c r="D133" s="742"/>
      <c r="E133" s="742"/>
      <c r="F133" s="742"/>
      <c r="G133" s="742"/>
      <c r="H133" s="742"/>
      <c r="I133" s="742"/>
      <c r="J133" s="742"/>
      <c r="K133" s="742"/>
      <c r="L133" s="742"/>
      <c r="M133" s="742"/>
      <c r="N133" s="742"/>
      <c r="O133" s="742"/>
      <c r="P133" s="742"/>
      <c r="Q133" s="742"/>
      <c r="R133" s="742"/>
      <c r="S133" s="742"/>
      <c r="T133" s="742"/>
      <c r="U133" s="742"/>
      <c r="V133" s="722" t="s">
        <v>475</v>
      </c>
      <c r="W133" s="722"/>
      <c r="X133" s="722"/>
      <c r="Y133" s="722"/>
      <c r="Z133" s="723"/>
      <c r="AA133" s="724">
        <v>10.199999999999999</v>
      </c>
      <c r="AB133" s="725"/>
      <c r="AC133" s="725"/>
      <c r="AD133" s="725"/>
      <c r="AE133" s="726"/>
      <c r="AF133" s="724">
        <v>10.3</v>
      </c>
      <c r="AG133" s="725"/>
      <c r="AH133" s="725"/>
      <c r="AI133" s="725"/>
      <c r="AJ133" s="726"/>
      <c r="AK133" s="724">
        <v>10.1</v>
      </c>
      <c r="AL133" s="725"/>
      <c r="AM133" s="725"/>
      <c r="AN133" s="725"/>
      <c r="AO133" s="726"/>
      <c r="AP133" s="727"/>
      <c r="AQ133" s="728"/>
      <c r="AR133" s="728"/>
      <c r="AS133" s="728"/>
      <c r="AT133" s="72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iw+iuM8gBV6U3ARjaNyZZJNY4OkWkysgBO6YsK56VGDuD/sedqXfSsv0UGtOtTFf4OPmj384PGcp3b9Cpg8+g==" saltValue="sIhkznjuBiNWF0zAC/KcQ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5" zoomScaleNormal="85" zoomScaleSheetLayoutView="75"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JjHDwcdjMKkKXDHkrQ5g9QLi33/noJa+SXrrOKi2f7c6yHC8gPaIW76eu05Yze8EZlmmhQDxK27CptwveOM7g==" saltValue="CgYBQLqyYBZy6HBxFCzNt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5" zoomScaleNormal="7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YpU2gUhQRNmZDYmUj6fTVA0wjqfqeOavF5xd3sWPlWwDISeRzwSwmflgJlt08ejCPG89WW5/HVPxO5gCLfH4JQ==" saltValue="1Nj27yYXtjcBscZ8OGWFg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19" t="s">
        <v>479</v>
      </c>
      <c r="AP7" s="253"/>
      <c r="AQ7" s="254" t="s">
        <v>480</v>
      </c>
      <c r="AR7" s="255"/>
    </row>
    <row r="8" spans="1:46" ht="13" x14ac:dyDescent="0.2">
      <c r="A8" s="247"/>
      <c r="AK8" s="256"/>
      <c r="AL8" s="257"/>
      <c r="AM8" s="257"/>
      <c r="AN8" s="258"/>
      <c r="AO8" s="1120"/>
      <c r="AP8" s="259" t="s">
        <v>481</v>
      </c>
      <c r="AQ8" s="260" t="s">
        <v>482</v>
      </c>
      <c r="AR8" s="261" t="s">
        <v>483</v>
      </c>
    </row>
    <row r="9" spans="1:46" ht="13" x14ac:dyDescent="0.2">
      <c r="A9" s="247"/>
      <c r="AK9" s="1131" t="s">
        <v>484</v>
      </c>
      <c r="AL9" s="1132"/>
      <c r="AM9" s="1132"/>
      <c r="AN9" s="1133"/>
      <c r="AO9" s="262">
        <v>1172212</v>
      </c>
      <c r="AP9" s="262">
        <v>130145</v>
      </c>
      <c r="AQ9" s="263">
        <v>154424</v>
      </c>
      <c r="AR9" s="264">
        <v>-15.7</v>
      </c>
    </row>
    <row r="10" spans="1:46" ht="13.5" customHeight="1" x14ac:dyDescent="0.2">
      <c r="A10" s="247"/>
      <c r="AK10" s="1131" t="s">
        <v>485</v>
      </c>
      <c r="AL10" s="1132"/>
      <c r="AM10" s="1132"/>
      <c r="AN10" s="1133"/>
      <c r="AO10" s="265">
        <v>218119</v>
      </c>
      <c r="AP10" s="265">
        <v>24217</v>
      </c>
      <c r="AQ10" s="266">
        <v>18194</v>
      </c>
      <c r="AR10" s="267">
        <v>33.1</v>
      </c>
    </row>
    <row r="11" spans="1:46" ht="13.5" customHeight="1" x14ac:dyDescent="0.2">
      <c r="A11" s="247"/>
      <c r="AK11" s="1131" t="s">
        <v>486</v>
      </c>
      <c r="AL11" s="1132"/>
      <c r="AM11" s="1132"/>
      <c r="AN11" s="1133"/>
      <c r="AO11" s="265">
        <v>7941</v>
      </c>
      <c r="AP11" s="265">
        <v>882</v>
      </c>
      <c r="AQ11" s="266">
        <v>1285</v>
      </c>
      <c r="AR11" s="267">
        <v>-31.4</v>
      </c>
    </row>
    <row r="12" spans="1:46" ht="13.5" customHeight="1" x14ac:dyDescent="0.2">
      <c r="A12" s="247"/>
      <c r="AK12" s="1131" t="s">
        <v>487</v>
      </c>
      <c r="AL12" s="1132"/>
      <c r="AM12" s="1132"/>
      <c r="AN12" s="1133"/>
      <c r="AO12" s="265" t="s">
        <v>488</v>
      </c>
      <c r="AP12" s="265" t="s">
        <v>488</v>
      </c>
      <c r="AQ12" s="266" t="s">
        <v>488</v>
      </c>
      <c r="AR12" s="267" t="s">
        <v>488</v>
      </c>
    </row>
    <row r="13" spans="1:46" ht="13.5" customHeight="1" x14ac:dyDescent="0.2">
      <c r="A13" s="247"/>
      <c r="AK13" s="1131" t="s">
        <v>489</v>
      </c>
      <c r="AL13" s="1132"/>
      <c r="AM13" s="1132"/>
      <c r="AN13" s="1133"/>
      <c r="AO13" s="265">
        <v>122965</v>
      </c>
      <c r="AP13" s="265">
        <v>13652</v>
      </c>
      <c r="AQ13" s="266">
        <v>5735</v>
      </c>
      <c r="AR13" s="267">
        <v>138</v>
      </c>
    </row>
    <row r="14" spans="1:46" ht="13.5" customHeight="1" x14ac:dyDescent="0.2">
      <c r="A14" s="247"/>
      <c r="AK14" s="1131" t="s">
        <v>490</v>
      </c>
      <c r="AL14" s="1132"/>
      <c r="AM14" s="1132"/>
      <c r="AN14" s="1133"/>
      <c r="AO14" s="265">
        <v>35320</v>
      </c>
      <c r="AP14" s="265">
        <v>3921</v>
      </c>
      <c r="AQ14" s="266">
        <v>2950</v>
      </c>
      <c r="AR14" s="267">
        <v>32.9</v>
      </c>
    </row>
    <row r="15" spans="1:46" ht="13.5" customHeight="1" x14ac:dyDescent="0.2">
      <c r="A15" s="247"/>
      <c r="AK15" s="1134" t="s">
        <v>491</v>
      </c>
      <c r="AL15" s="1135"/>
      <c r="AM15" s="1135"/>
      <c r="AN15" s="1136"/>
      <c r="AO15" s="265">
        <v>-75266</v>
      </c>
      <c r="AP15" s="265">
        <v>-8356</v>
      </c>
      <c r="AQ15" s="266">
        <v>-9110</v>
      </c>
      <c r="AR15" s="267">
        <v>-8.3000000000000007</v>
      </c>
    </row>
    <row r="16" spans="1:46" ht="13" x14ac:dyDescent="0.2">
      <c r="A16" s="247"/>
      <c r="AK16" s="1134" t="s">
        <v>177</v>
      </c>
      <c r="AL16" s="1135"/>
      <c r="AM16" s="1135"/>
      <c r="AN16" s="1136"/>
      <c r="AO16" s="265">
        <v>1481291</v>
      </c>
      <c r="AP16" s="265">
        <v>164460</v>
      </c>
      <c r="AQ16" s="266">
        <v>173477</v>
      </c>
      <c r="AR16" s="267">
        <v>-5.2</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37" t="s">
        <v>496</v>
      </c>
      <c r="AL21" s="1138"/>
      <c r="AM21" s="1138"/>
      <c r="AN21" s="1139"/>
      <c r="AO21" s="277">
        <v>14.1</v>
      </c>
      <c r="AP21" s="278">
        <v>14.28</v>
      </c>
      <c r="AQ21" s="279">
        <v>-0.18</v>
      </c>
      <c r="AS21" s="280"/>
      <c r="AT21" s="276"/>
    </row>
    <row r="22" spans="1:46" s="248" customFormat="1" ht="13" x14ac:dyDescent="0.2">
      <c r="A22" s="276"/>
      <c r="AK22" s="1137" t="s">
        <v>497</v>
      </c>
      <c r="AL22" s="1138"/>
      <c r="AM22" s="1138"/>
      <c r="AN22" s="1139"/>
      <c r="AO22" s="281">
        <v>94.7</v>
      </c>
      <c r="AP22" s="282">
        <v>96</v>
      </c>
      <c r="AQ22" s="283">
        <v>-1.3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30" t="s">
        <v>498</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19" t="s">
        <v>479</v>
      </c>
      <c r="AP30" s="253"/>
      <c r="AQ30" s="254" t="s">
        <v>480</v>
      </c>
      <c r="AR30" s="255"/>
    </row>
    <row r="31" spans="1:46" ht="13" x14ac:dyDescent="0.2">
      <c r="A31" s="247"/>
      <c r="AK31" s="256"/>
      <c r="AL31" s="257"/>
      <c r="AM31" s="257"/>
      <c r="AN31" s="258"/>
      <c r="AO31" s="1120"/>
      <c r="AP31" s="259" t="s">
        <v>481</v>
      </c>
      <c r="AQ31" s="260" t="s">
        <v>482</v>
      </c>
      <c r="AR31" s="261" t="s">
        <v>483</v>
      </c>
    </row>
    <row r="32" spans="1:46" ht="27" customHeight="1" x14ac:dyDescent="0.2">
      <c r="A32" s="247"/>
      <c r="AK32" s="1121" t="s">
        <v>501</v>
      </c>
      <c r="AL32" s="1122"/>
      <c r="AM32" s="1122"/>
      <c r="AN32" s="1123"/>
      <c r="AO32" s="291">
        <v>951554</v>
      </c>
      <c r="AP32" s="291">
        <v>105646</v>
      </c>
      <c r="AQ32" s="292">
        <v>83140</v>
      </c>
      <c r="AR32" s="293">
        <v>27.1</v>
      </c>
    </row>
    <row r="33" spans="1:46" ht="13.5" customHeight="1" x14ac:dyDescent="0.2">
      <c r="A33" s="247"/>
      <c r="AK33" s="1121" t="s">
        <v>502</v>
      </c>
      <c r="AL33" s="1122"/>
      <c r="AM33" s="1122"/>
      <c r="AN33" s="1123"/>
      <c r="AO33" s="291" t="s">
        <v>488</v>
      </c>
      <c r="AP33" s="291" t="s">
        <v>488</v>
      </c>
      <c r="AQ33" s="292" t="s">
        <v>488</v>
      </c>
      <c r="AR33" s="293" t="s">
        <v>488</v>
      </c>
    </row>
    <row r="34" spans="1:46" ht="27" customHeight="1" x14ac:dyDescent="0.2">
      <c r="A34" s="247"/>
      <c r="AK34" s="1121" t="s">
        <v>503</v>
      </c>
      <c r="AL34" s="1122"/>
      <c r="AM34" s="1122"/>
      <c r="AN34" s="1123"/>
      <c r="AO34" s="291" t="s">
        <v>488</v>
      </c>
      <c r="AP34" s="291" t="s">
        <v>488</v>
      </c>
      <c r="AQ34" s="292" t="s">
        <v>488</v>
      </c>
      <c r="AR34" s="293" t="s">
        <v>488</v>
      </c>
    </row>
    <row r="35" spans="1:46" ht="27" customHeight="1" x14ac:dyDescent="0.2">
      <c r="A35" s="247"/>
      <c r="AK35" s="1121" t="s">
        <v>504</v>
      </c>
      <c r="AL35" s="1122"/>
      <c r="AM35" s="1122"/>
      <c r="AN35" s="1123"/>
      <c r="AO35" s="291">
        <v>106014</v>
      </c>
      <c r="AP35" s="291">
        <v>11770</v>
      </c>
      <c r="AQ35" s="292">
        <v>26106</v>
      </c>
      <c r="AR35" s="293">
        <v>-54.9</v>
      </c>
    </row>
    <row r="36" spans="1:46" ht="27" customHeight="1" x14ac:dyDescent="0.2">
      <c r="A36" s="247"/>
      <c r="AK36" s="1121" t="s">
        <v>505</v>
      </c>
      <c r="AL36" s="1122"/>
      <c r="AM36" s="1122"/>
      <c r="AN36" s="1123"/>
      <c r="AO36" s="291">
        <v>46036</v>
      </c>
      <c r="AP36" s="291">
        <v>5111</v>
      </c>
      <c r="AQ36" s="292">
        <v>4689</v>
      </c>
      <c r="AR36" s="293">
        <v>9</v>
      </c>
    </row>
    <row r="37" spans="1:46" ht="13.5" customHeight="1" x14ac:dyDescent="0.2">
      <c r="A37" s="247"/>
      <c r="AK37" s="1121" t="s">
        <v>506</v>
      </c>
      <c r="AL37" s="1122"/>
      <c r="AM37" s="1122"/>
      <c r="AN37" s="1123"/>
      <c r="AO37" s="291">
        <v>46</v>
      </c>
      <c r="AP37" s="291">
        <v>5</v>
      </c>
      <c r="AQ37" s="292">
        <v>554</v>
      </c>
      <c r="AR37" s="293">
        <v>-99.1</v>
      </c>
    </row>
    <row r="38" spans="1:46" ht="27" customHeight="1" x14ac:dyDescent="0.2">
      <c r="A38" s="247"/>
      <c r="AK38" s="1124" t="s">
        <v>507</v>
      </c>
      <c r="AL38" s="1125"/>
      <c r="AM38" s="1125"/>
      <c r="AN38" s="1126"/>
      <c r="AO38" s="294" t="s">
        <v>488</v>
      </c>
      <c r="AP38" s="294" t="s">
        <v>488</v>
      </c>
      <c r="AQ38" s="295">
        <v>7</v>
      </c>
      <c r="AR38" s="283" t="s">
        <v>488</v>
      </c>
      <c r="AS38" s="290"/>
    </row>
    <row r="39" spans="1:46" ht="13" x14ac:dyDescent="0.2">
      <c r="A39" s="247"/>
      <c r="AK39" s="1124" t="s">
        <v>508</v>
      </c>
      <c r="AL39" s="1125"/>
      <c r="AM39" s="1125"/>
      <c r="AN39" s="1126"/>
      <c r="AO39" s="291">
        <v>-9103</v>
      </c>
      <c r="AP39" s="291">
        <v>-1011</v>
      </c>
      <c r="AQ39" s="292">
        <v>-2038</v>
      </c>
      <c r="AR39" s="293">
        <v>-50.4</v>
      </c>
      <c r="AS39" s="290"/>
    </row>
    <row r="40" spans="1:46" ht="27" customHeight="1" x14ac:dyDescent="0.2">
      <c r="A40" s="247"/>
      <c r="AK40" s="1121" t="s">
        <v>509</v>
      </c>
      <c r="AL40" s="1122"/>
      <c r="AM40" s="1122"/>
      <c r="AN40" s="1123"/>
      <c r="AO40" s="291">
        <v>-732246</v>
      </c>
      <c r="AP40" s="291">
        <v>-81297</v>
      </c>
      <c r="AQ40" s="292">
        <v>-74354</v>
      </c>
      <c r="AR40" s="293">
        <v>9.3000000000000007</v>
      </c>
      <c r="AS40" s="290"/>
    </row>
    <row r="41" spans="1:46" ht="13" x14ac:dyDescent="0.2">
      <c r="A41" s="247"/>
      <c r="AK41" s="1127" t="s">
        <v>287</v>
      </c>
      <c r="AL41" s="1128"/>
      <c r="AM41" s="1128"/>
      <c r="AN41" s="1129"/>
      <c r="AO41" s="291">
        <v>362301</v>
      </c>
      <c r="AP41" s="291">
        <v>40224</v>
      </c>
      <c r="AQ41" s="292">
        <v>38106</v>
      </c>
      <c r="AR41" s="293">
        <v>5.6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14" t="s">
        <v>479</v>
      </c>
      <c r="AN49" s="1116" t="s">
        <v>512</v>
      </c>
      <c r="AO49" s="1117"/>
      <c r="AP49" s="1117"/>
      <c r="AQ49" s="1117"/>
      <c r="AR49" s="1118"/>
    </row>
    <row r="50" spans="1:44" ht="13" x14ac:dyDescent="0.2">
      <c r="A50" s="247"/>
      <c r="AK50" s="305"/>
      <c r="AL50" s="306"/>
      <c r="AM50" s="1115"/>
      <c r="AN50" s="307" t="s">
        <v>513</v>
      </c>
      <c r="AO50" s="308" t="s">
        <v>514</v>
      </c>
      <c r="AP50" s="309" t="s">
        <v>515</v>
      </c>
      <c r="AQ50" s="310" t="s">
        <v>516</v>
      </c>
      <c r="AR50" s="311" t="s">
        <v>517</v>
      </c>
    </row>
    <row r="51" spans="1:44" ht="13" x14ac:dyDescent="0.2">
      <c r="A51" s="247"/>
      <c r="AK51" s="303" t="s">
        <v>518</v>
      </c>
      <c r="AL51" s="304"/>
      <c r="AM51" s="312">
        <v>1972288</v>
      </c>
      <c r="AN51" s="313">
        <v>203496</v>
      </c>
      <c r="AO51" s="314">
        <v>-2.1</v>
      </c>
      <c r="AP51" s="315">
        <v>200194</v>
      </c>
      <c r="AQ51" s="316">
        <v>69.3</v>
      </c>
      <c r="AR51" s="317">
        <v>-71.400000000000006</v>
      </c>
    </row>
    <row r="52" spans="1:44" ht="13" x14ac:dyDescent="0.2">
      <c r="A52" s="247"/>
      <c r="AK52" s="318"/>
      <c r="AL52" s="319" t="s">
        <v>519</v>
      </c>
      <c r="AM52" s="320">
        <v>1111815</v>
      </c>
      <c r="AN52" s="321">
        <v>114715</v>
      </c>
      <c r="AO52" s="322">
        <v>1.1000000000000001</v>
      </c>
      <c r="AP52" s="323">
        <v>106422</v>
      </c>
      <c r="AQ52" s="324">
        <v>112.9</v>
      </c>
      <c r="AR52" s="325">
        <v>-111.8</v>
      </c>
    </row>
    <row r="53" spans="1:44" ht="13" x14ac:dyDescent="0.2">
      <c r="A53" s="247"/>
      <c r="AK53" s="303" t="s">
        <v>520</v>
      </c>
      <c r="AL53" s="304"/>
      <c r="AM53" s="312">
        <v>844068</v>
      </c>
      <c r="AN53" s="313">
        <v>88467</v>
      </c>
      <c r="AO53" s="314">
        <v>-56.5</v>
      </c>
      <c r="AP53" s="315">
        <v>122054</v>
      </c>
      <c r="AQ53" s="316">
        <v>-39</v>
      </c>
      <c r="AR53" s="317">
        <v>-17.5</v>
      </c>
    </row>
    <row r="54" spans="1:44" ht="13" x14ac:dyDescent="0.2">
      <c r="A54" s="247"/>
      <c r="AK54" s="318"/>
      <c r="AL54" s="319" t="s">
        <v>519</v>
      </c>
      <c r="AM54" s="320">
        <v>429245</v>
      </c>
      <c r="AN54" s="321">
        <v>44990</v>
      </c>
      <c r="AO54" s="322">
        <v>-60.8</v>
      </c>
      <c r="AP54" s="323">
        <v>68298</v>
      </c>
      <c r="AQ54" s="324">
        <v>-35.799999999999997</v>
      </c>
      <c r="AR54" s="325">
        <v>-25</v>
      </c>
    </row>
    <row r="55" spans="1:44" ht="13" x14ac:dyDescent="0.2">
      <c r="A55" s="247"/>
      <c r="AK55" s="303" t="s">
        <v>521</v>
      </c>
      <c r="AL55" s="304"/>
      <c r="AM55" s="312">
        <v>883975</v>
      </c>
      <c r="AN55" s="313">
        <v>95020</v>
      </c>
      <c r="AO55" s="314">
        <v>7.4</v>
      </c>
      <c r="AP55" s="315">
        <v>111644</v>
      </c>
      <c r="AQ55" s="316">
        <v>-8.5</v>
      </c>
      <c r="AR55" s="317">
        <v>15.9</v>
      </c>
    </row>
    <row r="56" spans="1:44" ht="13" x14ac:dyDescent="0.2">
      <c r="A56" s="247"/>
      <c r="AK56" s="318"/>
      <c r="AL56" s="319" t="s">
        <v>519</v>
      </c>
      <c r="AM56" s="320">
        <v>503302</v>
      </c>
      <c r="AN56" s="321">
        <v>54101</v>
      </c>
      <c r="AO56" s="322">
        <v>20.3</v>
      </c>
      <c r="AP56" s="323">
        <v>66606</v>
      </c>
      <c r="AQ56" s="324">
        <v>-2.5</v>
      </c>
      <c r="AR56" s="325">
        <v>22.8</v>
      </c>
    </row>
    <row r="57" spans="1:44" ht="13" x14ac:dyDescent="0.2">
      <c r="A57" s="247"/>
      <c r="AK57" s="303" t="s">
        <v>522</v>
      </c>
      <c r="AL57" s="304"/>
      <c r="AM57" s="312">
        <v>1337595</v>
      </c>
      <c r="AN57" s="313">
        <v>146924</v>
      </c>
      <c r="AO57" s="314">
        <v>54.6</v>
      </c>
      <c r="AP57" s="315">
        <v>127917</v>
      </c>
      <c r="AQ57" s="316">
        <v>14.6</v>
      </c>
      <c r="AR57" s="317">
        <v>40</v>
      </c>
    </row>
    <row r="58" spans="1:44" ht="13" x14ac:dyDescent="0.2">
      <c r="A58" s="247"/>
      <c r="AK58" s="318"/>
      <c r="AL58" s="319" t="s">
        <v>519</v>
      </c>
      <c r="AM58" s="320">
        <v>878311</v>
      </c>
      <c r="AN58" s="321">
        <v>96475</v>
      </c>
      <c r="AO58" s="322">
        <v>78.3</v>
      </c>
      <c r="AP58" s="323">
        <v>69746</v>
      </c>
      <c r="AQ58" s="324">
        <v>4.7</v>
      </c>
      <c r="AR58" s="325">
        <v>73.599999999999994</v>
      </c>
    </row>
    <row r="59" spans="1:44" ht="13" x14ac:dyDescent="0.2">
      <c r="A59" s="247"/>
      <c r="AK59" s="303" t="s">
        <v>523</v>
      </c>
      <c r="AL59" s="304"/>
      <c r="AM59" s="312">
        <v>1372271</v>
      </c>
      <c r="AN59" s="313">
        <v>152356</v>
      </c>
      <c r="AO59" s="314">
        <v>3.7</v>
      </c>
      <c r="AP59" s="315">
        <v>135931</v>
      </c>
      <c r="AQ59" s="316">
        <v>6.3</v>
      </c>
      <c r="AR59" s="317">
        <v>-2.6</v>
      </c>
    </row>
    <row r="60" spans="1:44" ht="13" x14ac:dyDescent="0.2">
      <c r="A60" s="247"/>
      <c r="AK60" s="318"/>
      <c r="AL60" s="319" t="s">
        <v>519</v>
      </c>
      <c r="AM60" s="320">
        <v>1051163</v>
      </c>
      <c r="AN60" s="321">
        <v>116705</v>
      </c>
      <c r="AO60" s="322">
        <v>21</v>
      </c>
      <c r="AP60" s="323">
        <v>75320</v>
      </c>
      <c r="AQ60" s="324">
        <v>8</v>
      </c>
      <c r="AR60" s="325">
        <v>13</v>
      </c>
    </row>
    <row r="61" spans="1:44" ht="13" x14ac:dyDescent="0.2">
      <c r="A61" s="247"/>
      <c r="AK61" s="303" t="s">
        <v>524</v>
      </c>
      <c r="AL61" s="326"/>
      <c r="AM61" s="312">
        <v>1282039</v>
      </c>
      <c r="AN61" s="313">
        <v>137253</v>
      </c>
      <c r="AO61" s="314">
        <v>1.4</v>
      </c>
      <c r="AP61" s="315">
        <v>139548</v>
      </c>
      <c r="AQ61" s="327">
        <v>8.5</v>
      </c>
      <c r="AR61" s="317">
        <v>-7.1</v>
      </c>
    </row>
    <row r="62" spans="1:44" ht="13" x14ac:dyDescent="0.2">
      <c r="A62" s="247"/>
      <c r="AK62" s="318"/>
      <c r="AL62" s="319" t="s">
        <v>519</v>
      </c>
      <c r="AM62" s="320">
        <v>794767</v>
      </c>
      <c r="AN62" s="321">
        <v>85397</v>
      </c>
      <c r="AO62" s="322">
        <v>12</v>
      </c>
      <c r="AP62" s="323">
        <v>77278</v>
      </c>
      <c r="AQ62" s="324">
        <v>17.5</v>
      </c>
      <c r="AR62" s="325">
        <v>-5.5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KeYgpbvyc9jhyUXdJmCtWSHo7VF9dbq+7GENTE87zNzF5DPrEqexKp7kpYJKms95CskOU2uJBym/ILtMA0xeJA==" saltValue="x+A/JWWCBAosjUm2OOvha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xXycJ6/vh3jaLrPFKZS3jmrUPcBy8RzOADvcGxOEix2J84POTUIauMxN3TL74y+hf/nkn+eNYmPD+qlFgJjziQ==" saltValue="Wbn2e9ZNPEQzFD7szkVQ+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XlC/oIrMoe0lr6Z0Q5IyoBwoIf52RT7Xy0zTCAX7zD4/xFb4sdevS4VMGrjLP2L1n5/s5kee+jRiDj2JdgWjSg==" saltValue="XZcoRKj1yUQTBmxYHLcK1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40" t="s">
        <v>3</v>
      </c>
      <c r="D47" s="1140"/>
      <c r="E47" s="1141"/>
      <c r="F47" s="11">
        <v>68.64</v>
      </c>
      <c r="G47" s="12">
        <v>60.61</v>
      </c>
      <c r="H47" s="12">
        <v>63.56</v>
      </c>
      <c r="I47" s="12">
        <v>60.77</v>
      </c>
      <c r="J47" s="13">
        <v>58.68</v>
      </c>
    </row>
    <row r="48" spans="2:10" ht="57.75" customHeight="1" x14ac:dyDescent="0.2">
      <c r="B48" s="14"/>
      <c r="C48" s="1142" t="s">
        <v>4</v>
      </c>
      <c r="D48" s="1142"/>
      <c r="E48" s="1143"/>
      <c r="F48" s="15">
        <v>13.06</v>
      </c>
      <c r="G48" s="16">
        <v>27.56</v>
      </c>
      <c r="H48" s="16">
        <v>12.6</v>
      </c>
      <c r="I48" s="16">
        <v>9.82</v>
      </c>
      <c r="J48" s="17">
        <v>4.8899999999999997</v>
      </c>
    </row>
    <row r="49" spans="2:10" ht="57.75" customHeight="1" thickBot="1" x14ac:dyDescent="0.25">
      <c r="B49" s="18"/>
      <c r="C49" s="1144" t="s">
        <v>5</v>
      </c>
      <c r="D49" s="1144"/>
      <c r="E49" s="1145"/>
      <c r="F49" s="19" t="s">
        <v>531</v>
      </c>
      <c r="G49" s="20">
        <v>10.23</v>
      </c>
      <c r="H49" s="20" t="s">
        <v>532</v>
      </c>
      <c r="I49" s="20" t="s">
        <v>533</v>
      </c>
      <c r="J49" s="21" t="s">
        <v>534</v>
      </c>
    </row>
    <row r="50" spans="2:10" ht="13" x14ac:dyDescent="0.2"/>
  </sheetData>
  <sheetProtection algorithmName="SHA-512" hashValue="EYL1dK0eqj2C22yMas0NsSWSy/wR4016zD7fk1VphjxqBeTHkbajvQye5krt7MUvrgHc+LRWb51GgF0FhqZyeg==" saltValue="/9MyzAgdz1oNaqkdJcri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50" t="s">
        <v>535</v>
      </c>
      <c r="D34" s="1150"/>
      <c r="E34" s="1151"/>
      <c r="F34" s="32">
        <v>19.309999999999999</v>
      </c>
      <c r="G34" s="33">
        <v>30.58</v>
      </c>
      <c r="H34" s="33">
        <v>42.26</v>
      </c>
      <c r="I34" s="33">
        <v>44.15</v>
      </c>
      <c r="J34" s="34">
        <v>40.79</v>
      </c>
      <c r="K34" s="22"/>
      <c r="L34" s="22"/>
      <c r="M34" s="22"/>
      <c r="N34" s="22"/>
      <c r="O34" s="22"/>
      <c r="P34" s="22"/>
    </row>
    <row r="35" spans="1:16" ht="39" customHeight="1" x14ac:dyDescent="0.2">
      <c r="A35" s="22"/>
      <c r="B35" s="35"/>
      <c r="C35" s="1146" t="s">
        <v>536</v>
      </c>
      <c r="D35" s="1146"/>
      <c r="E35" s="1147"/>
      <c r="F35" s="36">
        <v>3.74</v>
      </c>
      <c r="G35" s="37">
        <v>3.42</v>
      </c>
      <c r="H35" s="37">
        <v>5.23</v>
      </c>
      <c r="I35" s="37">
        <v>6.55</v>
      </c>
      <c r="J35" s="38">
        <v>6.21</v>
      </c>
      <c r="K35" s="22"/>
      <c r="L35" s="22"/>
      <c r="M35" s="22"/>
      <c r="N35" s="22"/>
      <c r="O35" s="22"/>
      <c r="P35" s="22"/>
    </row>
    <row r="36" spans="1:16" ht="39" customHeight="1" x14ac:dyDescent="0.2">
      <c r="A36" s="22"/>
      <c r="B36" s="35"/>
      <c r="C36" s="1146" t="s">
        <v>537</v>
      </c>
      <c r="D36" s="1146"/>
      <c r="E36" s="1147"/>
      <c r="F36" s="36">
        <v>13.06</v>
      </c>
      <c r="G36" s="37">
        <v>27.56</v>
      </c>
      <c r="H36" s="37">
        <v>12.6</v>
      </c>
      <c r="I36" s="37">
        <v>9.81</v>
      </c>
      <c r="J36" s="38">
        <v>4.8899999999999997</v>
      </c>
      <c r="K36" s="22"/>
      <c r="L36" s="22"/>
      <c r="M36" s="22"/>
      <c r="N36" s="22"/>
      <c r="O36" s="22"/>
      <c r="P36" s="22"/>
    </row>
    <row r="37" spans="1:16" ht="39" customHeight="1" x14ac:dyDescent="0.2">
      <c r="A37" s="22"/>
      <c r="B37" s="35"/>
      <c r="C37" s="1146" t="s">
        <v>538</v>
      </c>
      <c r="D37" s="1146"/>
      <c r="E37" s="1147"/>
      <c r="F37" s="36">
        <v>0</v>
      </c>
      <c r="G37" s="37">
        <v>0</v>
      </c>
      <c r="H37" s="37">
        <v>0.16</v>
      </c>
      <c r="I37" s="37">
        <v>0.74</v>
      </c>
      <c r="J37" s="38">
        <v>1.21</v>
      </c>
      <c r="K37" s="22"/>
      <c r="L37" s="22"/>
      <c r="M37" s="22"/>
      <c r="N37" s="22"/>
      <c r="O37" s="22"/>
      <c r="P37" s="22"/>
    </row>
    <row r="38" spans="1:16" ht="39" customHeight="1" x14ac:dyDescent="0.2">
      <c r="A38" s="22"/>
      <c r="B38" s="35"/>
      <c r="C38" s="1146" t="s">
        <v>539</v>
      </c>
      <c r="D38" s="1146"/>
      <c r="E38" s="1147"/>
      <c r="F38" s="36">
        <v>0</v>
      </c>
      <c r="G38" s="37">
        <v>0</v>
      </c>
      <c r="H38" s="37">
        <v>0.15</v>
      </c>
      <c r="I38" s="37">
        <v>0.66</v>
      </c>
      <c r="J38" s="38">
        <v>1.18</v>
      </c>
      <c r="K38" s="22"/>
      <c r="L38" s="22"/>
      <c r="M38" s="22"/>
      <c r="N38" s="22"/>
      <c r="O38" s="22"/>
      <c r="P38" s="22"/>
    </row>
    <row r="39" spans="1:16" ht="39" customHeight="1" x14ac:dyDescent="0.2">
      <c r="A39" s="22"/>
      <c r="B39" s="35"/>
      <c r="C39" s="1146" t="s">
        <v>540</v>
      </c>
      <c r="D39" s="1146"/>
      <c r="E39" s="1147"/>
      <c r="F39" s="36">
        <v>0.94</v>
      </c>
      <c r="G39" s="37">
        <v>1.62</v>
      </c>
      <c r="H39" s="37">
        <v>2.04</v>
      </c>
      <c r="I39" s="37">
        <v>1.33</v>
      </c>
      <c r="J39" s="38">
        <v>0.8</v>
      </c>
      <c r="K39" s="22"/>
      <c r="L39" s="22"/>
      <c r="M39" s="22"/>
      <c r="N39" s="22"/>
      <c r="O39" s="22"/>
      <c r="P39" s="22"/>
    </row>
    <row r="40" spans="1:16" ht="39" customHeight="1" x14ac:dyDescent="0.2">
      <c r="A40" s="22"/>
      <c r="B40" s="35"/>
      <c r="C40" s="1146" t="s">
        <v>541</v>
      </c>
      <c r="D40" s="1146"/>
      <c r="E40" s="1147"/>
      <c r="F40" s="36">
        <v>0.05</v>
      </c>
      <c r="G40" s="37">
        <v>0.06</v>
      </c>
      <c r="H40" s="37">
        <v>0.08</v>
      </c>
      <c r="I40" s="37">
        <v>0.09</v>
      </c>
      <c r="J40" s="38">
        <v>0</v>
      </c>
      <c r="K40" s="22"/>
      <c r="L40" s="22"/>
      <c r="M40" s="22"/>
      <c r="N40" s="22"/>
      <c r="O40" s="22"/>
      <c r="P40" s="22"/>
    </row>
    <row r="41" spans="1:16" ht="39" customHeight="1" x14ac:dyDescent="0.2">
      <c r="A41" s="22"/>
      <c r="B41" s="35"/>
      <c r="C41" s="1146" t="s">
        <v>542</v>
      </c>
      <c r="D41" s="1146"/>
      <c r="E41" s="1147"/>
      <c r="F41" s="36">
        <v>0</v>
      </c>
      <c r="G41" s="37">
        <v>0</v>
      </c>
      <c r="H41" s="37">
        <v>0</v>
      </c>
      <c r="I41" s="37">
        <v>0</v>
      </c>
      <c r="J41" s="38">
        <v>0</v>
      </c>
      <c r="K41" s="22"/>
      <c r="L41" s="22"/>
      <c r="M41" s="22"/>
      <c r="N41" s="22"/>
      <c r="O41" s="22"/>
      <c r="P41" s="22"/>
    </row>
    <row r="42" spans="1:16" ht="39" customHeight="1" x14ac:dyDescent="0.2">
      <c r="A42" s="22"/>
      <c r="B42" s="39"/>
      <c r="C42" s="1146" t="s">
        <v>543</v>
      </c>
      <c r="D42" s="1146"/>
      <c r="E42" s="1147"/>
      <c r="F42" s="36" t="s">
        <v>488</v>
      </c>
      <c r="G42" s="37" t="s">
        <v>488</v>
      </c>
      <c r="H42" s="37" t="s">
        <v>488</v>
      </c>
      <c r="I42" s="37" t="s">
        <v>488</v>
      </c>
      <c r="J42" s="38" t="s">
        <v>488</v>
      </c>
      <c r="K42" s="22"/>
      <c r="L42" s="22"/>
      <c r="M42" s="22"/>
      <c r="N42" s="22"/>
      <c r="O42" s="22"/>
      <c r="P42" s="22"/>
    </row>
    <row r="43" spans="1:16" ht="39" customHeight="1" thickBot="1" x14ac:dyDescent="0.25">
      <c r="A43" s="22"/>
      <c r="B43" s="40"/>
      <c r="C43" s="1148" t="s">
        <v>544</v>
      </c>
      <c r="D43" s="1148"/>
      <c r="E43" s="1149"/>
      <c r="F43" s="41">
        <v>0.03</v>
      </c>
      <c r="G43" s="42">
        <v>0.17</v>
      </c>
      <c r="H43" s="42">
        <v>0</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YehVu16CwqgOiSYBdfgzS9KMpgQfyrtCldpNWs4wvWJ/5Y/dHl1mn1UaEaiMRcfe0ibE530hER6ShLwUNfnqRw==" saltValue="v9M/C34VP2s59iR9TzXEk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75" t="s">
        <v>9</v>
      </c>
      <c r="C45" s="1176"/>
      <c r="D45" s="56"/>
      <c r="E45" s="1181" t="s">
        <v>10</v>
      </c>
      <c r="F45" s="1181"/>
      <c r="G45" s="1181"/>
      <c r="H45" s="1181"/>
      <c r="I45" s="1181"/>
      <c r="J45" s="1182"/>
      <c r="K45" s="57">
        <v>938</v>
      </c>
      <c r="L45" s="58">
        <v>969</v>
      </c>
      <c r="M45" s="58">
        <v>968</v>
      </c>
      <c r="N45" s="58">
        <v>951</v>
      </c>
      <c r="O45" s="59">
        <v>952</v>
      </c>
      <c r="P45" s="46"/>
      <c r="Q45" s="46"/>
      <c r="R45" s="46"/>
      <c r="S45" s="46"/>
      <c r="T45" s="46"/>
      <c r="U45" s="46"/>
    </row>
    <row r="46" spans="1:21" ht="30.75" customHeight="1" x14ac:dyDescent="0.2">
      <c r="A46" s="46"/>
      <c r="B46" s="1177"/>
      <c r="C46" s="1178"/>
      <c r="D46" s="60"/>
      <c r="E46" s="1154" t="s">
        <v>11</v>
      </c>
      <c r="F46" s="1154"/>
      <c r="G46" s="1154"/>
      <c r="H46" s="1154"/>
      <c r="I46" s="1154"/>
      <c r="J46" s="1155"/>
      <c r="K46" s="61" t="s">
        <v>488</v>
      </c>
      <c r="L46" s="62" t="s">
        <v>488</v>
      </c>
      <c r="M46" s="62" t="s">
        <v>488</v>
      </c>
      <c r="N46" s="62" t="s">
        <v>488</v>
      </c>
      <c r="O46" s="63" t="s">
        <v>488</v>
      </c>
      <c r="P46" s="46"/>
      <c r="Q46" s="46"/>
      <c r="R46" s="46"/>
      <c r="S46" s="46"/>
      <c r="T46" s="46"/>
      <c r="U46" s="46"/>
    </row>
    <row r="47" spans="1:21" ht="30.75" customHeight="1" x14ac:dyDescent="0.2">
      <c r="A47" s="46"/>
      <c r="B47" s="1177"/>
      <c r="C47" s="1178"/>
      <c r="D47" s="60"/>
      <c r="E47" s="1154" t="s">
        <v>12</v>
      </c>
      <c r="F47" s="1154"/>
      <c r="G47" s="1154"/>
      <c r="H47" s="1154"/>
      <c r="I47" s="1154"/>
      <c r="J47" s="1155"/>
      <c r="K47" s="61" t="s">
        <v>488</v>
      </c>
      <c r="L47" s="62" t="s">
        <v>488</v>
      </c>
      <c r="M47" s="62" t="s">
        <v>488</v>
      </c>
      <c r="N47" s="62" t="s">
        <v>488</v>
      </c>
      <c r="O47" s="63" t="s">
        <v>488</v>
      </c>
      <c r="P47" s="46"/>
      <c r="Q47" s="46"/>
      <c r="R47" s="46"/>
      <c r="S47" s="46"/>
      <c r="T47" s="46"/>
      <c r="U47" s="46"/>
    </row>
    <row r="48" spans="1:21" ht="30.75" customHeight="1" x14ac:dyDescent="0.2">
      <c r="A48" s="46"/>
      <c r="B48" s="1177"/>
      <c r="C48" s="1178"/>
      <c r="D48" s="60"/>
      <c r="E48" s="1154" t="s">
        <v>13</v>
      </c>
      <c r="F48" s="1154"/>
      <c r="G48" s="1154"/>
      <c r="H48" s="1154"/>
      <c r="I48" s="1154"/>
      <c r="J48" s="1155"/>
      <c r="K48" s="61">
        <v>111</v>
      </c>
      <c r="L48" s="62">
        <v>112</v>
      </c>
      <c r="M48" s="62">
        <v>114</v>
      </c>
      <c r="N48" s="62">
        <v>114</v>
      </c>
      <c r="O48" s="63">
        <v>106</v>
      </c>
      <c r="P48" s="46"/>
      <c r="Q48" s="46"/>
      <c r="R48" s="46"/>
      <c r="S48" s="46"/>
      <c r="T48" s="46"/>
      <c r="U48" s="46"/>
    </row>
    <row r="49" spans="1:21" ht="30.75" customHeight="1" x14ac:dyDescent="0.2">
      <c r="A49" s="46"/>
      <c r="B49" s="1177"/>
      <c r="C49" s="1178"/>
      <c r="D49" s="60"/>
      <c r="E49" s="1154" t="s">
        <v>14</v>
      </c>
      <c r="F49" s="1154"/>
      <c r="G49" s="1154"/>
      <c r="H49" s="1154"/>
      <c r="I49" s="1154"/>
      <c r="J49" s="1155"/>
      <c r="K49" s="61">
        <v>60</v>
      </c>
      <c r="L49" s="62">
        <v>31</v>
      </c>
      <c r="M49" s="62">
        <v>46</v>
      </c>
      <c r="N49" s="62">
        <v>51</v>
      </c>
      <c r="O49" s="63">
        <v>46</v>
      </c>
      <c r="P49" s="46"/>
      <c r="Q49" s="46"/>
      <c r="R49" s="46"/>
      <c r="S49" s="46"/>
      <c r="T49" s="46"/>
      <c r="U49" s="46"/>
    </row>
    <row r="50" spans="1:21" ht="30.75" customHeight="1" x14ac:dyDescent="0.2">
      <c r="A50" s="46"/>
      <c r="B50" s="1177"/>
      <c r="C50" s="1178"/>
      <c r="D50" s="60"/>
      <c r="E50" s="1154" t="s">
        <v>15</v>
      </c>
      <c r="F50" s="1154"/>
      <c r="G50" s="1154"/>
      <c r="H50" s="1154"/>
      <c r="I50" s="1154"/>
      <c r="J50" s="1155"/>
      <c r="K50" s="61">
        <v>0</v>
      </c>
      <c r="L50" s="62">
        <v>0</v>
      </c>
      <c r="M50" s="62">
        <v>0</v>
      </c>
      <c r="N50" s="62">
        <v>0</v>
      </c>
      <c r="O50" s="63">
        <v>0</v>
      </c>
      <c r="P50" s="46"/>
      <c r="Q50" s="46"/>
      <c r="R50" s="46"/>
      <c r="S50" s="46"/>
      <c r="T50" s="46"/>
      <c r="U50" s="46"/>
    </row>
    <row r="51" spans="1:21" ht="30.75" customHeight="1" x14ac:dyDescent="0.2">
      <c r="A51" s="46"/>
      <c r="B51" s="1179"/>
      <c r="C51" s="1180"/>
      <c r="D51" s="64"/>
      <c r="E51" s="1154" t="s">
        <v>16</v>
      </c>
      <c r="F51" s="1154"/>
      <c r="G51" s="1154"/>
      <c r="H51" s="1154"/>
      <c r="I51" s="1154"/>
      <c r="J51" s="1155"/>
      <c r="K51" s="61">
        <v>0</v>
      </c>
      <c r="L51" s="62" t="s">
        <v>488</v>
      </c>
      <c r="M51" s="62" t="s">
        <v>488</v>
      </c>
      <c r="N51" s="62" t="s">
        <v>488</v>
      </c>
      <c r="O51" s="63" t="s">
        <v>488</v>
      </c>
      <c r="P51" s="46"/>
      <c r="Q51" s="46"/>
      <c r="R51" s="46"/>
      <c r="S51" s="46"/>
      <c r="T51" s="46"/>
      <c r="U51" s="46"/>
    </row>
    <row r="52" spans="1:21" ht="30.75" customHeight="1" x14ac:dyDescent="0.2">
      <c r="A52" s="46"/>
      <c r="B52" s="1152" t="s">
        <v>17</v>
      </c>
      <c r="C52" s="1153"/>
      <c r="D52" s="64"/>
      <c r="E52" s="1154" t="s">
        <v>18</v>
      </c>
      <c r="F52" s="1154"/>
      <c r="G52" s="1154"/>
      <c r="H52" s="1154"/>
      <c r="I52" s="1154"/>
      <c r="J52" s="1155"/>
      <c r="K52" s="61">
        <v>738</v>
      </c>
      <c r="L52" s="62">
        <v>723</v>
      </c>
      <c r="M52" s="62">
        <v>742</v>
      </c>
      <c r="N52" s="62">
        <v>733</v>
      </c>
      <c r="O52" s="63">
        <v>741</v>
      </c>
      <c r="P52" s="46"/>
      <c r="Q52" s="46"/>
      <c r="R52" s="46"/>
      <c r="S52" s="46"/>
      <c r="T52" s="46"/>
      <c r="U52" s="46"/>
    </row>
    <row r="53" spans="1:21" ht="30.75" customHeight="1" thickBot="1" x14ac:dyDescent="0.25">
      <c r="A53" s="46"/>
      <c r="B53" s="1156" t="s">
        <v>19</v>
      </c>
      <c r="C53" s="1157"/>
      <c r="D53" s="65"/>
      <c r="E53" s="1158" t="s">
        <v>20</v>
      </c>
      <c r="F53" s="1158"/>
      <c r="G53" s="1158"/>
      <c r="H53" s="1158"/>
      <c r="I53" s="1158"/>
      <c r="J53" s="1159"/>
      <c r="K53" s="66">
        <v>371</v>
      </c>
      <c r="L53" s="67">
        <v>389</v>
      </c>
      <c r="M53" s="67">
        <v>386</v>
      </c>
      <c r="N53" s="67">
        <v>383</v>
      </c>
      <c r="O53" s="68">
        <v>363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60" t="s">
        <v>24</v>
      </c>
      <c r="C58" s="1161"/>
      <c r="D58" s="1166" t="s">
        <v>25</v>
      </c>
      <c r="E58" s="1167"/>
      <c r="F58" s="1167"/>
      <c r="G58" s="1167"/>
      <c r="H58" s="1167"/>
      <c r="I58" s="1167"/>
      <c r="J58" s="1168"/>
      <c r="K58" s="81"/>
      <c r="L58" s="82"/>
      <c r="M58" s="82"/>
      <c r="N58" s="82"/>
      <c r="O58" s="83"/>
    </row>
    <row r="59" spans="1:21" ht="31.5" customHeight="1" x14ac:dyDescent="0.2">
      <c r="B59" s="1162"/>
      <c r="C59" s="1163"/>
      <c r="D59" s="1169" t="s">
        <v>26</v>
      </c>
      <c r="E59" s="1170"/>
      <c r="F59" s="1170"/>
      <c r="G59" s="1170"/>
      <c r="H59" s="1170"/>
      <c r="I59" s="1170"/>
      <c r="J59" s="1171"/>
      <c r="K59" s="84"/>
      <c r="L59" s="85"/>
      <c r="M59" s="85"/>
      <c r="N59" s="85"/>
      <c r="O59" s="86"/>
    </row>
    <row r="60" spans="1:21" ht="31.5" customHeight="1" thickBot="1" x14ac:dyDescent="0.25">
      <c r="B60" s="1164"/>
      <c r="C60" s="1165"/>
      <c r="D60" s="1172" t="s">
        <v>27</v>
      </c>
      <c r="E60" s="1173"/>
      <c r="F60" s="1173"/>
      <c r="G60" s="1173"/>
      <c r="H60" s="1173"/>
      <c r="I60" s="1173"/>
      <c r="J60" s="117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X+vl4Vvq8sC4HEIlHlirYoILboIcLomPRYly6jQO1q5AjTWo5QLvCIUmB6eFHa9rkR9gHxbKbucc8e0goxWwA==" saltValue="sV8NZY3r7aZSuoruiAIGq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197" t="s">
        <v>31</v>
      </c>
      <c r="F41" s="1197"/>
      <c r="G41" s="1197"/>
      <c r="H41" s="1198"/>
      <c r="I41" s="330">
        <v>8324</v>
      </c>
      <c r="J41" s="331">
        <v>7880</v>
      </c>
      <c r="K41" s="331">
        <v>7516</v>
      </c>
      <c r="L41" s="331">
        <v>7514</v>
      </c>
      <c r="M41" s="332">
        <v>7681</v>
      </c>
    </row>
    <row r="42" spans="2:13" ht="27.75" customHeight="1" x14ac:dyDescent="0.2">
      <c r="B42" s="1185"/>
      <c r="C42" s="1186"/>
      <c r="D42" s="104"/>
      <c r="E42" s="1189" t="s">
        <v>32</v>
      </c>
      <c r="F42" s="1189"/>
      <c r="G42" s="1189"/>
      <c r="H42" s="1190"/>
      <c r="I42" s="333" t="s">
        <v>488</v>
      </c>
      <c r="J42" s="334" t="s">
        <v>488</v>
      </c>
      <c r="K42" s="334" t="s">
        <v>488</v>
      </c>
      <c r="L42" s="334" t="s">
        <v>488</v>
      </c>
      <c r="M42" s="335" t="s">
        <v>488</v>
      </c>
    </row>
    <row r="43" spans="2:13" ht="27.75" customHeight="1" x14ac:dyDescent="0.2">
      <c r="B43" s="1185"/>
      <c r="C43" s="1186"/>
      <c r="D43" s="104"/>
      <c r="E43" s="1189" t="s">
        <v>33</v>
      </c>
      <c r="F43" s="1189"/>
      <c r="G43" s="1189"/>
      <c r="H43" s="1190"/>
      <c r="I43" s="333">
        <v>966</v>
      </c>
      <c r="J43" s="334">
        <v>858</v>
      </c>
      <c r="K43" s="334">
        <v>788</v>
      </c>
      <c r="L43" s="334">
        <v>767</v>
      </c>
      <c r="M43" s="335">
        <v>999</v>
      </c>
    </row>
    <row r="44" spans="2:13" ht="27.75" customHeight="1" x14ac:dyDescent="0.2">
      <c r="B44" s="1185"/>
      <c r="C44" s="1186"/>
      <c r="D44" s="104"/>
      <c r="E44" s="1189" t="s">
        <v>34</v>
      </c>
      <c r="F44" s="1189"/>
      <c r="G44" s="1189"/>
      <c r="H44" s="1190"/>
      <c r="I44" s="333">
        <v>503</v>
      </c>
      <c r="J44" s="334">
        <v>535</v>
      </c>
      <c r="K44" s="334">
        <v>544</v>
      </c>
      <c r="L44" s="334">
        <v>621</v>
      </c>
      <c r="M44" s="335">
        <v>674</v>
      </c>
    </row>
    <row r="45" spans="2:13" ht="27.75" customHeight="1" x14ac:dyDescent="0.2">
      <c r="B45" s="1185"/>
      <c r="C45" s="1186"/>
      <c r="D45" s="104"/>
      <c r="E45" s="1189" t="s">
        <v>35</v>
      </c>
      <c r="F45" s="1189"/>
      <c r="G45" s="1189"/>
      <c r="H45" s="1190"/>
      <c r="I45" s="333">
        <v>554</v>
      </c>
      <c r="J45" s="334">
        <v>396</v>
      </c>
      <c r="K45" s="334">
        <v>404</v>
      </c>
      <c r="L45" s="334">
        <v>403</v>
      </c>
      <c r="M45" s="335">
        <v>403</v>
      </c>
    </row>
    <row r="46" spans="2:13" ht="27.75" customHeight="1" x14ac:dyDescent="0.2">
      <c r="B46" s="1185"/>
      <c r="C46" s="1186"/>
      <c r="D46" s="105"/>
      <c r="E46" s="1189" t="s">
        <v>36</v>
      </c>
      <c r="F46" s="1189"/>
      <c r="G46" s="1189"/>
      <c r="H46" s="1190"/>
      <c r="I46" s="333" t="s">
        <v>488</v>
      </c>
      <c r="J46" s="334" t="s">
        <v>488</v>
      </c>
      <c r="K46" s="334" t="s">
        <v>488</v>
      </c>
      <c r="L46" s="334" t="s">
        <v>488</v>
      </c>
      <c r="M46" s="335" t="s">
        <v>488</v>
      </c>
    </row>
    <row r="47" spans="2:13" ht="27.75" customHeight="1" x14ac:dyDescent="0.2">
      <c r="B47" s="1185"/>
      <c r="C47" s="1186"/>
      <c r="D47" s="106"/>
      <c r="E47" s="1199" t="s">
        <v>37</v>
      </c>
      <c r="F47" s="1200"/>
      <c r="G47" s="1200"/>
      <c r="H47" s="1201"/>
      <c r="I47" s="333" t="s">
        <v>488</v>
      </c>
      <c r="J47" s="334" t="s">
        <v>488</v>
      </c>
      <c r="K47" s="334" t="s">
        <v>488</v>
      </c>
      <c r="L47" s="334" t="s">
        <v>488</v>
      </c>
      <c r="M47" s="335" t="s">
        <v>488</v>
      </c>
    </row>
    <row r="48" spans="2:13" ht="27.75" customHeight="1" x14ac:dyDescent="0.2">
      <c r="B48" s="1185"/>
      <c r="C48" s="1186"/>
      <c r="D48" s="104"/>
      <c r="E48" s="1189" t="s">
        <v>38</v>
      </c>
      <c r="F48" s="1189"/>
      <c r="G48" s="1189"/>
      <c r="H48" s="1190"/>
      <c r="I48" s="333" t="s">
        <v>488</v>
      </c>
      <c r="J48" s="334" t="s">
        <v>488</v>
      </c>
      <c r="K48" s="334" t="s">
        <v>488</v>
      </c>
      <c r="L48" s="334" t="s">
        <v>488</v>
      </c>
      <c r="M48" s="335" t="s">
        <v>488</v>
      </c>
    </row>
    <row r="49" spans="2:13" ht="27.75" customHeight="1" x14ac:dyDescent="0.2">
      <c r="B49" s="1187"/>
      <c r="C49" s="1188"/>
      <c r="D49" s="104"/>
      <c r="E49" s="1189" t="s">
        <v>39</v>
      </c>
      <c r="F49" s="1189"/>
      <c r="G49" s="1189"/>
      <c r="H49" s="1190"/>
      <c r="I49" s="333" t="s">
        <v>488</v>
      </c>
      <c r="J49" s="334" t="s">
        <v>488</v>
      </c>
      <c r="K49" s="334" t="s">
        <v>488</v>
      </c>
      <c r="L49" s="334" t="s">
        <v>488</v>
      </c>
      <c r="M49" s="335" t="s">
        <v>488</v>
      </c>
    </row>
    <row r="50" spans="2:13" ht="27.75" customHeight="1" x14ac:dyDescent="0.2">
      <c r="B50" s="1183" t="s">
        <v>40</v>
      </c>
      <c r="C50" s="1184"/>
      <c r="D50" s="107"/>
      <c r="E50" s="1189" t="s">
        <v>41</v>
      </c>
      <c r="F50" s="1189"/>
      <c r="G50" s="1189"/>
      <c r="H50" s="1190"/>
      <c r="I50" s="333">
        <v>7103</v>
      </c>
      <c r="J50" s="334">
        <v>7295</v>
      </c>
      <c r="K50" s="334">
        <v>8386</v>
      </c>
      <c r="L50" s="334">
        <v>8544</v>
      </c>
      <c r="M50" s="335">
        <v>9478</v>
      </c>
    </row>
    <row r="51" spans="2:13" ht="27.75" customHeight="1" x14ac:dyDescent="0.2">
      <c r="B51" s="1185"/>
      <c r="C51" s="1186"/>
      <c r="D51" s="104"/>
      <c r="E51" s="1189" t="s">
        <v>42</v>
      </c>
      <c r="F51" s="1189"/>
      <c r="G51" s="1189"/>
      <c r="H51" s="1190"/>
      <c r="I51" s="333" t="s">
        <v>488</v>
      </c>
      <c r="J51" s="334" t="s">
        <v>488</v>
      </c>
      <c r="K51" s="334" t="s">
        <v>488</v>
      </c>
      <c r="L51" s="334" t="s">
        <v>488</v>
      </c>
      <c r="M51" s="335" t="s">
        <v>488</v>
      </c>
    </row>
    <row r="52" spans="2:13" ht="27.75" customHeight="1" x14ac:dyDescent="0.2">
      <c r="B52" s="1187"/>
      <c r="C52" s="1188"/>
      <c r="D52" s="104"/>
      <c r="E52" s="1189" t="s">
        <v>43</v>
      </c>
      <c r="F52" s="1189"/>
      <c r="G52" s="1189"/>
      <c r="H52" s="1190"/>
      <c r="I52" s="333">
        <v>7007</v>
      </c>
      <c r="J52" s="334">
        <v>6971</v>
      </c>
      <c r="K52" s="334">
        <v>6620</v>
      </c>
      <c r="L52" s="334">
        <v>6809</v>
      </c>
      <c r="M52" s="335">
        <v>7034</v>
      </c>
    </row>
    <row r="53" spans="2:13" ht="27.75" customHeight="1" thickBot="1" x14ac:dyDescent="0.25">
      <c r="B53" s="1191" t="s">
        <v>19</v>
      </c>
      <c r="C53" s="1192"/>
      <c r="D53" s="108"/>
      <c r="E53" s="1193" t="s">
        <v>44</v>
      </c>
      <c r="F53" s="1193"/>
      <c r="G53" s="1193"/>
      <c r="H53" s="1194"/>
      <c r="I53" s="336">
        <v>-3762</v>
      </c>
      <c r="J53" s="337">
        <v>-4597</v>
      </c>
      <c r="K53" s="337">
        <v>-5754</v>
      </c>
      <c r="L53" s="337">
        <v>-6048</v>
      </c>
      <c r="M53" s="338">
        <v>-6755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8DmOhurBizwlvMqF/E7V+Tl1MU7xRpkJIIGB3/8H2y1Md9mtdfTYeQYsKpaThsIDrFMRCbmyo7+Hv6QoPWOHSA==" saltValue="Vh3OgcbNJiSDEM0gPJ2pn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359" t="s">
        <v>46</v>
      </c>
      <c r="D55" s="359"/>
      <c r="E55" s="360"/>
      <c r="F55" s="339">
        <v>2821</v>
      </c>
      <c r="G55" s="339">
        <v>2705</v>
      </c>
      <c r="H55" s="340">
        <v>2650</v>
      </c>
    </row>
    <row r="56" spans="2:8" ht="52.5" customHeight="1" x14ac:dyDescent="0.2">
      <c r="B56" s="120"/>
      <c r="C56" s="361" t="s">
        <v>47</v>
      </c>
      <c r="D56" s="361"/>
      <c r="E56" s="362"/>
      <c r="F56" s="341">
        <v>1788</v>
      </c>
      <c r="G56" s="341">
        <v>2086</v>
      </c>
      <c r="H56" s="342">
        <v>1960</v>
      </c>
    </row>
    <row r="57" spans="2:8" ht="53.25" customHeight="1" x14ac:dyDescent="0.2">
      <c r="B57" s="120"/>
      <c r="C57" s="363" t="s">
        <v>48</v>
      </c>
      <c r="D57" s="363"/>
      <c r="E57" s="364"/>
      <c r="F57" s="343">
        <v>4039</v>
      </c>
      <c r="G57" s="343">
        <v>4211</v>
      </c>
      <c r="H57" s="344">
        <v>5078</v>
      </c>
    </row>
    <row r="58" spans="2:8" ht="45.75" customHeight="1" x14ac:dyDescent="0.2">
      <c r="B58" s="121"/>
      <c r="C58" s="351" t="s">
        <v>557</v>
      </c>
      <c r="D58" s="352"/>
      <c r="E58" s="353"/>
      <c r="F58" s="345">
        <v>808</v>
      </c>
      <c r="G58" s="345">
        <v>817</v>
      </c>
      <c r="H58" s="346">
        <v>1581</v>
      </c>
    </row>
    <row r="59" spans="2:8" ht="45.75" customHeight="1" x14ac:dyDescent="0.2">
      <c r="B59" s="121"/>
      <c r="C59" s="351" t="s">
        <v>558</v>
      </c>
      <c r="D59" s="352"/>
      <c r="E59" s="353"/>
      <c r="F59" s="345">
        <v>1572</v>
      </c>
      <c r="G59" s="345">
        <v>1520</v>
      </c>
      <c r="H59" s="346">
        <v>1486</v>
      </c>
    </row>
    <row r="60" spans="2:8" ht="45.75" customHeight="1" x14ac:dyDescent="0.2">
      <c r="B60" s="121"/>
      <c r="C60" s="351" t="s">
        <v>559</v>
      </c>
      <c r="D60" s="352"/>
      <c r="E60" s="353"/>
      <c r="F60" s="345">
        <v>1066</v>
      </c>
      <c r="G60" s="345">
        <v>1071</v>
      </c>
      <c r="H60" s="346">
        <v>1064</v>
      </c>
    </row>
    <row r="61" spans="2:8" ht="45.75" customHeight="1" x14ac:dyDescent="0.2">
      <c r="B61" s="121"/>
      <c r="C61" s="351" t="s">
        <v>560</v>
      </c>
      <c r="D61" s="352"/>
      <c r="E61" s="353"/>
      <c r="F61" s="345">
        <v>0</v>
      </c>
      <c r="G61" s="345">
        <v>200</v>
      </c>
      <c r="H61" s="346">
        <v>341</v>
      </c>
    </row>
    <row r="62" spans="2:8" ht="45.75" customHeight="1" thickBot="1" x14ac:dyDescent="0.25">
      <c r="B62" s="122"/>
      <c r="C62" s="354" t="s">
        <v>561</v>
      </c>
      <c r="D62" s="355"/>
      <c r="E62" s="356"/>
      <c r="F62" s="347">
        <v>278</v>
      </c>
      <c r="G62" s="347">
        <v>278</v>
      </c>
      <c r="H62" s="348">
        <v>278</v>
      </c>
    </row>
    <row r="63" spans="2:8" ht="52.5" customHeight="1" thickBot="1" x14ac:dyDescent="0.25">
      <c r="B63" s="123"/>
      <c r="C63" s="357" t="s">
        <v>49</v>
      </c>
      <c r="D63" s="357"/>
      <c r="E63" s="358"/>
      <c r="F63" s="349">
        <v>8649</v>
      </c>
      <c r="G63" s="349">
        <v>9002</v>
      </c>
      <c r="H63" s="350">
        <v>9687</v>
      </c>
    </row>
    <row r="64" spans="2:8" ht="13" x14ac:dyDescent="0.2"/>
  </sheetData>
  <sheetProtection algorithmName="SHA-512" hashValue="LL7ilLITOz+cJAsrZPcyoiq6x+889x2Ww6sAVaY+wEuT+mwc9LiZxp95sKYdL1/1nZmM+Q3BGvgyHaXIATFHhQ==" saltValue="AQz5Ow94asF56esh1cxQP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99CB7-768A-4709-93E7-7DDBDC469EAD}">
  <sheetPr>
    <pageSetUpPr fitToPage="1"/>
  </sheetPr>
  <dimension ref="A1:DE85"/>
  <sheetViews>
    <sheetView showGridLines="0" tabSelected="1" topLeftCell="A3" zoomScaleNormal="100" zoomScaleSheetLayoutView="55" workbookViewId="0">
      <selection activeCell="AN43" sqref="AN43:DC47"/>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565</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56.7</v>
      </c>
      <c r="BQ53" s="1231"/>
      <c r="BR53" s="1231"/>
      <c r="BS53" s="1231"/>
      <c r="BT53" s="1231"/>
      <c r="BU53" s="1231"/>
      <c r="BV53" s="1231"/>
      <c r="BW53" s="1231"/>
      <c r="BX53" s="1231">
        <v>57.7</v>
      </c>
      <c r="BY53" s="1231"/>
      <c r="BZ53" s="1231"/>
      <c r="CA53" s="1231"/>
      <c r="CB53" s="1231"/>
      <c r="CC53" s="1231"/>
      <c r="CD53" s="1231"/>
      <c r="CE53" s="1231"/>
      <c r="CF53" s="1231">
        <v>58.5</v>
      </c>
      <c r="CG53" s="1231"/>
      <c r="CH53" s="1231"/>
      <c r="CI53" s="1231"/>
      <c r="CJ53" s="1231"/>
      <c r="CK53" s="1231"/>
      <c r="CL53" s="1231"/>
      <c r="CM53" s="1231"/>
      <c r="CN53" s="1231">
        <v>59.3</v>
      </c>
      <c r="CO53" s="1231"/>
      <c r="CP53" s="1231"/>
      <c r="CQ53" s="1231"/>
      <c r="CR53" s="1231"/>
      <c r="CS53" s="1231"/>
      <c r="CT53" s="1231"/>
      <c r="CU53" s="1231"/>
      <c r="CV53" s="1231">
        <v>59.6</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64.400000000000006</v>
      </c>
      <c r="BQ57" s="1231"/>
      <c r="BR57" s="1231"/>
      <c r="BS57" s="1231"/>
      <c r="BT57" s="1231"/>
      <c r="BU57" s="1231"/>
      <c r="BV57" s="1231"/>
      <c r="BW57" s="1231"/>
      <c r="BX57" s="1231">
        <v>66.2</v>
      </c>
      <c r="BY57" s="1231"/>
      <c r="BZ57" s="1231"/>
      <c r="CA57" s="1231"/>
      <c r="CB57" s="1231"/>
      <c r="CC57" s="1231"/>
      <c r="CD57" s="1231"/>
      <c r="CE57" s="1231"/>
      <c r="CF57" s="1231">
        <v>67.099999999999994</v>
      </c>
      <c r="CG57" s="1231"/>
      <c r="CH57" s="1231"/>
      <c r="CI57" s="1231"/>
      <c r="CJ57" s="1231"/>
      <c r="CK57" s="1231"/>
      <c r="CL57" s="1231"/>
      <c r="CM57" s="1231"/>
      <c r="CN57" s="1231">
        <v>67</v>
      </c>
      <c r="CO57" s="1231"/>
      <c r="CP57" s="1231"/>
      <c r="CQ57" s="1231"/>
      <c r="CR57" s="1231"/>
      <c r="CS57" s="1231"/>
      <c r="CT57" s="1231"/>
      <c r="CU57" s="1231"/>
      <c r="CV57" s="1231">
        <v>68.2</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570</v>
      </c>
    </row>
    <row r="64" spans="1:109" ht="13" x14ac:dyDescent="0.2">
      <c r="B64" s="247"/>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565</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10.3</v>
      </c>
      <c r="BQ75" s="1231"/>
      <c r="BR75" s="1231"/>
      <c r="BS75" s="1231"/>
      <c r="BT75" s="1231"/>
      <c r="BU75" s="1231"/>
      <c r="BV75" s="1231"/>
      <c r="BW75" s="1231"/>
      <c r="BX75" s="1231">
        <v>10.3</v>
      </c>
      <c r="BY75" s="1231"/>
      <c r="BZ75" s="1231"/>
      <c r="CA75" s="1231"/>
      <c r="CB75" s="1231"/>
      <c r="CC75" s="1231"/>
      <c r="CD75" s="1231"/>
      <c r="CE75" s="1231"/>
      <c r="CF75" s="1231">
        <v>10.199999999999999</v>
      </c>
      <c r="CG75" s="1231"/>
      <c r="CH75" s="1231"/>
      <c r="CI75" s="1231"/>
      <c r="CJ75" s="1231"/>
      <c r="CK75" s="1231"/>
      <c r="CL75" s="1231"/>
      <c r="CM75" s="1231"/>
      <c r="CN75" s="1231">
        <v>10.3</v>
      </c>
      <c r="CO75" s="1231"/>
      <c r="CP75" s="1231"/>
      <c r="CQ75" s="1231"/>
      <c r="CR75" s="1231"/>
      <c r="CS75" s="1231"/>
      <c r="CT75" s="1231"/>
      <c r="CU75" s="1231"/>
      <c r="CV75" s="1231">
        <v>10.1</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8.9</v>
      </c>
      <c r="BQ79" s="1231"/>
      <c r="BR79" s="1231"/>
      <c r="BS79" s="1231"/>
      <c r="BT79" s="1231"/>
      <c r="BU79" s="1231"/>
      <c r="BV79" s="1231"/>
      <c r="BW79" s="1231"/>
      <c r="BX79" s="1231">
        <v>8</v>
      </c>
      <c r="BY79" s="1231"/>
      <c r="BZ79" s="1231"/>
      <c r="CA79" s="1231"/>
      <c r="CB79" s="1231"/>
      <c r="CC79" s="1231"/>
      <c r="CD79" s="1231"/>
      <c r="CE79" s="1231"/>
      <c r="CF79" s="1231">
        <v>8.3000000000000007</v>
      </c>
      <c r="CG79" s="1231"/>
      <c r="CH79" s="1231"/>
      <c r="CI79" s="1231"/>
      <c r="CJ79" s="1231"/>
      <c r="CK79" s="1231"/>
      <c r="CL79" s="1231"/>
      <c r="CM79" s="1231"/>
      <c r="CN79" s="1231">
        <v>8.4</v>
      </c>
      <c r="CO79" s="1231"/>
      <c r="CP79" s="1231"/>
      <c r="CQ79" s="1231"/>
      <c r="CR79" s="1231"/>
      <c r="CS79" s="1231"/>
      <c r="CT79" s="1231"/>
      <c r="CU79" s="1231"/>
      <c r="CV79" s="1231">
        <v>8.6999999999999993</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OY3ZEl8nkBp5BQsCmfdwZHn18cOIZ/FyyZhwbSs6p3wArLyN8L6mtoxEX9rp4Vg1okOns12Xd/ixus6MFatWRQ==" saltValue="VEe53Xc90Q7YKqD0wtAZ5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1AAE6-D001-424C-84A3-75D70691D0A7}">
  <sheetPr>
    <pageSetUpPr fitToPage="1"/>
  </sheetPr>
  <dimension ref="A1:DR125"/>
  <sheetViews>
    <sheetView showGridLines="0" topLeftCell="AO101" zoomScaleNormal="100" zoomScaleSheetLayoutView="70" workbookViewId="0">
      <selection activeCell="AN43" sqref="AN43:DC4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zMGZfmeVJoXl9cFrt350JKhcpwkVprsN7QQWOZzrAQuSi0UorobZH9PY+XGEhs2Dm/mk3yfu5iQy5Hy3wB/Hng==" saltValue="G96DRS6TL7+6sZcIFLuSw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91A27-1D34-45B8-85CD-A5F1624F2B0B}">
  <sheetPr>
    <pageSetUpPr fitToPage="1"/>
  </sheetPr>
  <dimension ref="A1:DR125"/>
  <sheetViews>
    <sheetView showGridLines="0" topLeftCell="AN1" zoomScaleNormal="100" zoomScaleSheetLayoutView="55" workbookViewId="0">
      <selection activeCell="AN43" sqref="AN43:DC4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kWnp4aEntgMd/UqvnqG7lgmvPl4Ah7GUXhiU72X5Oiz9VxTQAaYk/EoMwXWQ5bBk5/36efFzlS7TCBj707BTWQ==" saltValue="XRiluy9agKbMUu1tGnqkP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203496</v>
      </c>
      <c r="E3" s="142"/>
      <c r="F3" s="143">
        <v>200194</v>
      </c>
      <c r="G3" s="144"/>
      <c r="H3" s="145"/>
    </row>
    <row r="4" spans="1:8" x14ac:dyDescent="0.2">
      <c r="A4" s="146"/>
      <c r="B4" s="147"/>
      <c r="C4" s="148"/>
      <c r="D4" s="149">
        <v>114715</v>
      </c>
      <c r="E4" s="150"/>
      <c r="F4" s="151">
        <v>106422</v>
      </c>
      <c r="G4" s="152"/>
      <c r="H4" s="153"/>
    </row>
    <row r="5" spans="1:8" x14ac:dyDescent="0.2">
      <c r="A5" s="134" t="s">
        <v>520</v>
      </c>
      <c r="B5" s="139"/>
      <c r="C5" s="140"/>
      <c r="D5" s="141">
        <v>88467</v>
      </c>
      <c r="E5" s="142"/>
      <c r="F5" s="143">
        <v>122054</v>
      </c>
      <c r="G5" s="144"/>
      <c r="H5" s="145"/>
    </row>
    <row r="6" spans="1:8" x14ac:dyDescent="0.2">
      <c r="A6" s="146"/>
      <c r="B6" s="147"/>
      <c r="C6" s="148"/>
      <c r="D6" s="149">
        <v>44990</v>
      </c>
      <c r="E6" s="150"/>
      <c r="F6" s="151">
        <v>68298</v>
      </c>
      <c r="G6" s="152"/>
      <c r="H6" s="153"/>
    </row>
    <row r="7" spans="1:8" x14ac:dyDescent="0.2">
      <c r="A7" s="134" t="s">
        <v>521</v>
      </c>
      <c r="B7" s="139"/>
      <c r="C7" s="140"/>
      <c r="D7" s="141">
        <v>95020</v>
      </c>
      <c r="E7" s="142"/>
      <c r="F7" s="143">
        <v>111644</v>
      </c>
      <c r="G7" s="144"/>
      <c r="H7" s="145"/>
    </row>
    <row r="8" spans="1:8" x14ac:dyDescent="0.2">
      <c r="A8" s="146"/>
      <c r="B8" s="147"/>
      <c r="C8" s="148"/>
      <c r="D8" s="149">
        <v>54101</v>
      </c>
      <c r="E8" s="150"/>
      <c r="F8" s="151">
        <v>66606</v>
      </c>
      <c r="G8" s="152"/>
      <c r="H8" s="153"/>
    </row>
    <row r="9" spans="1:8" x14ac:dyDescent="0.2">
      <c r="A9" s="134" t="s">
        <v>522</v>
      </c>
      <c r="B9" s="139"/>
      <c r="C9" s="140"/>
      <c r="D9" s="141">
        <v>146924</v>
      </c>
      <c r="E9" s="142"/>
      <c r="F9" s="143">
        <v>127917</v>
      </c>
      <c r="G9" s="144"/>
      <c r="H9" s="145"/>
    </row>
    <row r="10" spans="1:8" x14ac:dyDescent="0.2">
      <c r="A10" s="146"/>
      <c r="B10" s="147"/>
      <c r="C10" s="148"/>
      <c r="D10" s="149">
        <v>96475</v>
      </c>
      <c r="E10" s="150"/>
      <c r="F10" s="151">
        <v>69746</v>
      </c>
      <c r="G10" s="152"/>
      <c r="H10" s="153"/>
    </row>
    <row r="11" spans="1:8" x14ac:dyDescent="0.2">
      <c r="A11" s="134" t="s">
        <v>523</v>
      </c>
      <c r="B11" s="139"/>
      <c r="C11" s="140"/>
      <c r="D11" s="141">
        <v>152356</v>
      </c>
      <c r="E11" s="142"/>
      <c r="F11" s="143">
        <v>135931</v>
      </c>
      <c r="G11" s="144"/>
      <c r="H11" s="145"/>
    </row>
    <row r="12" spans="1:8" x14ac:dyDescent="0.2">
      <c r="A12" s="146"/>
      <c r="B12" s="147"/>
      <c r="C12" s="154"/>
      <c r="D12" s="149">
        <v>116705</v>
      </c>
      <c r="E12" s="150"/>
      <c r="F12" s="151">
        <v>75320</v>
      </c>
      <c r="G12" s="152"/>
      <c r="H12" s="153"/>
    </row>
    <row r="13" spans="1:8" x14ac:dyDescent="0.2">
      <c r="A13" s="134"/>
      <c r="B13" s="139"/>
      <c r="C13" s="140"/>
      <c r="D13" s="141">
        <v>137253</v>
      </c>
      <c r="E13" s="142"/>
      <c r="F13" s="143">
        <v>139548</v>
      </c>
      <c r="G13" s="155"/>
      <c r="H13" s="145"/>
    </row>
    <row r="14" spans="1:8" x14ac:dyDescent="0.2">
      <c r="A14" s="146"/>
      <c r="B14" s="147"/>
      <c r="C14" s="148"/>
      <c r="D14" s="149">
        <v>85397</v>
      </c>
      <c r="E14" s="150"/>
      <c r="F14" s="151">
        <v>77278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13.06</v>
      </c>
      <c r="C19" s="156">
        <f>ROUND(VALUE(SUBSTITUTE(実質収支比率等に係る経年分析!G$48,"▲","-")),2)</f>
        <v>27.56</v>
      </c>
      <c r="D19" s="156">
        <f>ROUND(VALUE(SUBSTITUTE(実質収支比率等に係る経年分析!H$48,"▲","-")),2)</f>
        <v>12.6</v>
      </c>
      <c r="E19" s="156">
        <f>ROUND(VALUE(SUBSTITUTE(実質収支比率等に係る経年分析!I$48,"▲","-")),2)</f>
        <v>9.82</v>
      </c>
      <c r="F19" s="156">
        <f>ROUND(VALUE(SUBSTITUTE(実質収支比率等に係る経年分析!J$48,"▲","-")),2)</f>
        <v>4.8899999999999997</v>
      </c>
    </row>
    <row r="20" spans="1:11" x14ac:dyDescent="0.2">
      <c r="A20" s="156" t="s">
        <v>53</v>
      </c>
      <c r="B20" s="156">
        <f>ROUND(VALUE(SUBSTITUTE(実質収支比率等に係る経年分析!F$47,"▲","-")),2)</f>
        <v>68.64</v>
      </c>
      <c r="C20" s="156">
        <f>ROUND(VALUE(SUBSTITUTE(実質収支比率等に係る経年分析!G$47,"▲","-")),2)</f>
        <v>60.61</v>
      </c>
      <c r="D20" s="156">
        <f>ROUND(VALUE(SUBSTITUTE(実質収支比率等に係る経年分析!H$47,"▲","-")),2)</f>
        <v>63.56</v>
      </c>
      <c r="E20" s="156">
        <f>ROUND(VALUE(SUBSTITUTE(実質収支比率等に係る経年分析!I$47,"▲","-")),2)</f>
        <v>60.77</v>
      </c>
      <c r="F20" s="156">
        <f>ROUND(VALUE(SUBSTITUTE(実質収支比率等に係る経年分析!J$47,"▲","-")),2)</f>
        <v>58.68</v>
      </c>
    </row>
    <row r="21" spans="1:11" x14ac:dyDescent="0.2">
      <c r="A21" s="156" t="s">
        <v>54</v>
      </c>
      <c r="B21" s="156">
        <f>IF(ISNUMBER(VALUE(SUBSTITUTE(実質収支比率等に係る経年分析!F$49,"▲","-"))),ROUND(VALUE(SUBSTITUTE(実質収支比率等に係る経年分析!F$49,"▲","-")),2),NA())</f>
        <v>-9.36</v>
      </c>
      <c r="C21" s="156">
        <f>IF(ISNUMBER(VALUE(SUBSTITUTE(実質収支比率等に係る経年分析!G$49,"▲","-"))),ROUND(VALUE(SUBSTITUTE(実質収支比率等に係る経年分析!G$49,"▲","-")),2),NA())</f>
        <v>10.23</v>
      </c>
      <c r="D21" s="156">
        <f>IF(ISNUMBER(VALUE(SUBSTITUTE(実質収支比率等に係る経年分析!H$49,"▲","-"))),ROUND(VALUE(SUBSTITUTE(実質収支比率等に係る経年分析!H$49,"▲","-")),2),NA())</f>
        <v>-14.31</v>
      </c>
      <c r="E21" s="156">
        <f>IF(ISNUMBER(VALUE(SUBSTITUTE(実質収支比率等に係る経年分析!I$49,"▲","-"))),ROUND(VALUE(SUBSTITUTE(実質収支比率等に係る経年分析!I$49,"▲","-")),2),NA())</f>
        <v>-5.37</v>
      </c>
      <c r="F21" s="156">
        <f>IF(ISNUMBER(VALUE(SUBSTITUTE(実質収支比率等に係る経年分析!J$49,"▲","-"))),ROUND(VALUE(SUBSTITUTE(実質収支比率等に係る経年分析!J$49,"▲","-")),2),NA())</f>
        <v>-6.01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特別養護老人ホーム事業会計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1.62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1.33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v>
      </c>
    </row>
    <row r="32" spans="1:11" x14ac:dyDescent="0.2">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1.18</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13.06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27.56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9.81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4.8899999999999997</v>
      </c>
    </row>
    <row r="35" spans="1:16" x14ac:dyDescent="0.2">
      <c r="A35" s="157" t="str">
        <f>IF(連結実質赤字比率に係る赤字・黒字の構成分析!C$35="",NA(),連結実質赤字比率に係る赤字・黒字の構成分析!C$35)</f>
        <v>介護保険事業会計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3.74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3.42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5.23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6.55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6.21</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19.309999999999999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30.58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42.26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44.15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40.79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738</v>
      </c>
      <c r="E42" s="158"/>
      <c r="F42" s="158"/>
      <c r="G42" s="158">
        <f>'実質公債費比率（分子）の構造'!L$52</f>
        <v>723</v>
      </c>
      <c r="H42" s="158"/>
      <c r="I42" s="158"/>
      <c r="J42" s="158">
        <f>'実質公債費比率（分子）の構造'!M$52</f>
        <v>742</v>
      </c>
      <c r="K42" s="158"/>
      <c r="L42" s="158"/>
      <c r="M42" s="158">
        <f>'実質公債費比率（分子）の構造'!N$52</f>
        <v>733</v>
      </c>
      <c r="N42" s="158"/>
      <c r="O42" s="158"/>
      <c r="P42" s="158">
        <f>'実質公債費比率（分子）の構造'!O$52</f>
        <v>741</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60</v>
      </c>
      <c r="C45" s="158"/>
      <c r="D45" s="158"/>
      <c r="E45" s="158">
        <f>'実質公債費比率（分子）の構造'!L$49</f>
        <v>31</v>
      </c>
      <c r="F45" s="158"/>
      <c r="G45" s="158"/>
      <c r="H45" s="158">
        <f>'実質公債費比率（分子）の構造'!M$49</f>
        <v>46</v>
      </c>
      <c r="I45" s="158"/>
      <c r="J45" s="158"/>
      <c r="K45" s="158">
        <f>'実質公債費比率（分子）の構造'!N$49</f>
        <v>51</v>
      </c>
      <c r="L45" s="158"/>
      <c r="M45" s="158"/>
      <c r="N45" s="158">
        <f>'実質公債費比率（分子）の構造'!O$49</f>
        <v>46</v>
      </c>
      <c r="O45" s="158"/>
      <c r="P45" s="158"/>
    </row>
    <row r="46" spans="1:16" x14ac:dyDescent="0.2">
      <c r="A46" s="158" t="s">
        <v>64</v>
      </c>
      <c r="B46" s="158">
        <f>'実質公債費比率（分子）の構造'!K$48</f>
        <v>111</v>
      </c>
      <c r="C46" s="158"/>
      <c r="D46" s="158"/>
      <c r="E46" s="158">
        <f>'実質公債費比率（分子）の構造'!L$48</f>
        <v>112</v>
      </c>
      <c r="F46" s="158"/>
      <c r="G46" s="158"/>
      <c r="H46" s="158">
        <f>'実質公債費比率（分子）の構造'!M$48</f>
        <v>114</v>
      </c>
      <c r="I46" s="158"/>
      <c r="J46" s="158"/>
      <c r="K46" s="158">
        <f>'実質公債費比率（分子）の構造'!N$48</f>
        <v>114</v>
      </c>
      <c r="L46" s="158"/>
      <c r="M46" s="158"/>
      <c r="N46" s="158">
        <f>'実質公債費比率（分子）の構造'!O$48</f>
        <v>106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938</v>
      </c>
      <c r="C49" s="158"/>
      <c r="D49" s="158"/>
      <c r="E49" s="158">
        <f>'実質公債費比率（分子）の構造'!L$45</f>
        <v>969</v>
      </c>
      <c r="F49" s="158"/>
      <c r="G49" s="158"/>
      <c r="H49" s="158">
        <f>'実質公債費比率（分子）の構造'!M$45</f>
        <v>968</v>
      </c>
      <c r="I49" s="158"/>
      <c r="J49" s="158"/>
      <c r="K49" s="158">
        <f>'実質公債費比率（分子）の構造'!N$45</f>
        <v>951</v>
      </c>
      <c r="L49" s="158"/>
      <c r="M49" s="158"/>
      <c r="N49" s="158">
        <f>'実質公債費比率（分子）の構造'!O$45</f>
        <v>952</v>
      </c>
      <c r="O49" s="158"/>
      <c r="P49" s="158"/>
    </row>
    <row r="50" spans="1:16" x14ac:dyDescent="0.2">
      <c r="A50" s="158" t="s">
        <v>67</v>
      </c>
      <c r="B50" s="158" t="e">
        <f>NA()</f>
        <v>#N/A</v>
      </c>
      <c r="C50" s="158">
        <f>IF(ISNUMBER('実質公債費比率（分子）の構造'!K$53),'実質公債費比率（分子）の構造'!K$53,NA())</f>
        <v>371</v>
      </c>
      <c r="D50" s="158" t="e">
        <f>NA()</f>
        <v>#N/A</v>
      </c>
      <c r="E50" s="158" t="e">
        <f>NA()</f>
        <v>#N/A</v>
      </c>
      <c r="F50" s="158">
        <f>IF(ISNUMBER('実質公債費比率（分子）の構造'!L$53),'実質公債費比率（分子）の構造'!L$53,NA())</f>
        <v>389</v>
      </c>
      <c r="G50" s="158" t="e">
        <f>NA()</f>
        <v>#N/A</v>
      </c>
      <c r="H50" s="158" t="e">
        <f>NA()</f>
        <v>#N/A</v>
      </c>
      <c r="I50" s="158">
        <f>IF(ISNUMBER('実質公債費比率（分子）の構造'!M$53),'実質公債費比率（分子）の構造'!M$53,NA())</f>
        <v>386</v>
      </c>
      <c r="J50" s="158" t="e">
        <f>NA()</f>
        <v>#N/A</v>
      </c>
      <c r="K50" s="158" t="e">
        <f>NA()</f>
        <v>#N/A</v>
      </c>
      <c r="L50" s="158">
        <f>IF(ISNUMBER('実質公債費比率（分子）の構造'!N$53),'実質公債費比率（分子）の構造'!N$53,NA())</f>
        <v>383</v>
      </c>
      <c r="M50" s="158" t="e">
        <f>NA()</f>
        <v>#N/A</v>
      </c>
      <c r="N50" s="158" t="e">
        <f>NA()</f>
        <v>#N/A</v>
      </c>
      <c r="O50" s="158">
        <f>IF(ISNUMBER('実質公債費比率（分子）の構造'!O$53),'実質公債費比率（分子）の構造'!O$53,NA())</f>
        <v>363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7007</v>
      </c>
      <c r="E56" s="157"/>
      <c r="F56" s="157"/>
      <c r="G56" s="157">
        <f>'将来負担比率（分子）の構造'!J$52</f>
        <v>6971</v>
      </c>
      <c r="H56" s="157"/>
      <c r="I56" s="157"/>
      <c r="J56" s="157">
        <f>'将来負担比率（分子）の構造'!K$52</f>
        <v>6620</v>
      </c>
      <c r="K56" s="157"/>
      <c r="L56" s="157"/>
      <c r="M56" s="157">
        <f>'将来負担比率（分子）の構造'!L$52</f>
        <v>6809</v>
      </c>
      <c r="N56" s="157"/>
      <c r="O56" s="157"/>
      <c r="P56" s="157">
        <f>'将来負担比率（分子）の構造'!M$52</f>
        <v>7034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7103</v>
      </c>
      <c r="E58" s="157"/>
      <c r="F58" s="157"/>
      <c r="G58" s="157">
        <f>'将来負担比率（分子）の構造'!J$50</f>
        <v>7295</v>
      </c>
      <c r="H58" s="157"/>
      <c r="I58" s="157"/>
      <c r="J58" s="157">
        <f>'将来負担比率（分子）の構造'!K$50</f>
        <v>8386</v>
      </c>
      <c r="K58" s="157"/>
      <c r="L58" s="157"/>
      <c r="M58" s="157">
        <f>'将来負担比率（分子）の構造'!L$50</f>
        <v>8544</v>
      </c>
      <c r="N58" s="157"/>
      <c r="O58" s="157"/>
      <c r="P58" s="157">
        <f>'将来負担比率（分子）の構造'!M$50</f>
        <v>9478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554</v>
      </c>
      <c r="C62" s="157"/>
      <c r="D62" s="157"/>
      <c r="E62" s="157">
        <f>'将来負担比率（分子）の構造'!J$45</f>
        <v>396</v>
      </c>
      <c r="F62" s="157"/>
      <c r="G62" s="157"/>
      <c r="H62" s="157">
        <f>'将来負担比率（分子）の構造'!K$45</f>
        <v>404</v>
      </c>
      <c r="I62" s="157"/>
      <c r="J62" s="157"/>
      <c r="K62" s="157">
        <f>'将来負担比率（分子）の構造'!L$45</f>
        <v>403</v>
      </c>
      <c r="L62" s="157"/>
      <c r="M62" s="157"/>
      <c r="N62" s="157">
        <f>'将来負担比率（分子）の構造'!M$45</f>
        <v>403</v>
      </c>
      <c r="O62" s="157"/>
      <c r="P62" s="157"/>
    </row>
    <row r="63" spans="1:16" x14ac:dyDescent="0.2">
      <c r="A63" s="157" t="s">
        <v>34</v>
      </c>
      <c r="B63" s="157">
        <f>'将来負担比率（分子）の構造'!I$44</f>
        <v>503</v>
      </c>
      <c r="C63" s="157"/>
      <c r="D63" s="157"/>
      <c r="E63" s="157">
        <f>'将来負担比率（分子）の構造'!J$44</f>
        <v>535</v>
      </c>
      <c r="F63" s="157"/>
      <c r="G63" s="157"/>
      <c r="H63" s="157">
        <f>'将来負担比率（分子）の構造'!K$44</f>
        <v>544</v>
      </c>
      <c r="I63" s="157"/>
      <c r="J63" s="157"/>
      <c r="K63" s="157">
        <f>'将来負担比率（分子）の構造'!L$44</f>
        <v>621</v>
      </c>
      <c r="L63" s="157"/>
      <c r="M63" s="157"/>
      <c r="N63" s="157">
        <f>'将来負担比率（分子）の構造'!M$44</f>
        <v>674</v>
      </c>
      <c r="O63" s="157"/>
      <c r="P63" s="157"/>
    </row>
    <row r="64" spans="1:16" x14ac:dyDescent="0.2">
      <c r="A64" s="157" t="s">
        <v>33</v>
      </c>
      <c r="B64" s="157">
        <f>'将来負担比率（分子）の構造'!I$43</f>
        <v>966</v>
      </c>
      <c r="C64" s="157"/>
      <c r="D64" s="157"/>
      <c r="E64" s="157">
        <f>'将来負担比率（分子）の構造'!J$43</f>
        <v>858</v>
      </c>
      <c r="F64" s="157"/>
      <c r="G64" s="157"/>
      <c r="H64" s="157">
        <f>'将来負担比率（分子）の構造'!K$43</f>
        <v>788</v>
      </c>
      <c r="I64" s="157"/>
      <c r="J64" s="157"/>
      <c r="K64" s="157">
        <f>'将来負担比率（分子）の構造'!L$43</f>
        <v>767</v>
      </c>
      <c r="L64" s="157"/>
      <c r="M64" s="157"/>
      <c r="N64" s="157">
        <f>'将来負担比率（分子）の構造'!M$43</f>
        <v>999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8324</v>
      </c>
      <c r="C66" s="157"/>
      <c r="D66" s="157"/>
      <c r="E66" s="157">
        <f>'将来負担比率（分子）の構造'!J$41</f>
        <v>7880</v>
      </c>
      <c r="F66" s="157"/>
      <c r="G66" s="157"/>
      <c r="H66" s="157">
        <f>'将来負担比率（分子）の構造'!K$41</f>
        <v>7516</v>
      </c>
      <c r="I66" s="157"/>
      <c r="J66" s="157"/>
      <c r="K66" s="157">
        <f>'将来負担比率（分子）の構造'!L$41</f>
        <v>7514</v>
      </c>
      <c r="L66" s="157"/>
      <c r="M66" s="157"/>
      <c r="N66" s="157">
        <f>'将来負担比率（分子）の構造'!M$41</f>
        <v>7681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2821</v>
      </c>
      <c r="C72" s="161">
        <f>基金残高に係る経年分析!G55</f>
        <v>2705</v>
      </c>
      <c r="D72" s="161">
        <f>基金残高に係る経年分析!H55</f>
        <v>2650</v>
      </c>
    </row>
    <row r="73" spans="1:16" x14ac:dyDescent="0.2">
      <c r="A73" s="160" t="s">
        <v>74</v>
      </c>
      <c r="B73" s="161">
        <f>基金残高に係る経年分析!F56</f>
        <v>1788</v>
      </c>
      <c r="C73" s="161">
        <f>基金残高に係る経年分析!G56</f>
        <v>2086</v>
      </c>
      <c r="D73" s="161">
        <f>基金残高に係る経年分析!H56</f>
        <v>1960</v>
      </c>
    </row>
    <row r="74" spans="1:16" x14ac:dyDescent="0.2">
      <c r="A74" s="160" t="s">
        <v>75</v>
      </c>
      <c r="B74" s="161">
        <f>基金残高に係る経年分析!F57</f>
        <v>4039</v>
      </c>
      <c r="C74" s="161">
        <f>基金残高に係る経年分析!G57</f>
        <v>4211</v>
      </c>
      <c r="D74" s="161">
        <f>基金残高に係る経年分析!H57</f>
        <v>5078</v>
      </c>
    </row>
  </sheetData>
  <sheetProtection algorithmName="SHA-512" hashValue="314AZ2ccyq207RVEh6yompUhwuYiWMW9rt+gkAKN77tDUrJq7cbB/kQQV86TktzHyQPqtYAW3Nt2iTtEeuj+iA==" saltValue="O9xOPMGhd1zRcqRRrxaU0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2026-03-10T10:11:05Z</cp:lastPrinted>
  <dcterms:created xsi:type="dcterms:W3CDTF">2026-02-26T10:16:29Z</dcterms:created>
  <dcterms:modified xsi:type="dcterms:W3CDTF">2026-09-17T06:40:24Z</dcterms:modified>
  <cp:category/>
</cp:coreProperties>
</file>