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126.187\share\令和８年度\02_企画G\01_普通会計決算統計（R7決算）\05_令和6年度財政状況資料集の作成について（２回目）\03 市町村→県\"/>
    </mc:Choice>
  </mc:AlternateContent>
  <xr:revisionPtr revIDLastSave="0" documentId="13_ncr:1_{CD1C04B6-7747-4C32-8C6A-E919C823D25D}" xr6:coauthVersionLast="47" xr6:coauthVersionMax="47" xr10:uidLastSave="{00000000-0000-0000-0000-000000000000}"/>
  <bookViews>
    <workbookView xWindow="-110" yWindow="-110" windowWidth="19420" windowHeight="11500" firstSheet="13"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U37" i="10"/>
  <c r="C37" i="10"/>
  <c r="CO36" i="10"/>
  <c r="BE36" i="10"/>
  <c r="AM36" i="10"/>
  <c r="C36" i="10"/>
  <c r="CO35" i="10"/>
  <c r="BE35" i="10"/>
  <c r="C35" i="10"/>
  <c r="CO34" i="10"/>
  <c r="BW34" i="10"/>
  <c r="BW35" i="10" s="1"/>
  <c r="BW36" i="10" s="1"/>
  <c r="BW37" i="10" s="1"/>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BE34" i="10" l="1"/>
</calcChain>
</file>

<file path=xl/sharedStrings.xml><?xml version="1.0" encoding="utf-8"?>
<sst xmlns="http://schemas.openxmlformats.org/spreadsheetml/2006/main" count="1110" uniqueCount="569">
  <si>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</si>
  <si>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</si>
  <si>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</si>
  <si>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</si>
  <si>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</si>
  <si>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</si>
  <si>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</si>
  <si>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</si>
  <si>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</si>
  <si>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</si>
  <si>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</si>
  <si>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</si>
  <si>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</si>
  <si>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</si>
  <si>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</si>
  <si>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</si>
  <si>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</si>
  <si>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</si>
  <si>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</si>
  <si>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</si>
  <si>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</si>
  <si>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</si>
  <si>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</si>
  <si>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</si>
  <si>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</si>
  <si>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</si>
  <si>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</si>
  <si>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</si>
  <si>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</si>
  <si>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</si>
  <si>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</si>
  <si>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</si>
  <si>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</si>
  <si>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</si>
  <si>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</si>
  <si>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</si>
  <si>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</si>
  <si>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</si>
  <si>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</si>
  <si>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</si>
  <si>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</si>
  <si>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</si>
  <si>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</si>
  <si>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</si>
  <si>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</si>
  <si>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</si>
  <si>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</si>
  <si>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</si>
  <si>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</si>
  <si>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</si>
  <si>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</si>
  <si>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</si>
  <si>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</si>
  <si>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</si>
  <si>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</si>
  <si>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</si>
  <si>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</si>
  <si>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</si>
  <si>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</si>
  <si>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</si>
  <si>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</si>
  <si>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</si>
  <si>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</si>
  <si>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</si>
  <si>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</si>
  <si>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</si>
  <si>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</si>
  <si>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</si>
  <si>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</si>
  <si>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</si>
  <si>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</si>
  <si>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</si>
  <si>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</si>
  <si>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</si>
  <si>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</si>
  <si>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</si>
  <si>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</si>
  <si>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</si>
  <si>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</si>
  <si>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</si>
  <si>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</si>
  <si>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</si>
  <si>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</si>
  <si>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</si>
  <si>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</si>
  <si>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</si>
  <si>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</si>
  <si>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</si>
  <si>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</si>
  <si>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</si>
  <si>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</si>
  <si>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</si>
  <si>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</si>
  <si>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</si>
  <si>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南関町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</si>
  <si>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</si>
  <si>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</si>
  <si>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</si>
  <si>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</si>
  <si>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</si>
  <si>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</si>
  <si>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</si>
  <si>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</si>
  <si>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</si>
  <si>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</si>
  <si>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</si>
  <si>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</si>
  <si>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</si>
  <si>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</si>
  <si>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</si>
  <si>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</si>
  <si>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</si>
  <si>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</si>
  <si>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</si>
  <si>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</si>
  <si>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</si>
  <si>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</si>
  <si>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</si>
  <si>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</si>
  <si>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</si>
  <si>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</si>
  <si>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</si>
  <si>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</si>
  <si>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</si>
  <si>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</si>
  <si>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</si>
  <si>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</si>
  <si>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</si>
  <si>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</si>
  <si>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</si>
  <si>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</si>
  <si>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</si>
  <si>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</si>
  <si>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</si>
  <si>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</si>
  <si>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</si>
  <si>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</si>
  <si>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</si>
  <si>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</si>
  <si>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</si>
  <si>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</si>
  <si>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</si>
  <si>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5"/>
  </si>
  <si>
    <t>うち日本人(％)</t>
    <phoneticPr fontId="5"/>
  </si>
  <si>
    <t>-2.8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</si>
  <si>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</si>
  <si>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</si>
  <si>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</si>
  <si>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</si>
  <si>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</si>
  <si>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</si>
  <si>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</si>
  <si>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</si>
  <si>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</si>
  <si>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</si>
  <si>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</si>
  <si>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</si>
  <si>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</si>
  <si>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</si>
  <si>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</si>
  <si>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</si>
  <si>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</si>
  <si>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</si>
  <si>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</si>
  <si>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</si>
  <si>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</si>
  <si>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</si>
  <si>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</si>
  <si>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</si>
  <si>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</si>
  <si>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</si>
  <si>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</si>
  <si>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</si>
  <si>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</si>
  <si>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</si>
  <si>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</si>
  <si>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</si>
  <si>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</si>
  <si>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</si>
  <si>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</si>
  <si>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</si>
  <si>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</si>
  <si>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</si>
  <si>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</si>
  <si>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</si>
  <si>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</si>
  <si>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</si>
  <si>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</si>
  <si>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</si>
  <si>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</si>
  <si>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</si>
  <si>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</si>
  <si>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</si>
  <si>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</si>
  <si>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</si>
  <si>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</si>
  <si>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</si>
  <si>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</si>
  <si>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</si>
  <si>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</si>
  <si>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</si>
  <si>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</si>
  <si>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</si>
  <si>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熊本県南関町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</si>
  <si>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</si>
  <si>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</si>
  <si>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</si>
  <si>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</si>
  <si>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</si>
  <si>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</si>
  <si>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</si>
  <si>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</si>
  <si>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</si>
  <si>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</si>
  <si>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</si>
  <si>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</si>
  <si>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</si>
  <si>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</si>
  <si>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</si>
  <si>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</si>
  <si>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</si>
  <si>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</si>
  <si>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</si>
  <si>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</si>
  <si>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</si>
  <si>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</si>
  <si>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</si>
  <si>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</si>
  <si>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</si>
  <si>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</si>
  <si>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</si>
  <si>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</si>
  <si>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</si>
  <si>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</si>
  <si>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</si>
  <si>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</si>
  <si>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</si>
  <si>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</si>
  <si>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</si>
  <si>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</si>
  <si>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</si>
  <si>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</si>
  <si>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</si>
  <si>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</si>
  <si>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</si>
  <si>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</si>
  <si>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</si>
  <si>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</si>
  <si>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</si>
  <si>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</si>
  <si>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</si>
  <si>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</si>
  <si>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</si>
  <si>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</si>
  <si>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</si>
  <si>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</si>
  <si>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</si>
  <si>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</si>
  <si>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</si>
  <si>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</si>
  <si>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</si>
  <si>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</si>
  <si>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</si>
  <si>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</si>
  <si>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</si>
  <si>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</si>
  <si>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</si>
  <si>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</si>
  <si>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</si>
  <si>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</si>
  <si>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</si>
  <si>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</si>
  <si>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</si>
  <si>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</si>
  <si>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</si>
  <si>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</si>
  <si>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</si>
  <si>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</si>
  <si>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</si>
  <si>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</si>
  <si>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</si>
  <si>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</si>
  <si>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</si>
  <si>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</si>
  <si>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</si>
  <si>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</si>
  <si>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</si>
  <si>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</si>
  <si>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</si>
  <si>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</si>
  <si>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</si>
  <si>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</si>
  <si>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</si>
  <si>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</si>
  <si>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</si>
  <si>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</si>
  <si>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</si>
  <si>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</si>
  <si>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</si>
  <si>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</si>
  <si>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</si>
  <si>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</si>
  <si>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</si>
  <si>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</si>
  <si>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</si>
  <si>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</si>
  <si>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</si>
  <si>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</si>
  <si>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</si>
  <si>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</si>
  <si>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</si>
  <si>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</si>
  <si>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</si>
  <si>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</si>
  <si>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</si>
  <si>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</si>
  <si>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</si>
  <si>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</si>
  <si>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</si>
  <si>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</si>
  <si>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</si>
  <si>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</si>
  <si>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</si>
  <si>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</si>
  <si>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</si>
  <si>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</si>
  <si>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</si>
  <si>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</si>
  <si>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</si>
  <si>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</si>
  <si>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</si>
  <si>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</si>
  <si>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</si>
  <si>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</si>
  <si>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</si>
  <si>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</si>
  <si>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</si>
  <si>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</si>
  <si>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</si>
  <si>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</si>
  <si>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</si>
  <si>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</si>
  <si>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</si>
  <si>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</si>
  <si>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</si>
  <si>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</si>
  <si>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</si>
  <si>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</si>
  <si>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</si>
  <si>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</si>
  <si>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</si>
  <si>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</si>
  <si>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</si>
  <si>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</si>
  <si>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熊本県南関町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</si>
  <si>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</si>
  <si>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</si>
  <si>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</si>
  <si>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</si>
  <si>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</si>
  <si>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</si>
  <si>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</si>
  <si>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</si>
  <si>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</si>
  <si>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</si>
  <si>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</si>
  <si>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</si>
  <si>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</si>
  <si>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</si>
  <si>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</si>
  <si>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</si>
  <si>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</si>
  <si>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</si>
  <si>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</si>
  <si>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</si>
  <si>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</si>
  <si>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</si>
  <si>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</si>
  <si>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</si>
  <si>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</si>
  <si>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</si>
  <si>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</si>
  <si>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</si>
  <si>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</si>
  <si>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</si>
  <si>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</si>
  <si>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</si>
  <si>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</si>
  <si>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</si>
  <si>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介護保険事業特別会計</t>
    <phoneticPr fontId="5"/>
  </si>
  <si>
    <t>後期高齢者医療特別会計</t>
    <phoneticPr fontId="5"/>
  </si>
  <si>
    <t>下水道事業会計</t>
    <phoneticPr fontId="5"/>
  </si>
  <si>
    <t>法適用企業</t>
    <phoneticPr fontId="5"/>
  </si>
  <si>
    <t>下水道事業会計（浄化槽）</t>
    <phoneticPr fontId="5"/>
  </si>
  <si>
    <t>宅地分譲事業特別会計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</si>
  <si>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</si>
  <si>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</si>
  <si>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</si>
  <si>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</si>
  <si>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</si>
  <si>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</si>
  <si>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</si>
  <si>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</si>
  <si>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</si>
  <si>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</si>
  <si>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</si>
  <si>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</si>
  <si>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</si>
  <si>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</si>
  <si>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</si>
  <si>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</si>
  <si>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</si>
  <si>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</si>
  <si>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</si>
  <si>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</si>
  <si>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</si>
  <si>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</si>
  <si>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</si>
  <si>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</si>
  <si>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</si>
  <si>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</si>
  <si>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</si>
  <si>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</si>
  <si>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</si>
  <si>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</si>
  <si>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</si>
  <si>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</si>
  <si>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</si>
  <si>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</si>
  <si>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</si>
  <si>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</si>
  <si>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</si>
  <si>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</si>
  <si>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</si>
  <si>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</si>
  <si>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</si>
  <si>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</si>
  <si>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</si>
  <si>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</si>
  <si>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</si>
  <si>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</si>
  <si>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</si>
  <si>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</si>
  <si>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</si>
  <si>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</si>
  <si>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</si>
  <si>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</si>
  <si>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</si>
  <si>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</si>
  <si>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</si>
  <si>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</si>
  <si>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</si>
  <si>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</si>
  <si>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</si>
  <si>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</si>
  <si>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</si>
  <si>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</si>
  <si>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</si>
  <si>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</si>
  <si>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</si>
  <si>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</si>
  <si>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</si>
  <si>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</si>
  <si>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</si>
  <si>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</si>
  <si>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</si>
  <si>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</si>
  <si>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</si>
  <si>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</si>
  <si>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</si>
  <si>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</si>
  <si>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</si>
  <si>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</si>
  <si>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</si>
  <si>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</si>
  <si>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</si>
  <si>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</si>
  <si>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</si>
  <si>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</si>
  <si>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</si>
  <si>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</si>
  <si>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</si>
  <si>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</si>
  <si>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</si>
  <si>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</si>
  <si>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</si>
  <si>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</si>
  <si>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</si>
  <si>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</si>
  <si>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</si>
  <si>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</si>
  <si>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</si>
  <si>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</si>
  <si>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</si>
  <si>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</si>
  <si>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</si>
  <si>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</si>
  <si>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</si>
  <si>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</si>
  <si>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</si>
  <si>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</si>
  <si>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</si>
  <si>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</si>
  <si>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</si>
  <si>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</si>
  <si>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</si>
  <si>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</si>
  <si>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</si>
  <si>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</si>
  <si>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</si>
  <si>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</si>
  <si>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</si>
  <si>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</si>
  <si>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</si>
  <si>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</si>
  <si>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</si>
  <si>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</si>
  <si>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</si>
  <si>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</si>
  <si>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</si>
  <si>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</si>
  <si>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</si>
  <si>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</si>
  <si>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</si>
  <si>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</si>
  <si>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</si>
  <si>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</si>
  <si>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</si>
  <si>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</si>
  <si>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</si>
  <si>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</si>
  <si>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0.64</t>
  </si>
  <si>
    <t>一般会計</t>
  </si>
  <si>
    <t>介護保険事業特別会計</t>
  </si>
  <si>
    <t>国民健康保険特別会計</t>
  </si>
  <si>
    <t>下水道事業会計</t>
  </si>
  <si>
    <t>宅地分譲事業特別会計</t>
  </si>
  <si>
    <t>後期高齢者医療特別会計</t>
  </si>
  <si>
    <t>下水道事業会計（浄化槽）</t>
  </si>
  <si>
    <t>その他会計（赤字）</t>
  </si>
  <si>
    <t>その他会計（黒字）</t>
  </si>
  <si>
    <t>R02</t>
    <phoneticPr fontId="5"/>
  </si>
  <si>
    <t>R03</t>
    <phoneticPr fontId="5"/>
  </si>
  <si>
    <t>R04</t>
    <phoneticPr fontId="5"/>
  </si>
  <si>
    <t>R05</t>
    <phoneticPr fontId="5"/>
  </si>
  <si>
    <t>R06</t>
    <phoneticPr fontId="5"/>
  </si>
  <si>
    <t>ふるさとづくり基金</t>
    <rPh sb="7" eb="9">
      <t>キキン</t>
    </rPh>
    <phoneticPr fontId="5"/>
  </si>
  <si>
    <t>地域福祉基金</t>
    <rPh sb="0" eb="4">
      <t>チイキフクシ</t>
    </rPh>
    <rPh sb="4" eb="6">
      <t>キキン</t>
    </rPh>
    <phoneticPr fontId="5"/>
  </si>
  <si>
    <t>ふるさとなんかん応援寄附金基金</t>
    <rPh sb="8" eb="13">
      <t>オウエンキフキン</t>
    </rPh>
    <rPh sb="13" eb="15">
      <t>キキン</t>
    </rPh>
    <phoneticPr fontId="5"/>
  </si>
  <si>
    <t>人材育成基金</t>
    <rPh sb="0" eb="2">
      <t>ジンザイ</t>
    </rPh>
    <rPh sb="2" eb="4">
      <t>イクセイ</t>
    </rPh>
    <rPh sb="4" eb="6">
      <t>キキン</t>
    </rPh>
    <phoneticPr fontId="5"/>
  </si>
  <si>
    <t>社会福祉振興基金</t>
    <rPh sb="0" eb="2">
      <t>シャカイ</t>
    </rPh>
    <rPh sb="2" eb="4">
      <t>フクシ</t>
    </rPh>
    <rPh sb="4" eb="6">
      <t>シンコウ</t>
    </rPh>
    <rPh sb="6" eb="8">
      <t>キキン</t>
    </rPh>
    <phoneticPr fontId="5"/>
  </si>
  <si>
    <t>-</t>
    <phoneticPr fontId="2"/>
  </si>
  <si>
    <t>熊本県市町村総合事務組合</t>
    <rPh sb="0" eb="3">
      <t>クマモトケン</t>
    </rPh>
    <rPh sb="3" eb="6">
      <t>シチョウソン</t>
    </rPh>
    <rPh sb="6" eb="12">
      <t>ソウゴウジムクミアイ</t>
    </rPh>
    <phoneticPr fontId="2"/>
  </si>
  <si>
    <t>有明広域行政事務組合</t>
    <rPh sb="0" eb="10">
      <t>アリアケコウイキギョウセイジムクミアイ</t>
    </rPh>
    <phoneticPr fontId="2"/>
  </si>
  <si>
    <t>熊本県後期高齢者医療広域連合（一般会計）</t>
    <rPh sb="0" eb="3">
      <t>クマモトケン</t>
    </rPh>
    <rPh sb="3" eb="8">
      <t>コウキコウレイシャ</t>
    </rPh>
    <rPh sb="8" eb="12">
      <t>イリョウコウイキ</t>
    </rPh>
    <rPh sb="12" eb="14">
      <t>レンゴウ</t>
    </rPh>
    <rPh sb="15" eb="19">
      <t>イッパンカイケイ</t>
    </rPh>
    <phoneticPr fontId="2"/>
  </si>
  <si>
    <t>熊本県後期高齢者医療広域連合（後期高齢者医療特別会計）</t>
    <rPh sb="15" eb="20">
      <t>コウキコウレイシャ</t>
    </rPh>
    <rPh sb="20" eb="22">
      <t>イリョウ</t>
    </rPh>
    <rPh sb="22" eb="24">
      <t>トクベツ</t>
    </rPh>
    <phoneticPr fontId="2"/>
  </si>
  <si>
    <t>特別会計（交通災害共済事業）分を含む</t>
    <phoneticPr fontId="2"/>
  </si>
  <si>
    <t>繰越分　35,805千円</t>
    <rPh sb="0" eb="3">
      <t>クリコシブン</t>
    </rPh>
    <rPh sb="10" eb="12">
      <t>センエン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</si>
  <si>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</si>
  <si>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</si>
  <si>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6年度の将来負担比率は22.0％となり、前年度（18.2％）から3.8ポイント上昇している。「南の関うから館」改修事業等の財源として地方債を777百万円発行したことにより地方債残高が増加したことが主な要因である。類似団体内平均値（0.0％）と比較すると依然として高い水準にある。一方、有形固定資産減価償却率は62.6％となり、前年度（60.4％）から上昇している。うから館改修工事は建設仮勘定として計上され償却対象にまだ含まれていないため、前年度に見込んでいた比率低下は実現せず、既存施設の老朽化に伴う減価償却の進行がそのまま比率上昇に直結した。工事完成後の資産計上時期を見据えつつ、類似団体内平均値（68.2％）と比較しながら注視していく必要がある。</t>
    <rPh sb="61" eb="62">
      <t>ナド</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</si>
  <si>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</si>
  <si>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</si>
  <si>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</si>
  <si>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</si>
  <si>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</si>
  <si>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</si>
  <si>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6年度の将来負担比率は22.0％となり、前年度（18.2％）から3.8ポイント上昇している。「南の関うから館」改修事業に伴う地方債発行の増加が主な要因である。一方、実質公債費比率は7.8％となり、前年度（8.1％）から0.3ポイント低下した。地方債の元利償還金が減少したことによる影響が大きい。類似団体内平均値（8.7％）を下回る水準で推移しており、今後も公債費負担の動向を的確に把握しつつ、計画的な財政運営を継続していく必要がある。</t>
    <rPh sb="70" eb="72">
      <t>ゾウカ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</si>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</sst>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F0D94DC-015B-44F4-8254-EB0BFAC5CB7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D7FD-4EBB-9D39-139A80DE30D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188099</c:v>
                </c:pt>
                <c:pt idx="1">
                  <c:v>209793</c:v>
                </c:pt>
                <c:pt idx="2">
                  <c:v>90436</c:v>
                </c:pt>
                <c:pt idx="3">
                  <c:v>72640</c:v>
                </c:pt>
                <c:pt idx="4">
                  <c:v>139593</c:v>
                </c:pt>
              </c:numCache>
            </c:numRef>
          </c:val>
          <c:smooth val="0"/>
          <c:extLst>
            <c:ext xmlns:c16="http://schemas.microsoft.com/office/drawing/2014/chart" uri="{C3380CC4-5D6E-409C-BE32-E72D297353CC}">
              <c16:uniqueId val="{00000001-D7FD-4EBB-9D39-139A80DE30D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3.3</c:v>
                </c:pt>
                <c:pt idx="1">
                  <c:v>5.4</c:v>
                </c:pt>
                <c:pt idx="2">
                  <c:v>5.27</c:v>
                </c:pt>
                <c:pt idx="3">
                  <c:v>4.3499999999999996</c:v>
                </c:pt>
                <c:pt idx="4">
                  <c:v>4.3899999999999997</c:v>
                </c:pt>
              </c:numCache>
            </c:numRef>
          </c:val>
          <c:extLst>
            <c:ext xmlns:c16="http://schemas.microsoft.com/office/drawing/2014/chart" uri="{C3380CC4-5D6E-409C-BE32-E72D297353CC}">
              <c16:uniqueId val="{00000000-92F3-4753-97B9-97F03B21C7B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22.22</c:v>
                </c:pt>
                <c:pt idx="1">
                  <c:v>22.95</c:v>
                </c:pt>
                <c:pt idx="2">
                  <c:v>24.96</c:v>
                </c:pt>
                <c:pt idx="3">
                  <c:v>26.03</c:v>
                </c:pt>
                <c:pt idx="4">
                  <c:v>26.21</c:v>
                </c:pt>
              </c:numCache>
            </c:numRef>
          </c:val>
          <c:extLst>
            <c:ext xmlns:c16="http://schemas.microsoft.com/office/drawing/2014/chart" uri="{C3380CC4-5D6E-409C-BE32-E72D297353CC}">
              <c16:uniqueId val="{00000001-92F3-4753-97B9-97F03B21C7B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-0.64</c:v>
                </c:pt>
                <c:pt idx="1">
                  <c:v>4.68</c:v>
                </c:pt>
                <c:pt idx="2">
                  <c:v>1.39</c:v>
                </c:pt>
                <c:pt idx="3">
                  <c:v>0.32</c:v>
                </c:pt>
                <c:pt idx="4">
                  <c:v>1.22</c:v>
                </c:pt>
              </c:numCache>
            </c:numRef>
          </c:val>
          <c:smooth val="0"/>
          <c:extLst>
            <c:ext xmlns:c16="http://schemas.microsoft.com/office/drawing/2014/chart" uri="{C3380CC4-5D6E-409C-BE32-E72D297353CC}">
              <c16:uniqueId val="{00000002-92F3-4753-97B9-97F03B21C7B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0.17</c:v>
                </c:pt>
                <c:pt idx="2">
                  <c:v>#N/A</c:v>
                </c:pt>
                <c:pt idx="3">
                  <c:v>0</c:v>
                </c:pt>
                <c:pt idx="4">
                  <c:v>#N/A</c:v>
                </c:pt>
                <c:pt idx="5">
                  <c:v>0</c:v>
                </c:pt>
                <c:pt idx="6">
                  <c:v>#N/A</c:v>
                </c:pt>
                <c:pt idx="7">
                  <c:v>0</c:v>
                </c:pt>
                <c:pt idx="8">
                  <c:v>0</c:v>
                </c:pt>
                <c:pt idx="9">
                  <c:v>0</c:v>
                </c:pt>
              </c:numCache>
            </c:numRef>
          </c:val>
          <c:extLst>
            <c:ext xmlns:c16="http://schemas.microsoft.com/office/drawing/2014/chart" uri="{C3380CC4-5D6E-409C-BE32-E72D297353CC}">
              <c16:uniqueId val="{00000000-148C-4B1C-B62B-66555515361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48C-4B1C-B62B-66555515361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48C-4B1C-B62B-66555515361F}"/>
            </c:ext>
          </c:extLst>
        </c:ser>
        <c:ser>
          <c:idx val="3"/>
          <c:order val="3"/>
          <c:tx>
            <c:strRef>
              <c:f>データシート!$A$30</c:f>
              <c:strCache>
                <c:ptCount val="1"/>
                <c:pt idx="0">
                  <c:v>下水道事業会計（浄化槽）</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0.01</c:v>
                </c:pt>
              </c:numCache>
            </c:numRef>
          </c:val>
          <c:extLst>
            <c:ext xmlns:c16="http://schemas.microsoft.com/office/drawing/2014/chart" uri="{C3380CC4-5D6E-409C-BE32-E72D297353CC}">
              <c16:uniqueId val="{00000003-148C-4B1C-B62B-66555515361F}"/>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4-148C-4B1C-B62B-66555515361F}"/>
            </c:ext>
          </c:extLst>
        </c:ser>
        <c:ser>
          <c:idx val="5"/>
          <c:order val="5"/>
          <c:tx>
            <c:strRef>
              <c:f>データシート!$A$32</c:f>
              <c:strCache>
                <c:ptCount val="1"/>
                <c:pt idx="0">
                  <c:v>宅地分譲事業特別会計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0.3</c:v>
                </c:pt>
              </c:numCache>
            </c:numRef>
          </c:val>
          <c:extLst>
            <c:ext xmlns:c16="http://schemas.microsoft.com/office/drawing/2014/chart" uri="{C3380CC4-5D6E-409C-BE32-E72D297353CC}">
              <c16:uniqueId val="{00000005-148C-4B1C-B62B-66555515361F}"/>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#N/A</c:v>
                </c:pt>
                <c:pt idx="3">
                  <c:v>0</c:v>
                </c:pt>
                <c:pt idx="4">
                  <c:v>#N/A</c:v>
                </c:pt>
                <c:pt idx="5">
                  <c:v>0.37</c:v>
                </c:pt>
                <c:pt idx="6">
                  <c:v>#N/A</c:v>
                </c:pt>
                <c:pt idx="7">
                  <c:v>0.73</c:v>
                </c:pt>
                <c:pt idx="8">
                  <c:v>#N/A</c:v>
                </c:pt>
                <c:pt idx="9">
                  <c:v>0.71</c:v>
                </c:pt>
              </c:numCache>
            </c:numRef>
          </c:val>
          <c:extLst>
            <c:ext xmlns:c16="http://schemas.microsoft.com/office/drawing/2014/chart" uri="{C3380CC4-5D6E-409C-BE32-E72D297353CC}">
              <c16:uniqueId val="{00000006-148C-4B1C-B62B-66555515361F}"/>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c:v>
                </c:pt>
                <c:pt idx="2">
                  <c:v>#N/A</c:v>
                </c:pt>
                <c:pt idx="3">
                  <c:v>1.54</c:v>
                </c:pt>
                <c:pt idx="4">
                  <c:v>#N/A</c:v>
                </c:pt>
                <c:pt idx="5">
                  <c:v>1.42</c:v>
                </c:pt>
                <c:pt idx="6">
                  <c:v>#N/A</c:v>
                </c:pt>
                <c:pt idx="7">
                  <c:v>1.1100000000000001</c:v>
                </c:pt>
                <c:pt idx="8">
                  <c:v>#N/A</c:v>
                </c:pt>
                <c:pt idx="9">
                  <c:v>1.35</c:v>
                </c:pt>
              </c:numCache>
            </c:numRef>
          </c:val>
          <c:extLst>
            <c:ext xmlns:c16="http://schemas.microsoft.com/office/drawing/2014/chart" uri="{C3380CC4-5D6E-409C-BE32-E72D297353CC}">
              <c16:uniqueId val="{00000007-148C-4B1C-B62B-66555515361F}"/>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0.55000000000000004</c:v>
                </c:pt>
                <c:pt idx="2">
                  <c:v>#N/A</c:v>
                </c:pt>
                <c:pt idx="3">
                  <c:v>0.84</c:v>
                </c:pt>
                <c:pt idx="4">
                  <c:v>#N/A</c:v>
                </c:pt>
                <c:pt idx="5">
                  <c:v>1.45</c:v>
                </c:pt>
                <c:pt idx="6">
                  <c:v>#N/A</c:v>
                </c:pt>
                <c:pt idx="7">
                  <c:v>1.57</c:v>
                </c:pt>
                <c:pt idx="8">
                  <c:v>#N/A</c:v>
                </c:pt>
                <c:pt idx="9">
                  <c:v>2.99</c:v>
                </c:pt>
              </c:numCache>
            </c:numRef>
          </c:val>
          <c:extLst>
            <c:ext xmlns:c16="http://schemas.microsoft.com/office/drawing/2014/chart" uri="{C3380CC4-5D6E-409C-BE32-E72D297353CC}">
              <c16:uniqueId val="{00000008-148C-4B1C-B62B-66555515361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3.3</c:v>
                </c:pt>
                <c:pt idx="2">
                  <c:v>#N/A</c:v>
                </c:pt>
                <c:pt idx="3">
                  <c:v>5.39</c:v>
                </c:pt>
                <c:pt idx="4">
                  <c:v>#N/A</c:v>
                </c:pt>
                <c:pt idx="5">
                  <c:v>5.26</c:v>
                </c:pt>
                <c:pt idx="6">
                  <c:v>#N/A</c:v>
                </c:pt>
                <c:pt idx="7">
                  <c:v>4.34</c:v>
                </c:pt>
                <c:pt idx="8">
                  <c:v>#N/A</c:v>
                </c:pt>
                <c:pt idx="9">
                  <c:v>4.3899999999999997</c:v>
                </c:pt>
              </c:numCache>
            </c:numRef>
          </c:val>
          <c:extLst>
            <c:ext xmlns:c16="http://schemas.microsoft.com/office/drawing/2014/chart" uri="{C3380CC4-5D6E-409C-BE32-E72D297353CC}">
              <c16:uniqueId val="{00000009-148C-4B1C-B62B-66555515361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619</c:v>
                </c:pt>
                <c:pt idx="5">
                  <c:v>647</c:v>
                </c:pt>
                <c:pt idx="8">
                  <c:v>659</c:v>
                </c:pt>
                <c:pt idx="11">
                  <c:v>629</c:v>
                </c:pt>
                <c:pt idx="14">
                  <c:v>628</c:v>
                </c:pt>
              </c:numCache>
            </c:numRef>
          </c:val>
          <c:extLst>
            <c:ext xmlns:c16="http://schemas.microsoft.com/office/drawing/2014/chart" uri="{C3380CC4-5D6E-409C-BE32-E72D297353CC}">
              <c16:uniqueId val="{00000000-80A0-4F2F-B695-86AC4FF985D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0A0-4F2F-B695-86AC4FF985D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c:v>
                </c:pt>
                <c:pt idx="3">
                  <c:v>5</c:v>
                </c:pt>
                <c:pt idx="6">
                  <c:v>4</c:v>
                </c:pt>
                <c:pt idx="9">
                  <c:v>1</c:v>
                </c:pt>
                <c:pt idx="12">
                  <c:v>0</c:v>
                </c:pt>
              </c:numCache>
            </c:numRef>
          </c:val>
          <c:extLst>
            <c:ext xmlns:c16="http://schemas.microsoft.com/office/drawing/2014/chart" uri="{C3380CC4-5D6E-409C-BE32-E72D297353CC}">
              <c16:uniqueId val="{00000002-80A0-4F2F-B695-86AC4FF985D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49</c:v>
                </c:pt>
                <c:pt idx="3">
                  <c:v>28</c:v>
                </c:pt>
                <c:pt idx="6">
                  <c:v>43</c:v>
                </c:pt>
                <c:pt idx="9">
                  <c:v>49</c:v>
                </c:pt>
                <c:pt idx="12">
                  <c:v>44</c:v>
                </c:pt>
              </c:numCache>
            </c:numRef>
          </c:val>
          <c:extLst>
            <c:ext xmlns:c16="http://schemas.microsoft.com/office/drawing/2014/chart" uri="{C3380CC4-5D6E-409C-BE32-E72D297353CC}">
              <c16:uniqueId val="{00000003-80A0-4F2F-B695-86AC4FF985D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87</c:v>
                </c:pt>
                <c:pt idx="3">
                  <c:v>74</c:v>
                </c:pt>
                <c:pt idx="6">
                  <c:v>76</c:v>
                </c:pt>
                <c:pt idx="9">
                  <c:v>72</c:v>
                </c:pt>
                <c:pt idx="12">
                  <c:v>71</c:v>
                </c:pt>
              </c:numCache>
            </c:numRef>
          </c:val>
          <c:extLst>
            <c:ext xmlns:c16="http://schemas.microsoft.com/office/drawing/2014/chart" uri="{C3380CC4-5D6E-409C-BE32-E72D297353CC}">
              <c16:uniqueId val="{00000004-80A0-4F2F-B695-86AC4FF985D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0A0-4F2F-B695-86AC4FF985D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0A0-4F2F-B695-86AC4FF985D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748</c:v>
                </c:pt>
                <c:pt idx="3">
                  <c:v>805</c:v>
                </c:pt>
                <c:pt idx="6">
                  <c:v>797</c:v>
                </c:pt>
                <c:pt idx="9">
                  <c:v>767</c:v>
                </c:pt>
                <c:pt idx="12">
                  <c:v>755</c:v>
                </c:pt>
              </c:numCache>
            </c:numRef>
          </c:val>
          <c:extLst>
            <c:ext xmlns:c16="http://schemas.microsoft.com/office/drawing/2014/chart" uri="{C3380CC4-5D6E-409C-BE32-E72D297353CC}">
              <c16:uniqueId val="{00000007-80A0-4F2F-B695-86AC4FF985D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269</c:v>
                </c:pt>
                <c:pt idx="2">
                  <c:v>#N/A</c:v>
                </c:pt>
                <c:pt idx="3">
                  <c:v>#N/A</c:v>
                </c:pt>
                <c:pt idx="4">
                  <c:v>265</c:v>
                </c:pt>
                <c:pt idx="5">
                  <c:v>#N/A</c:v>
                </c:pt>
                <c:pt idx="6">
                  <c:v>#N/A</c:v>
                </c:pt>
                <c:pt idx="7">
                  <c:v>261</c:v>
                </c:pt>
                <c:pt idx="8">
                  <c:v>#N/A</c:v>
                </c:pt>
                <c:pt idx="9">
                  <c:v>#N/A</c:v>
                </c:pt>
                <c:pt idx="10">
                  <c:v>260</c:v>
                </c:pt>
                <c:pt idx="11">
                  <c:v>#N/A</c:v>
                </c:pt>
                <c:pt idx="12">
                  <c:v>#N/A</c:v>
                </c:pt>
                <c:pt idx="13">
                  <c:v>242</c:v>
                </c:pt>
                <c:pt idx="14">
                  <c:v>#N/A</c:v>
                </c:pt>
              </c:numCache>
            </c:numRef>
          </c:val>
          <c:smooth val="0"/>
          <c:extLst>
            <c:ext xmlns:c16="http://schemas.microsoft.com/office/drawing/2014/chart" uri="{C3380CC4-5D6E-409C-BE32-E72D297353CC}">
              <c16:uniqueId val="{00000008-80A0-4F2F-B695-86AC4FF985D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5937</c:v>
                </c:pt>
                <c:pt idx="5">
                  <c:v>6104</c:v>
                </c:pt>
                <c:pt idx="8">
                  <c:v>5802</c:v>
                </c:pt>
                <c:pt idx="11">
                  <c:v>5711</c:v>
                </c:pt>
                <c:pt idx="14">
                  <c:v>5672</c:v>
                </c:pt>
              </c:numCache>
            </c:numRef>
          </c:val>
          <c:extLst>
            <c:ext xmlns:c16="http://schemas.microsoft.com/office/drawing/2014/chart" uri="{C3380CC4-5D6E-409C-BE32-E72D297353CC}">
              <c16:uniqueId val="{00000000-662A-4362-9F5F-183F7732F36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327</c:v>
                </c:pt>
                <c:pt idx="5">
                  <c:v>271</c:v>
                </c:pt>
                <c:pt idx="8">
                  <c:v>256</c:v>
                </c:pt>
                <c:pt idx="11">
                  <c:v>245</c:v>
                </c:pt>
                <c:pt idx="14">
                  <c:v>213</c:v>
                </c:pt>
              </c:numCache>
            </c:numRef>
          </c:val>
          <c:extLst>
            <c:ext xmlns:c16="http://schemas.microsoft.com/office/drawing/2014/chart" uri="{C3380CC4-5D6E-409C-BE32-E72D297353CC}">
              <c16:uniqueId val="{00000001-662A-4362-9F5F-183F7732F36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2884</c:v>
                </c:pt>
                <c:pt idx="5">
                  <c:v>2946</c:v>
                </c:pt>
                <c:pt idx="8">
                  <c:v>3092</c:v>
                </c:pt>
                <c:pt idx="11">
                  <c:v>3242</c:v>
                </c:pt>
                <c:pt idx="14">
                  <c:v>3238</c:v>
                </c:pt>
              </c:numCache>
            </c:numRef>
          </c:val>
          <c:extLst>
            <c:ext xmlns:c16="http://schemas.microsoft.com/office/drawing/2014/chart" uri="{C3380CC4-5D6E-409C-BE32-E72D297353CC}">
              <c16:uniqueId val="{00000002-662A-4362-9F5F-183F7732F36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62A-4362-9F5F-183F7732F36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62A-4362-9F5F-183F7732F36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62A-4362-9F5F-183F7732F36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910</c:v>
                </c:pt>
                <c:pt idx="3">
                  <c:v>800</c:v>
                </c:pt>
                <c:pt idx="6">
                  <c:v>793</c:v>
                </c:pt>
                <c:pt idx="9">
                  <c:v>840</c:v>
                </c:pt>
                <c:pt idx="12">
                  <c:v>841</c:v>
                </c:pt>
              </c:numCache>
            </c:numRef>
          </c:val>
          <c:extLst>
            <c:ext xmlns:c16="http://schemas.microsoft.com/office/drawing/2014/chart" uri="{C3380CC4-5D6E-409C-BE32-E72D297353CC}">
              <c16:uniqueId val="{00000006-662A-4362-9F5F-183F7732F36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454</c:v>
                </c:pt>
                <c:pt idx="3">
                  <c:v>484</c:v>
                </c:pt>
                <c:pt idx="6">
                  <c:v>509</c:v>
                </c:pt>
                <c:pt idx="9">
                  <c:v>584</c:v>
                </c:pt>
                <c:pt idx="12">
                  <c:v>632</c:v>
                </c:pt>
              </c:numCache>
            </c:numRef>
          </c:val>
          <c:extLst>
            <c:ext xmlns:c16="http://schemas.microsoft.com/office/drawing/2014/chart" uri="{C3380CC4-5D6E-409C-BE32-E72D297353CC}">
              <c16:uniqueId val="{00000007-662A-4362-9F5F-183F7732F36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749</c:v>
                </c:pt>
                <c:pt idx="3">
                  <c:v>690</c:v>
                </c:pt>
                <c:pt idx="6">
                  <c:v>653</c:v>
                </c:pt>
                <c:pt idx="9">
                  <c:v>587</c:v>
                </c:pt>
                <c:pt idx="12">
                  <c:v>561</c:v>
                </c:pt>
              </c:numCache>
            </c:numRef>
          </c:val>
          <c:extLst>
            <c:ext xmlns:c16="http://schemas.microsoft.com/office/drawing/2014/chart" uri="{C3380CC4-5D6E-409C-BE32-E72D297353CC}">
              <c16:uniqueId val="{00000008-662A-4362-9F5F-183F7732F36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62A-4362-9F5F-183F7732F36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7588</c:v>
                </c:pt>
                <c:pt idx="3">
                  <c:v>8261</c:v>
                </c:pt>
                <c:pt idx="6">
                  <c:v>8131</c:v>
                </c:pt>
                <c:pt idx="9">
                  <c:v>7776</c:v>
                </c:pt>
                <c:pt idx="12">
                  <c:v>7827</c:v>
                </c:pt>
              </c:numCache>
            </c:numRef>
          </c:val>
          <c:extLst>
            <c:ext xmlns:c16="http://schemas.microsoft.com/office/drawing/2014/chart" uri="{C3380CC4-5D6E-409C-BE32-E72D297353CC}">
              <c16:uniqueId val="{0000000A-662A-4362-9F5F-183F7732F36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554</c:v>
                </c:pt>
                <c:pt idx="2">
                  <c:v>#N/A</c:v>
                </c:pt>
                <c:pt idx="3">
                  <c:v>#N/A</c:v>
                </c:pt>
                <c:pt idx="4">
                  <c:v>913</c:v>
                </c:pt>
                <c:pt idx="5">
                  <c:v>#N/A</c:v>
                </c:pt>
                <c:pt idx="6">
                  <c:v>#N/A</c:v>
                </c:pt>
                <c:pt idx="7">
                  <c:v>937</c:v>
                </c:pt>
                <c:pt idx="8">
                  <c:v>#N/A</c:v>
                </c:pt>
                <c:pt idx="9">
                  <c:v>#N/A</c:v>
                </c:pt>
                <c:pt idx="10">
                  <c:v>590</c:v>
                </c:pt>
                <c:pt idx="11">
                  <c:v>#N/A</c:v>
                </c:pt>
                <c:pt idx="12">
                  <c:v>#N/A</c:v>
                </c:pt>
                <c:pt idx="13">
                  <c:v>740</c:v>
                </c:pt>
                <c:pt idx="14">
                  <c:v>#N/A</c:v>
                </c:pt>
              </c:numCache>
            </c:numRef>
          </c:val>
          <c:smooth val="0"/>
          <c:extLst>
            <c:ext xmlns:c16="http://schemas.microsoft.com/office/drawing/2014/chart" uri="{C3380CC4-5D6E-409C-BE32-E72D297353CC}">
              <c16:uniqueId val="{0000000B-662A-4362-9F5F-183F7732F36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942</c:v>
                </c:pt>
                <c:pt idx="1">
                  <c:v>988</c:v>
                </c:pt>
                <c:pt idx="2">
                  <c:v>1028</c:v>
                </c:pt>
              </c:numCache>
            </c:numRef>
          </c:val>
          <c:extLst>
            <c:ext xmlns:c16="http://schemas.microsoft.com/office/drawing/2014/chart" uri="{C3380CC4-5D6E-409C-BE32-E72D297353CC}">
              <c16:uniqueId val="{00000000-24C9-484F-A51F-D73E0E4E8AE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210</c:v>
                </c:pt>
                <c:pt idx="1">
                  <c:v>296</c:v>
                </c:pt>
                <c:pt idx="2">
                  <c:v>308</c:v>
                </c:pt>
              </c:numCache>
            </c:numRef>
          </c:val>
          <c:extLst>
            <c:ext xmlns:c16="http://schemas.microsoft.com/office/drawing/2014/chart" uri="{C3380CC4-5D6E-409C-BE32-E72D297353CC}">
              <c16:uniqueId val="{00000001-24C9-484F-A51F-D73E0E4E8AE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1727</c:v>
                </c:pt>
                <c:pt idx="1">
                  <c:v>1742</c:v>
                </c:pt>
                <c:pt idx="2">
                  <c:v>1688</c:v>
                </c:pt>
              </c:numCache>
            </c:numRef>
          </c:val>
          <c:extLst>
            <c:ext xmlns:c16="http://schemas.microsoft.com/office/drawing/2014/chart" uri="{C3380CC4-5D6E-409C-BE32-E72D297353CC}">
              <c16:uniqueId val="{00000002-24C9-484F-A51F-D73E0E4E8AE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3.6961054097210552E-2"/>
                  <c:y val="-4.7452977207324436E-2"/>
                </c:manualLayout>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{EBF0DA11-6680-4C09-B400-0708FDE4C1FD}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E2A-4E07-BEB1-3101BD1F4C6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{B2043834-6016-4C9C-8CED-C45A896086CC}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E2A-4E07-BEB1-3101BD1F4C6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{549800B8-B362-4D00-94B3-3E61FD98C99F}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E2A-4E07-BEB1-3101BD1F4C6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{862220A7-1017-4C02-80EE-D0896E6CD2B4}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E2A-4E07-BEB1-3101BD1F4C6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{44C62F07-CDFC-431E-A579-219863A7B492}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E2A-4E07-BEB1-3101BD1F4C6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{72193C10-96CF-40FB-B213-3DF11B02CBF5}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E2A-4E07-BEB1-3101BD1F4C6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{CAF80043-2BEA-4417-A5E2-46444D7AA039}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E2A-4E07-BEB1-3101BD1F4C6D}"/>
                </c:ext>
              </c:extLst>
            </c:dLbl>
            <c:dLbl>
              <c:idx val="24"/>
              <c:layout>
                <c:manualLayout>
                  <c:x val="-2.7070447203257835E-2"/>
                  <c:y val="-8.202510700440593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{A54F5628-97A3-4C0A-B45F-040191CE2079}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E2A-4E07-BEB1-3101BD1F4C6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{DB3FB153-9312-4273-9776-897EAF229F5E}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E2A-4E07-BEB1-3101BD1F4C6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60.8</c:v>
                </c:pt>
                <c:pt idx="8">
                  <c:v>57.7</c:v>
                </c:pt>
                <c:pt idx="16">
                  <c:v>59.2</c:v>
                </c:pt>
                <c:pt idx="24">
                  <c:v>60.4</c:v>
                </c:pt>
                <c:pt idx="32">
                  <c:v>62.6</c:v>
                </c:pt>
              </c:numCache>
            </c:numRef>
          </c:xVal>
          <c:yVal>
            <c:numRef>
              <c:f>公会計指標分析・財政指標組合せ分析表!$BP$51:$DC$51</c:f>
              <c:numCache>
                <c:formatCode>#,##0.0;"▲ "#,##0.0</c:formatCode>
                <c:ptCount val="40"/>
                <c:pt idx="0">
                  <c:v>18.5</c:v>
                </c:pt>
                <c:pt idx="8">
                  <c:v>28</c:v>
                </c:pt>
                <c:pt idx="16">
                  <c:v>29.4</c:v>
                </c:pt>
                <c:pt idx="24">
                  <c:v>18.2</c:v>
                </c:pt>
                <c:pt idx="32">
                  <c:v>22</c:v>
                </c:pt>
              </c:numCache>
            </c:numRef>
          </c:yVal>
          <c:smooth val="0"/>
          <c:extLst>
            <c:ext xmlns:c16="http://schemas.microsoft.com/office/drawing/2014/chart" uri="{C3380CC4-5D6E-409C-BE32-E72D297353CC}">
              <c16:uniqueId val="{00000009-5E2A-4E07-BEB1-3101BD1F4C6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{5579EA3D-E8FF-4A07-A4A6-E026F09BEC6E}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E2A-4E07-BEB1-3101BD1F4C6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{870C0354-30E1-459D-8431-11EA288E9AD4}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E2A-4E07-BEB1-3101BD1F4C6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{986808F2-18B7-40F5-9D40-A662042B6972}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E2A-4E07-BEB1-3101BD1F4C6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{44B6D068-E91F-4AEC-A2BD-F52A04000883}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E2A-4E07-BEB1-3101BD1F4C6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{A3AD3F94-01A3-40D5-B4C0-05B8789E15E0}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E2A-4E07-BEB1-3101BD1F4C6D}"/>
                </c:ext>
              </c:extLst>
            </c:dLbl>
            <c:dLbl>
              <c:idx val="8"/>
              <c:layout>
                <c:manualLayout>
                  <c:x val="-3.2015750650234161E-2"/>
                  <c:y val="-4.5114315056352043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{44F2F13A-60B7-4155-8809-867273C9B8C9}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E2A-4E07-BEB1-3101BD1F4C6D}"/>
                </c:ext>
              </c:extLst>
            </c:dLbl>
            <c:dLbl>
              <c:idx val="16"/>
              <c:layout>
                <c:manualLayout>
                  <c:x val="-4.3394302402349844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{657ED823-308C-4AEF-AB76-ED6267E266E0}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E2A-4E07-BEB1-3101BD1F4C6D}"/>
                </c:ext>
              </c:extLst>
            </c:dLbl>
            <c:dLbl>
              <c:idx val="24"/>
              <c:layout>
                <c:manualLayout>
                  <c:x val="-2.0637198898118478E-2"/>
                  <c:y val="-8.436376915537831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{CDE9E160-804C-4214-AE2F-8E2BDEE72136}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E2A-4E07-BEB1-3101BD1F4C6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{FFD07ECA-93A5-4535-AA9E-3F72E3AE8180}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E2A-4E07-BEB1-3101BD1F4C6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E2A-4E07-BEB1-3101BD1F4C6D}"/>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{756D9C73-7996-4204-8A1C-E23906A25533}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92C-44D2-B9CC-9723E1C6791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{6A1E0095-6973-49D1-8092-9544E01F0403}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92C-44D2-B9CC-9723E1C6791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{FCAF053B-821F-43F0-82AB-F35AE0844829}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92C-44D2-B9CC-9723E1C6791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{53BC7DED-B8E0-47B5-A9D7-1D4C019848DE}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92C-44D2-B9CC-9723E1C6791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{2F5CDE66-245B-4B68-B49F-759F943B7AF3}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92C-44D2-B9CC-9723E1C67910}"/>
                </c:ext>
              </c:extLst>
            </c:dLbl>
            <c:dLbl>
              <c:idx val="8"/>
              <c:layout>
                <c:manualLayout>
                  <c:x val="-4.4905057365901176E-2"/>
                  <c:y val="-7.042931501801141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{4267BD23-B83E-4B77-A53F-7CE233CADD90}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92C-44D2-B9CC-9723E1C67910}"/>
                </c:ext>
              </c:extLst>
            </c:dLbl>
            <c:dLbl>
              <c:idx val="16"/>
              <c:layout>
                <c:manualLayout>
                  <c:x val="-1.8235628084250059E-2"/>
                  <c:y val="-5.440397915757647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{1C03848D-0B17-4DF1-B689-74C8C6F17DDE}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92C-44D2-B9CC-9723E1C6791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{068D5038-8A14-443E-B3F7-11B6B25A36B3}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92C-44D2-B9CC-9723E1C6791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{EE6773E9-F7DD-4A24-B629-809B71F7BDB0}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92C-44D2-B9CC-9723E1C6791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8.5</c:v>
                </c:pt>
                <c:pt idx="8">
                  <c:v>8.4</c:v>
                </c:pt>
                <c:pt idx="16">
                  <c:v>8.4</c:v>
                </c:pt>
                <c:pt idx="24">
                  <c:v>8.1</c:v>
                </c:pt>
                <c:pt idx="32">
                  <c:v>7.8</c:v>
                </c:pt>
              </c:numCache>
            </c:numRef>
          </c:xVal>
          <c:yVal>
            <c:numRef>
              <c:f>公会計指標分析・財政指標組合せ分析表!$BP$73:$DC$73</c:f>
              <c:numCache>
                <c:formatCode>#,##0.0;"▲ "#,##0.0</c:formatCode>
                <c:ptCount val="40"/>
                <c:pt idx="0">
                  <c:v>18.5</c:v>
                </c:pt>
                <c:pt idx="8">
                  <c:v>28</c:v>
                </c:pt>
                <c:pt idx="16">
                  <c:v>29.4</c:v>
                </c:pt>
                <c:pt idx="24">
                  <c:v>18.2</c:v>
                </c:pt>
                <c:pt idx="32">
                  <c:v>22</c:v>
                </c:pt>
              </c:numCache>
            </c:numRef>
          </c:yVal>
          <c:smooth val="0"/>
          <c:extLst>
            <c:ext xmlns:c16="http://schemas.microsoft.com/office/drawing/2014/chart" uri="{C3380CC4-5D6E-409C-BE32-E72D297353CC}">
              <c16:uniqueId val="{00000009-E92C-44D2-B9CC-9723E1C6791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{7EA9E739-18D0-4CEA-9ECD-AF778E7AF964}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92C-44D2-B9CC-9723E1C6791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{AC924FC9-E45B-4727-9905-DD282A9AA5DB}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92C-44D2-B9CC-9723E1C6791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{EC63CC53-5915-4F00-A7B4-7FB2FABA696D}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92C-44D2-B9CC-9723E1C6791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{B51124A9-2084-464C-B02E-D418BC1350D0}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92C-44D2-B9CC-9723E1C6791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{84CBAE54-284E-497E-A9B6-F93120A08571}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92C-44D2-B9CC-9723E1C67910}"/>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{CCDE84C5-B6FA-4A9C-BE95-060670718FF2}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92C-44D2-B9CC-9723E1C6791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{676883EF-3F09-4CA9-9557-567E01E8F1BB}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92C-44D2-B9CC-9723E1C6791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{30E9E056-F233-4462-B4D1-374826B2CE4B}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92C-44D2-B9CC-9723E1C6791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{521CB6F4-CE36-40D1-9B52-A1AB4C1877D8}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92C-44D2-B9CC-9723E1C6791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92C-44D2-B9CC-9723E1C67910}"/>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熊本県南関町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8,657
8,401
68.92
7,299,437
6,976,861
172,330
3,923,379
7,827,386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22.0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類似団体平均と同程度の水準で推移している。地方税は、住民税が定額減税の影響により減額となったものの、メガソーラー等の新たな取得資産による固定資産税が増加したことにより、前年度から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75</a:t>
          </a:r>
          <a:r>
            <a:rPr kumimoji="1" lang="ja-JP" altLang="en-US" sz="1300">
              <a:solidFill>
                <a:schemeClr val="tx1"/>
              </a:solidFill>
              <a:latin typeface="ＭＳ Ｐゴシック" panose="020B0600070205080204" pitchFamily="50" charset="-128"/>
              <a:ea typeface="ＭＳ Ｐゴシック" panose="020B0600070205080204" pitchFamily="50" charset="-128"/>
            </a:rPr>
            <a:t>百万円増収となっている。しかしながら、依然として地方交付税に大きく依存している状況に変わりはないため、今後も企業誘致、定住化対策に積極的に取り組んでいく。併せて、更なる税収の徴収率向上に努め、財政基盤の強化につなげ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26307</xdr:rowOff>
    </xdr:from>
    <xdr:to>
      <xdr:col>23</xdr:col>
      <xdr:colOff>133350</xdr:colOff>
      <xdr:row>43</xdr:row>
      <xdr:rowOff>37798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398657"/>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164996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65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26307</xdr:rowOff>
    </xdr:from>
    <xdr:to>
      <xdr:col>19</xdr:col>
      <xdr:colOff>133350</xdr:colOff>
      <xdr:row>43</xdr:row>
      <xdr:rowOff>37798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398657"/>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107846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480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14817</xdr:rowOff>
    </xdr:from>
    <xdr:to>
      <xdr:col>15</xdr:col>
      <xdr:colOff>82550</xdr:colOff>
      <xdr:row>43</xdr:row>
      <xdr:rowOff>26307</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387167"/>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3326</xdr:rowOff>
    </xdr:from>
    <xdr:to>
      <xdr:col>11</xdr:col>
      <xdr:colOff>31750</xdr:colOff>
      <xdr:row>43</xdr:row>
      <xdr:rowOff>14817</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3756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107846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84865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146957</xdr:rowOff>
    </xdr:from>
    <xdr:to>
      <xdr:col>23</xdr:col>
      <xdr:colOff>184150</xdr:colOff>
      <xdr:row>43</xdr:row>
      <xdr:rowOff>77107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163484</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158448</xdr:rowOff>
    </xdr:from>
    <xdr:to>
      <xdr:col>19</xdr:col>
      <xdr:colOff>184150</xdr:colOff>
      <xdr:row>43</xdr:row>
      <xdr:rowOff>88598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98775</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128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146957</xdr:rowOff>
    </xdr:from>
    <xdr:to>
      <xdr:col>15</xdr:col>
      <xdr:colOff>133350</xdr:colOff>
      <xdr:row>43</xdr:row>
      <xdr:rowOff>77107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87284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135467</xdr:rowOff>
    </xdr:from>
    <xdr:to>
      <xdr:col>11</xdr:col>
      <xdr:colOff>82550</xdr:colOff>
      <xdr:row>43</xdr:row>
      <xdr:rowOff>65617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123976</xdr:rowOff>
    </xdr:from>
    <xdr:to>
      <xdr:col>7</xdr:col>
      <xdr:colOff>31750</xdr:colOff>
      <xdr:row>43</xdr:row>
      <xdr:rowOff>54126</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32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64303</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09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tx1"/>
              </a:solidFill>
              <a:latin typeface="ＭＳ Ｐゴシック" panose="020B0600070205080204" pitchFamily="50" charset="-128"/>
              <a:ea typeface="ＭＳ Ｐゴシック" panose="020B0600070205080204" pitchFamily="50" charset="-128"/>
            </a:rPr>
            <a:t>　前年度と比較すると、歳入では、地方税が</a:t>
          </a:r>
          <a:r>
            <a:rPr kumimoji="1" lang="en-US" altLang="ja-JP" sz="1200">
              <a:solidFill>
                <a:schemeClr val="tx1"/>
              </a:solidFill>
              <a:latin typeface="ＭＳ Ｐゴシック" panose="020B0600070205080204" pitchFamily="50" charset="-128"/>
              <a:ea typeface="ＭＳ Ｐゴシック" panose="020B0600070205080204" pitchFamily="50" charset="-128"/>
            </a:rPr>
            <a:t>75</a:t>
          </a:r>
          <a:r>
            <a:rPr kumimoji="1" lang="ja-JP" altLang="en-US" sz="1200">
              <a:solidFill>
                <a:schemeClr val="tx1"/>
              </a:solidFill>
              <a:latin typeface="ＭＳ Ｐゴシック" panose="020B0600070205080204" pitchFamily="50" charset="-128"/>
              <a:ea typeface="ＭＳ Ｐゴシック" panose="020B0600070205080204" pitchFamily="50" charset="-128"/>
            </a:rPr>
            <a:t>百万円増加したこと及び定額減税減収補填に伴う地方特例交付金が</a:t>
          </a:r>
          <a:r>
            <a:rPr kumimoji="1" lang="en-US" altLang="ja-JP" sz="1200">
              <a:solidFill>
                <a:schemeClr val="tx1"/>
              </a:solidFill>
              <a:latin typeface="ＭＳ Ｐゴシック" panose="020B0600070205080204" pitchFamily="50" charset="-128"/>
              <a:ea typeface="ＭＳ Ｐゴシック" panose="020B0600070205080204" pitchFamily="50" charset="-128"/>
            </a:rPr>
            <a:t>31</a:t>
          </a:r>
          <a:r>
            <a:rPr kumimoji="1" lang="ja-JP" altLang="en-US" sz="1200">
              <a:solidFill>
                <a:schemeClr val="tx1"/>
              </a:solidFill>
              <a:latin typeface="ＭＳ Ｐゴシック" panose="020B0600070205080204" pitchFamily="50" charset="-128"/>
              <a:ea typeface="ＭＳ Ｐゴシック" panose="020B0600070205080204" pitchFamily="50" charset="-128"/>
            </a:rPr>
            <a:t>百万円増加した一方、歳出では、人事院勧告による給与等の増、退職手当負担金の増に伴う人件費の増加及び小学校教諭用教科書の更新や近年の物価高騰による物件費の増などにより、数値は</a:t>
          </a:r>
          <a:r>
            <a:rPr kumimoji="1" lang="en-US" altLang="ja-JP" sz="1200">
              <a:solidFill>
                <a:schemeClr val="tx1"/>
              </a:solidFill>
              <a:latin typeface="ＭＳ Ｐゴシック" panose="020B0600070205080204" pitchFamily="50" charset="-128"/>
              <a:ea typeface="ＭＳ Ｐゴシック" panose="020B0600070205080204" pitchFamily="50" charset="-128"/>
            </a:rPr>
            <a:t>2.0</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上昇している。現状としては類似団体平均を上回っており、財政の硬直化が進んでいる状況である。硬直化の要因としては、公債費や扶助費が高い水準で推移していることがあげられる。今後も継続した歳出削減策をはじめ、地方税の徴収率の向上による歳入確保を図り、経常収支比率</a:t>
          </a:r>
          <a:r>
            <a:rPr kumimoji="1" lang="en-US" altLang="ja-JP" sz="1200">
              <a:solidFill>
                <a:schemeClr val="tx1"/>
              </a:solidFill>
              <a:latin typeface="ＭＳ Ｐゴシック" panose="020B0600070205080204" pitchFamily="50" charset="-128"/>
              <a:ea typeface="ＭＳ Ｐゴシック" panose="020B0600070205080204" pitchFamily="50" charset="-128"/>
            </a:rPr>
            <a:t>90%</a:t>
          </a:r>
          <a:r>
            <a:rPr kumimoji="1" lang="ja-JP" altLang="en-US" sz="1200">
              <a:solidFill>
                <a:schemeClr val="tx1"/>
              </a:solidFill>
              <a:latin typeface="ＭＳ Ｐゴシック" panose="020B0600070205080204" pitchFamily="50" charset="-128"/>
              <a:ea typeface="ＭＳ Ｐゴシック" panose="020B0600070205080204" pitchFamily="50" charset="-128"/>
            </a:rPr>
            <a:t>を目標に努めていく。</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119380</xdr:rowOff>
    </xdr:from>
    <xdr:to>
      <xdr:col>23</xdr:col>
      <xdr:colOff>133350</xdr:colOff>
      <xdr:row>61</xdr:row>
      <xdr:rowOff>159596</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577830"/>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119380</xdr:rowOff>
    </xdr:from>
    <xdr:to>
      <xdr:col>19</xdr:col>
      <xdr:colOff>133350</xdr:colOff>
      <xdr:row>61</xdr:row>
      <xdr:rowOff>163619</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3225800" y="10577830"/>
          <a:ext cx="889000" cy="4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105304</xdr:rowOff>
    </xdr:from>
    <xdr:to>
      <xdr:col>15</xdr:col>
      <xdr:colOff>82550</xdr:colOff>
      <xdr:row>61</xdr:row>
      <xdr:rowOff>163619</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563754"/>
          <a:ext cx="889000" cy="58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105304</xdr:rowOff>
    </xdr:from>
    <xdr:to>
      <xdr:col>11</xdr:col>
      <xdr:colOff>31750</xdr:colOff>
      <xdr:row>62</xdr:row>
      <xdr:rowOff>14288</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563754"/>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108796</xdr:rowOff>
    </xdr:from>
    <xdr:to>
      <xdr:col>23</xdr:col>
      <xdr:colOff>184150</xdr:colOff>
      <xdr:row>62</xdr:row>
      <xdr:rowOff>38946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5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80873</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53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68580</xdr:rowOff>
    </xdr:from>
    <xdr:to>
      <xdr:col>19</xdr:col>
      <xdr:colOff>184150</xdr:colOff>
      <xdr:row>61</xdr:row>
      <xdr:rowOff>170180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154957</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613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112819</xdr:rowOff>
    </xdr:from>
    <xdr:to>
      <xdr:col>15</xdr:col>
      <xdr:colOff>133350</xdr:colOff>
      <xdr:row>62</xdr:row>
      <xdr:rowOff>42969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571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27746</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657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54504</xdr:rowOff>
    </xdr:from>
    <xdr:to>
      <xdr:col>11</xdr:col>
      <xdr:colOff>82550</xdr:colOff>
      <xdr:row>61</xdr:row>
      <xdr:rowOff>156104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51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140881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599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134938</xdr:rowOff>
    </xdr:from>
    <xdr:to>
      <xdr:col>7</xdr:col>
      <xdr:colOff>31750</xdr:colOff>
      <xdr:row>62</xdr:row>
      <xdr:rowOff>65088</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9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49865</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67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[211,178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平均を下回ってはいるが、依然として人件費、物件費が高止まりしている状況である。今後も継続して定員適正化計画に基づく定員管理の徹底と事務の効率化による経費の削減に努めていく。また、公共施設の管理についても、公共施設等総合管理計画に基づく施設管理を徹底し、経費削減に努めていく。</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62987</xdr:rowOff>
    </xdr:from>
    <xdr:to>
      <xdr:col>23</xdr:col>
      <xdr:colOff>133350</xdr:colOff>
      <xdr:row>81</xdr:row>
      <xdr:rowOff>83074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50437"/>
          <a:ext cx="838200" cy="20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101557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89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62987</xdr:rowOff>
    </xdr:from>
    <xdr:to>
      <xdr:col>19</xdr:col>
      <xdr:colOff>133350</xdr:colOff>
      <xdr:row>81</xdr:row>
      <xdr:rowOff>71845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3950437"/>
          <a:ext cx="889000" cy="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70569</xdr:rowOff>
    </xdr:from>
    <xdr:to>
      <xdr:col>15</xdr:col>
      <xdr:colOff>82550</xdr:colOff>
      <xdr:row>81</xdr:row>
      <xdr:rowOff>71845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58019"/>
          <a:ext cx="889000" cy="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57699</xdr:rowOff>
    </xdr:from>
    <xdr:to>
      <xdr:col>11</xdr:col>
      <xdr:colOff>31750</xdr:colOff>
      <xdr:row>81</xdr:row>
      <xdr:rowOff>70569</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45149"/>
          <a:ext cx="889000" cy="1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32274</xdr:rowOff>
    </xdr:from>
    <xdr:to>
      <xdr:col>23</xdr:col>
      <xdr:colOff>184150</xdr:colOff>
      <xdr:row>81</xdr:row>
      <xdr:rowOff>133874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1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125001</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41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12187</xdr:rowOff>
    </xdr:from>
    <xdr:to>
      <xdr:col>19</xdr:col>
      <xdr:colOff>184150</xdr:colOff>
      <xdr:row>81</xdr:row>
      <xdr:rowOff>113787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89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123964</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668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21045</xdr:rowOff>
    </xdr:from>
    <xdr:to>
      <xdr:col>15</xdr:col>
      <xdr:colOff>133350</xdr:colOff>
      <xdr:row>81</xdr:row>
      <xdr:rowOff>122645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0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132822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67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19769</xdr:rowOff>
    </xdr:from>
    <xdr:to>
      <xdr:col>11</xdr:col>
      <xdr:colOff>82550</xdr:colOff>
      <xdr:row>81</xdr:row>
      <xdr:rowOff>121369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0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131546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676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6899</xdr:rowOff>
    </xdr:from>
    <xdr:to>
      <xdr:col>7</xdr:col>
      <xdr:colOff>31750</xdr:colOff>
      <xdr:row>81</xdr:row>
      <xdr:rowOff>108499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89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118676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63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前年度と比較すると</a:t>
          </a:r>
          <a:r>
            <a:rPr kumimoji="1" lang="en-US" altLang="ja-JP" sz="1300">
              <a:solidFill>
                <a:schemeClr val="tx1"/>
              </a:solidFill>
              <a:latin typeface="ＭＳ Ｐゴシック" panose="020B0600070205080204" pitchFamily="50" charset="-128"/>
              <a:ea typeface="ＭＳ Ｐゴシック" panose="020B0600070205080204" pitchFamily="50" charset="-128"/>
            </a:rPr>
            <a:t>1.2</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ポイント減少しており、依然として類似団体平均を下回っている状況である。人事評価制度や定員適正化計画を活用しながら、今後も適正な職員数及び給与等の管理に努める。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76905</xdr:rowOff>
    </xdr:from>
    <xdr:to>
      <xdr:col>81</xdr:col>
      <xdr:colOff>44450</xdr:colOff>
      <xdr:row>83</xdr:row>
      <xdr:rowOff>66322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135805"/>
          <a:ext cx="8382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143934</xdr:rowOff>
    </xdr:from>
    <xdr:to>
      <xdr:col>77</xdr:col>
      <xdr:colOff>44450</xdr:colOff>
      <xdr:row>83</xdr:row>
      <xdr:rowOff>66322</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202834"/>
          <a:ext cx="889000" cy="9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143934</xdr:rowOff>
    </xdr:from>
    <xdr:to>
      <xdr:col>72</xdr:col>
      <xdr:colOff>203200</xdr:colOff>
      <xdr:row>83</xdr:row>
      <xdr:rowOff>12700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20283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143934</xdr:rowOff>
    </xdr:from>
    <xdr:to>
      <xdr:col>68</xdr:col>
      <xdr:colOff>152400</xdr:colOff>
      <xdr:row>83</xdr:row>
      <xdr:rowOff>12700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20283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53922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26105</xdr:rowOff>
    </xdr:from>
    <xdr:to>
      <xdr:col>81</xdr:col>
      <xdr:colOff>95250</xdr:colOff>
      <xdr:row>82</xdr:row>
      <xdr:rowOff>127705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08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42632</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930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15522</xdr:rowOff>
    </xdr:from>
    <xdr:to>
      <xdr:col>77</xdr:col>
      <xdr:colOff>95250</xdr:colOff>
      <xdr:row>83</xdr:row>
      <xdr:rowOff>117122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24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127299</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014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93134</xdr:rowOff>
    </xdr:from>
    <xdr:to>
      <xdr:col>73</xdr:col>
      <xdr:colOff>44450</xdr:colOff>
      <xdr:row>83</xdr:row>
      <xdr:rowOff>23284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15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33461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920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133350</xdr:rowOff>
    </xdr:from>
    <xdr:to>
      <xdr:col>68</xdr:col>
      <xdr:colOff>203200</xdr:colOff>
      <xdr:row>83</xdr:row>
      <xdr:rowOff>63500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73677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96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93134</xdr:rowOff>
    </xdr:from>
    <xdr:to>
      <xdr:col>64</xdr:col>
      <xdr:colOff>152400</xdr:colOff>
      <xdr:row>83</xdr:row>
      <xdr:rowOff>23284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15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33461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920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定員適正化計画に基づき定員の管理を行っているため、類似団体平均を下回っている状況が続いている。今後も適正な定員管理を行っていく。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112999</xdr:rowOff>
    </xdr:from>
    <xdr:to>
      <xdr:col>81</xdr:col>
      <xdr:colOff>44450</xdr:colOff>
      <xdr:row>59</xdr:row>
      <xdr:rowOff>155829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228549"/>
          <a:ext cx="838200" cy="4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112999</xdr:rowOff>
    </xdr:from>
    <xdr:to>
      <xdr:col>77</xdr:col>
      <xdr:colOff>44450</xdr:colOff>
      <xdr:row>59</xdr:row>
      <xdr:rowOff>143161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228549"/>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122047</xdr:rowOff>
    </xdr:from>
    <xdr:to>
      <xdr:col>72</xdr:col>
      <xdr:colOff>203200</xdr:colOff>
      <xdr:row>59</xdr:row>
      <xdr:rowOff>143161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237597"/>
          <a:ext cx="889000" cy="2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105156</xdr:rowOff>
    </xdr:from>
    <xdr:to>
      <xdr:col>68</xdr:col>
      <xdr:colOff>152400</xdr:colOff>
      <xdr:row>59</xdr:row>
      <xdr:rowOff>122047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220706"/>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143019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105029</xdr:rowOff>
    </xdr:from>
    <xdr:to>
      <xdr:col>81</xdr:col>
      <xdr:colOff>95250</xdr:colOff>
      <xdr:row>60</xdr:row>
      <xdr:rowOff>35179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220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121556</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065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62199</xdr:rowOff>
    </xdr:from>
    <xdr:to>
      <xdr:col>77</xdr:col>
      <xdr:colOff>95250</xdr:colOff>
      <xdr:row>59</xdr:row>
      <xdr:rowOff>163799</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17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2526</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99466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92361</xdr:rowOff>
    </xdr:from>
    <xdr:to>
      <xdr:col>73</xdr:col>
      <xdr:colOff>44450</xdr:colOff>
      <xdr:row>60</xdr:row>
      <xdr:rowOff>22511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20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32688</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9976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71247</xdr:rowOff>
    </xdr:from>
    <xdr:to>
      <xdr:col>68</xdr:col>
      <xdr:colOff>203200</xdr:colOff>
      <xdr:row>60</xdr:row>
      <xdr:rowOff>1397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18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11574</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995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54356</xdr:rowOff>
    </xdr:from>
    <xdr:to>
      <xdr:col>64</xdr:col>
      <xdr:colOff>152400</xdr:colOff>
      <xdr:row>59</xdr:row>
      <xdr:rowOff>155956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16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166133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9938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前年度と比較すると、公債費が</a:t>
          </a:r>
          <a:r>
            <a:rPr kumimoji="1" lang="en-US" altLang="ja-JP" sz="1300">
              <a:solidFill>
                <a:schemeClr val="tx1"/>
              </a:solidFill>
              <a:latin typeface="ＭＳ Ｐゴシック" panose="020B0600070205080204" pitchFamily="50" charset="-128"/>
              <a:ea typeface="ＭＳ Ｐゴシック" panose="020B0600070205080204" pitchFamily="50" charset="-128"/>
            </a:rPr>
            <a:t>12</a:t>
          </a:r>
          <a:r>
            <a:rPr kumimoji="1" lang="ja-JP" altLang="en-US" sz="1300">
              <a:solidFill>
                <a:schemeClr val="tx1"/>
              </a:solidFill>
              <a:latin typeface="ＭＳ Ｐゴシック" panose="020B0600070205080204" pitchFamily="50" charset="-128"/>
              <a:ea typeface="ＭＳ Ｐゴシック" panose="020B0600070205080204" pitchFamily="50" charset="-128"/>
            </a:rPr>
            <a:t>百万円減少したことに伴い</a:t>
          </a:r>
          <a:r>
            <a:rPr kumimoji="1" lang="en-US" altLang="ja-JP" sz="1300">
              <a:solidFill>
                <a:schemeClr val="tx1"/>
              </a:solidFill>
              <a:latin typeface="ＭＳ Ｐゴシック" panose="020B0600070205080204" pitchFamily="50" charset="-128"/>
              <a:ea typeface="ＭＳ Ｐゴシック" panose="020B0600070205080204" pitchFamily="50" charset="-128"/>
            </a:rPr>
            <a:t>0.3</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少しており、類似団体平均を若干下回っている。しかし、今後も総合運動公園整備事業や旧庁舎等解体事業、ＰＦＩ活用事業等の大きな事業が控えているため、公債費が増加することが見込まれる。その他の事業の計画的な地方債の発行等により急激な数値の悪化を抑制していく。</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90678</xdr:rowOff>
    </xdr:from>
    <xdr:to>
      <xdr:col>81</xdr:col>
      <xdr:colOff>44450</xdr:colOff>
      <xdr:row>41</xdr:row>
      <xdr:rowOff>105156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120128"/>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55389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8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105156</xdr:rowOff>
    </xdr:from>
    <xdr:to>
      <xdr:col>77</xdr:col>
      <xdr:colOff>44450</xdr:colOff>
      <xdr:row>41</xdr:row>
      <xdr:rowOff>119634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134606"/>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119634</xdr:rowOff>
    </xdr:from>
    <xdr:to>
      <xdr:col>72</xdr:col>
      <xdr:colOff>203200</xdr:colOff>
      <xdr:row>41</xdr:row>
      <xdr:rowOff>119634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1490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119634</xdr:rowOff>
    </xdr:from>
    <xdr:to>
      <xdr:col>68</xdr:col>
      <xdr:colOff>152400</xdr:colOff>
      <xdr:row>41</xdr:row>
      <xdr:rowOff>124460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149084"/>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39878</xdr:rowOff>
    </xdr:from>
    <xdr:to>
      <xdr:col>81</xdr:col>
      <xdr:colOff>95250</xdr:colOff>
      <xdr:row>41</xdr:row>
      <xdr:rowOff>141478</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06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56405</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91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54356</xdr:rowOff>
    </xdr:from>
    <xdr:to>
      <xdr:col>77</xdr:col>
      <xdr:colOff>95250</xdr:colOff>
      <xdr:row>41</xdr:row>
      <xdr:rowOff>155956</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08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166133</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85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68834</xdr:rowOff>
    </xdr:from>
    <xdr:to>
      <xdr:col>73</xdr:col>
      <xdr:colOff>44450</xdr:colOff>
      <xdr:row>41</xdr:row>
      <xdr:rowOff>170434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155211</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18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68834</xdr:rowOff>
    </xdr:from>
    <xdr:to>
      <xdr:col>68</xdr:col>
      <xdr:colOff>203200</xdr:colOff>
      <xdr:row>41</xdr:row>
      <xdr:rowOff>170434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0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155211</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18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73660</xdr:rowOff>
    </xdr:from>
    <xdr:to>
      <xdr:col>64</xdr:col>
      <xdr:colOff>152400</xdr:colOff>
      <xdr:row>42</xdr:row>
      <xdr:rowOff>3810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160037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前年度から数値は</a:t>
          </a:r>
          <a:r>
            <a:rPr kumimoji="1" lang="en-US" altLang="ja-JP" sz="1300">
              <a:solidFill>
                <a:schemeClr val="tx1"/>
              </a:solidFill>
              <a:latin typeface="ＭＳ Ｐゴシック" panose="020B0600070205080204" pitchFamily="50" charset="-128"/>
              <a:ea typeface="ＭＳ Ｐゴシック" panose="020B0600070205080204" pitchFamily="50" charset="-128"/>
            </a:rPr>
            <a:t>3.8</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ポイント増加しており、類似団体平均を大きく上回っている状況が続いている。増加の要因としては、地方債借入額が償還額を上回ったことにより地方債現在高が</a:t>
          </a:r>
          <a:r>
            <a:rPr kumimoji="1" lang="en-US" altLang="ja-JP" sz="1300">
              <a:solidFill>
                <a:schemeClr val="tx1"/>
              </a:solidFill>
              <a:latin typeface="ＭＳ Ｐゴシック" panose="020B0600070205080204" pitchFamily="50" charset="-128"/>
              <a:ea typeface="ＭＳ Ｐゴシック" panose="020B0600070205080204" pitchFamily="50" charset="-128"/>
            </a:rPr>
            <a:t>51</a:t>
          </a:r>
          <a:r>
            <a:rPr kumimoji="1" lang="ja-JP" altLang="en-US" sz="1300">
              <a:solidFill>
                <a:schemeClr val="tx1"/>
              </a:solidFill>
              <a:latin typeface="ＭＳ Ｐゴシック" panose="020B0600070205080204" pitchFamily="50" charset="-128"/>
              <a:ea typeface="ＭＳ Ｐゴシック" panose="020B0600070205080204" pitchFamily="50" charset="-128"/>
            </a:rPr>
            <a:t>百万円増加したこと、また、各種事業に係る基金の取り崩しを行ったことにより充当可能財源等が</a:t>
          </a:r>
          <a:r>
            <a:rPr kumimoji="1" lang="en-US" altLang="ja-JP" sz="1300">
              <a:solidFill>
                <a:schemeClr val="tx1"/>
              </a:solidFill>
              <a:latin typeface="ＭＳ Ｐゴシック" panose="020B0600070205080204" pitchFamily="50" charset="-128"/>
              <a:ea typeface="ＭＳ Ｐゴシック" panose="020B0600070205080204" pitchFamily="50" charset="-128"/>
            </a:rPr>
            <a:t>75</a:t>
          </a:r>
          <a:r>
            <a:rPr kumimoji="1" lang="ja-JP" altLang="en-US" sz="1300">
              <a:solidFill>
                <a:schemeClr val="tx1"/>
              </a:solidFill>
              <a:latin typeface="ＭＳ Ｐゴシック" panose="020B0600070205080204" pitchFamily="50" charset="-128"/>
              <a:ea typeface="ＭＳ Ｐゴシック" panose="020B0600070205080204" pitchFamily="50" charset="-128"/>
            </a:rPr>
            <a:t>百万円減少したことがあげられる。しかし、今後も総合運動公園整備事業や旧庁舎等解体事業、ＰＦＩ活用事業等の大きな事業が控えているため、地方債残高の増加が見込まれる。その他の事業の計画的な地方債の発行等により、年々増嵩している地方債現在高の抑制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42898</xdr:rowOff>
    </xdr:from>
    <xdr:to>
      <xdr:col>81</xdr:col>
      <xdr:colOff>44450</xdr:colOff>
      <xdr:row>15</xdr:row>
      <xdr:rowOff>93839</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179800" y="2614648"/>
          <a:ext cx="838200" cy="50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42898</xdr:rowOff>
    </xdr:from>
    <xdr:to>
      <xdr:col>77</xdr:col>
      <xdr:colOff>44450</xdr:colOff>
      <xdr:row>16</xdr:row>
      <xdr:rowOff>21590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290800" y="2614648"/>
          <a:ext cx="889000" cy="150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2822</xdr:rowOff>
    </xdr:from>
    <xdr:to>
      <xdr:col>72</xdr:col>
      <xdr:colOff>203200</xdr:colOff>
      <xdr:row>16</xdr:row>
      <xdr:rowOff>21590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4401800" y="2746022"/>
          <a:ext cx="889000" cy="1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46919</xdr:rowOff>
    </xdr:from>
    <xdr:to>
      <xdr:col>68</xdr:col>
      <xdr:colOff>152400</xdr:colOff>
      <xdr:row>16</xdr:row>
      <xdr:rowOff>2822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3512800" y="2618669"/>
          <a:ext cx="889000" cy="12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43039</xdr:rowOff>
    </xdr:from>
    <xdr:to>
      <xdr:col>81</xdr:col>
      <xdr:colOff>95250</xdr:colOff>
      <xdr:row>15</xdr:row>
      <xdr:rowOff>144639</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967200" y="261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15116</xdr:rowOff>
    </xdr:from>
    <xdr:ext cx="762000" cy="259045"/>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7106900" y="2586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163548</xdr:rowOff>
    </xdr:from>
    <xdr:to>
      <xdr:col>77</xdr:col>
      <xdr:colOff>95250</xdr:colOff>
      <xdr:row>15</xdr:row>
      <xdr:rowOff>93698</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256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78475</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265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142240</xdr:rowOff>
    </xdr:from>
    <xdr:to>
      <xdr:col>73</xdr:col>
      <xdr:colOff>44450</xdr:colOff>
      <xdr:row>16</xdr:row>
      <xdr:rowOff>72390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271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57167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280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123472</xdr:rowOff>
    </xdr:from>
    <xdr:to>
      <xdr:col>68</xdr:col>
      <xdr:colOff>203200</xdr:colOff>
      <xdr:row>16</xdr:row>
      <xdr:rowOff>53622</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269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38399</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2781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167569</xdr:rowOff>
    </xdr:from>
    <xdr:to>
      <xdr:col>64</xdr:col>
      <xdr:colOff>152400</xdr:colOff>
      <xdr:row>15</xdr:row>
      <xdr:rowOff>97719</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256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82496</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2654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熊本県南関町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8,657
8,401
68.92
7,299,437
6,976,861
172,330
3,923,379
7,827,386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22.0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前年度と経常経費充当一般財源等額で比較すると、退職手当負担金の増や会計年度任用職員の勤勉手当導入に伴い</a:t>
          </a:r>
          <a:r>
            <a:rPr kumimoji="1" lang="en-US" altLang="ja-JP" sz="1300">
              <a:solidFill>
                <a:schemeClr val="tx1"/>
              </a:solidFill>
              <a:latin typeface="ＭＳ Ｐゴシック" panose="020B0600070205080204" pitchFamily="50" charset="-128"/>
              <a:ea typeface="ＭＳ Ｐゴシック" panose="020B0600070205080204" pitchFamily="50" charset="-128"/>
            </a:rPr>
            <a:t>91</a:t>
          </a:r>
          <a:r>
            <a:rPr kumimoji="1" lang="ja-JP" altLang="en-US" sz="1300">
              <a:solidFill>
                <a:schemeClr val="tx1"/>
              </a:solidFill>
              <a:latin typeface="ＭＳ Ｐゴシック" panose="020B0600070205080204" pitchFamily="50" charset="-128"/>
              <a:ea typeface="ＭＳ Ｐゴシック" panose="020B0600070205080204" pitchFamily="50" charset="-128"/>
            </a:rPr>
            <a:t>百万円増加しており、数値は前年度から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1.7</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ている。類似団体平均よりは下回っている状況であるが、今後も人事院勧告による人件費の増などが見込まれるため、定員適正化計画に基づき適正な定員管理を継続的に行い、人件費の削減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17272</xdr:rowOff>
    </xdr:from>
    <xdr:to>
      <xdr:col>24</xdr:col>
      <xdr:colOff>25400</xdr:colOff>
      <xdr:row>36</xdr:row>
      <xdr:rowOff>94996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89472"/>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17272</xdr:rowOff>
    </xdr:from>
    <xdr:to>
      <xdr:col>19</xdr:col>
      <xdr:colOff>187325</xdr:colOff>
      <xdr:row>36</xdr:row>
      <xdr:rowOff>90424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8947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44704</xdr:rowOff>
    </xdr:from>
    <xdr:to>
      <xdr:col>15</xdr:col>
      <xdr:colOff>98425</xdr:colOff>
      <xdr:row>36</xdr:row>
      <xdr:rowOff>90424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1690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44704</xdr:rowOff>
    </xdr:from>
    <xdr:to>
      <xdr:col>11</xdr:col>
      <xdr:colOff>9525</xdr:colOff>
      <xdr:row>36</xdr:row>
      <xdr:rowOff>122428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1690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44196</xdr:rowOff>
    </xdr:from>
    <xdr:to>
      <xdr:col>24</xdr:col>
      <xdr:colOff>76200</xdr:colOff>
      <xdr:row>36</xdr:row>
      <xdr:rowOff>145796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60723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61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137922</xdr:rowOff>
    </xdr:from>
    <xdr:to>
      <xdr:col>20</xdr:col>
      <xdr:colOff>38100</xdr:colOff>
      <xdr:row>36</xdr:row>
      <xdr:rowOff>68072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78249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0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39624</xdr:rowOff>
    </xdr:from>
    <xdr:to>
      <xdr:col>15</xdr:col>
      <xdr:colOff>149225</xdr:colOff>
      <xdr:row>36</xdr:row>
      <xdr:rowOff>141224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151401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165354</xdr:rowOff>
    </xdr:from>
    <xdr:to>
      <xdr:col>11</xdr:col>
      <xdr:colOff>60325</xdr:colOff>
      <xdr:row>36</xdr:row>
      <xdr:rowOff>95504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105681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71628</xdr:rowOff>
    </xdr:from>
    <xdr:to>
      <xdr:col>6</xdr:col>
      <xdr:colOff>171450</xdr:colOff>
      <xdr:row>37</xdr:row>
      <xdr:rowOff>1778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行政改革大綱に基づき、徹底した物件費の削減を図った結果、類似団体平均よりも下回った水準で推移している。しかし、前年度と経常経費充当一般財源等額で比較すると</a:t>
          </a:r>
          <a:r>
            <a:rPr kumimoji="1" lang="en-US" altLang="ja-JP" sz="1300">
              <a:solidFill>
                <a:schemeClr val="tx1"/>
              </a:solidFill>
              <a:latin typeface="ＭＳ Ｐゴシック" panose="020B0600070205080204" pitchFamily="50" charset="-128"/>
              <a:ea typeface="ＭＳ Ｐゴシック" panose="020B0600070205080204" pitchFamily="50" charset="-128"/>
            </a:rPr>
            <a:t>51</a:t>
          </a:r>
          <a:r>
            <a:rPr kumimoji="1" lang="ja-JP" altLang="en-US" sz="1300">
              <a:solidFill>
                <a:schemeClr val="tx1"/>
              </a:solidFill>
              <a:latin typeface="ＭＳ Ｐゴシック" panose="020B0600070205080204" pitchFamily="50" charset="-128"/>
              <a:ea typeface="ＭＳ Ｐゴシック" panose="020B0600070205080204" pitchFamily="50" charset="-128"/>
            </a:rPr>
            <a:t>百万円増加しており、数値も前年度から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1.0</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ポイント増加している。今後も継続して物件費の削減に努め、財政の健全化を図る。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1270</xdr:rowOff>
    </xdr:from>
    <xdr:to>
      <xdr:col>82</xdr:col>
      <xdr:colOff>107950</xdr:colOff>
      <xdr:row>15</xdr:row>
      <xdr:rowOff>58420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57302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585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149860</xdr:rowOff>
    </xdr:from>
    <xdr:to>
      <xdr:col>78</xdr:col>
      <xdr:colOff>69850</xdr:colOff>
      <xdr:row>15</xdr:row>
      <xdr:rowOff>1270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5501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68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121285</xdr:rowOff>
    </xdr:from>
    <xdr:to>
      <xdr:col>73</xdr:col>
      <xdr:colOff>180975</xdr:colOff>
      <xdr:row>14</xdr:row>
      <xdr:rowOff>149860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52158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660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121285</xdr:rowOff>
    </xdr:from>
    <xdr:to>
      <xdr:col>69</xdr:col>
      <xdr:colOff>92075</xdr:colOff>
      <xdr:row>14</xdr:row>
      <xdr:rowOff>149860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52158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36847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53992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7620</xdr:rowOff>
    </xdr:from>
    <xdr:to>
      <xdr:col>82</xdr:col>
      <xdr:colOff>158750</xdr:colOff>
      <xdr:row>15</xdr:row>
      <xdr:rowOff>109220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57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24147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424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121920</xdr:rowOff>
    </xdr:from>
    <xdr:to>
      <xdr:col>78</xdr:col>
      <xdr:colOff>120650</xdr:colOff>
      <xdr:row>15</xdr:row>
      <xdr:rowOff>52070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62247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291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99060</xdr:rowOff>
    </xdr:from>
    <xdr:to>
      <xdr:col>74</xdr:col>
      <xdr:colOff>31750</xdr:colOff>
      <xdr:row>15</xdr:row>
      <xdr:rowOff>29210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39387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26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70485</xdr:rowOff>
    </xdr:from>
    <xdr:to>
      <xdr:col>69</xdr:col>
      <xdr:colOff>142875</xdr:colOff>
      <xdr:row>15</xdr:row>
      <xdr:rowOff>635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7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10812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23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99060</xdr:rowOff>
    </xdr:from>
    <xdr:to>
      <xdr:col>65</xdr:col>
      <xdr:colOff>53975</xdr:colOff>
      <xdr:row>15</xdr:row>
      <xdr:rowOff>29210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39387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26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tx1"/>
              </a:solidFill>
              <a:latin typeface="ＭＳ Ｐゴシック" panose="020B0600070205080204" pitchFamily="50" charset="-128"/>
              <a:ea typeface="ＭＳ Ｐゴシック" panose="020B0600070205080204" pitchFamily="50" charset="-128"/>
            </a:rPr>
            <a:t>　前年度と経常経費充当一般財源等額で比較すると</a:t>
          </a:r>
          <a:r>
            <a:rPr kumimoji="1" lang="en-US" altLang="ja-JP" sz="1200">
              <a:solidFill>
                <a:schemeClr val="tx1"/>
              </a:solidFill>
              <a:latin typeface="ＭＳ Ｐゴシック" panose="020B0600070205080204" pitchFamily="50" charset="-128"/>
              <a:ea typeface="ＭＳ Ｐゴシック" panose="020B0600070205080204" pitchFamily="50" charset="-128"/>
            </a:rPr>
            <a:t>8</a:t>
          </a:r>
          <a:r>
            <a:rPr kumimoji="1" lang="ja-JP" altLang="en-US" sz="1200">
              <a:solidFill>
                <a:schemeClr val="tx1"/>
              </a:solidFill>
              <a:latin typeface="ＭＳ Ｐゴシック" panose="020B0600070205080204" pitchFamily="50" charset="-128"/>
              <a:ea typeface="ＭＳ Ｐゴシック" panose="020B0600070205080204" pitchFamily="50" charset="-128"/>
            </a:rPr>
            <a:t>百万円増加しており、類似団体平均を大きく上回っている状況が続いている。要因としては、物価高騰対策に伴う定額減税調整給付金事業や児童手当の拡充に伴う増加、また、こども医療費、児童福祉関連経費、障害者自立支援給付費の増加が考えられる。これらの経費は抑制が難しく、年々増加傾向にあり、今後も上昇していくことが見込まれる。高齢化は今後も進行していくため、特定健診や特定保健指導等の充実を図り、扶助費の抑制に努め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146050</xdr:rowOff>
    </xdr:from>
    <xdr:to>
      <xdr:col>24</xdr:col>
      <xdr:colOff>25400</xdr:colOff>
      <xdr:row>59</xdr:row>
      <xdr:rowOff>165100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102616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27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88900</xdr:rowOff>
    </xdr:from>
    <xdr:to>
      <xdr:col>19</xdr:col>
      <xdr:colOff>187325</xdr:colOff>
      <xdr:row>59</xdr:row>
      <xdr:rowOff>165100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102044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50800</xdr:rowOff>
    </xdr:from>
    <xdr:to>
      <xdr:col>15</xdr:col>
      <xdr:colOff>98425</xdr:colOff>
      <xdr:row>59</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101663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50800</xdr:rowOff>
    </xdr:from>
    <xdr:to>
      <xdr:col>11</xdr:col>
      <xdr:colOff>9525</xdr:colOff>
      <xdr:row>59</xdr:row>
      <xdr:rowOff>165100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101663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95250</xdr:rowOff>
    </xdr:from>
    <xdr:to>
      <xdr:col>24</xdr:col>
      <xdr:colOff>76200</xdr:colOff>
      <xdr:row>60</xdr:row>
      <xdr:rowOff>25400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67327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114300</xdr:rowOff>
    </xdr:from>
    <xdr:to>
      <xdr:col>20</xdr:col>
      <xdr:colOff>38100</xdr:colOff>
      <xdr:row>60</xdr:row>
      <xdr:rowOff>44450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1022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29227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10316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38100</xdr:rowOff>
    </xdr:from>
    <xdr:to>
      <xdr:col>15</xdr:col>
      <xdr:colOff>149225</xdr:colOff>
      <xdr:row>59</xdr:row>
      <xdr:rowOff>139700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1015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124477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1024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0</xdr:rowOff>
    </xdr:from>
    <xdr:to>
      <xdr:col>11</xdr:col>
      <xdr:colOff>60325</xdr:colOff>
      <xdr:row>59</xdr:row>
      <xdr:rowOff>101600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86377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1020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114300</xdr:rowOff>
    </xdr:from>
    <xdr:to>
      <xdr:col>6</xdr:col>
      <xdr:colOff>171450</xdr:colOff>
      <xdr:row>60</xdr:row>
      <xdr:rowOff>44450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1022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29227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1031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前年度と比較すると、数値は</a:t>
          </a:r>
          <a:r>
            <a:rPr kumimoji="1" lang="en-US" altLang="ja-JP" sz="1300">
              <a:solidFill>
                <a:schemeClr val="tx1"/>
              </a:solidFill>
              <a:latin typeface="ＭＳ Ｐゴシック" panose="020B0600070205080204" pitchFamily="50" charset="-128"/>
              <a:ea typeface="ＭＳ Ｐゴシック" panose="020B0600070205080204" pitchFamily="50" charset="-128"/>
            </a:rPr>
            <a:t>0.5</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少しているものの、依然として類似団体平均を上回っている状況にある。下水道事業については、経営戦略に基づく使用料見直しの検討、医療会計については予防の視点に立った施策を充実させ、繰出金の抑制に努めていく。</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170434</xdr:rowOff>
    </xdr:from>
    <xdr:to>
      <xdr:col>82</xdr:col>
      <xdr:colOff>107950</xdr:colOff>
      <xdr:row>58</xdr:row>
      <xdr:rowOff>44704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94308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8128</xdr:rowOff>
    </xdr:from>
    <xdr:to>
      <xdr:col>78</xdr:col>
      <xdr:colOff>69850</xdr:colOff>
      <xdr:row>58</xdr:row>
      <xdr:rowOff>44704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9522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8128</xdr:rowOff>
    </xdr:from>
    <xdr:to>
      <xdr:col>73</xdr:col>
      <xdr:colOff>180975</xdr:colOff>
      <xdr:row>58</xdr:row>
      <xdr:rowOff>90424</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3893800" y="995222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2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90424</xdr:rowOff>
    </xdr:from>
    <xdr:to>
      <xdr:col>69</xdr:col>
      <xdr:colOff>92075</xdr:colOff>
      <xdr:row>59</xdr:row>
      <xdr:rowOff>37846</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034524"/>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87393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68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119634</xdr:rowOff>
    </xdr:from>
    <xdr:to>
      <xdr:col>82</xdr:col>
      <xdr:colOff>158750</xdr:colOff>
      <xdr:row>58</xdr:row>
      <xdr:rowOff>49784</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89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91711</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86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165354</xdr:rowOff>
    </xdr:from>
    <xdr:to>
      <xdr:col>78</xdr:col>
      <xdr:colOff>120650</xdr:colOff>
      <xdr:row>58</xdr:row>
      <xdr:rowOff>95504</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93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80281</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024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128778</xdr:rowOff>
    </xdr:from>
    <xdr:to>
      <xdr:col>74</xdr:col>
      <xdr:colOff>31750</xdr:colOff>
      <xdr:row>58</xdr:row>
      <xdr:rowOff>58928</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90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43705</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98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39624</xdr:rowOff>
    </xdr:from>
    <xdr:to>
      <xdr:col>69</xdr:col>
      <xdr:colOff>142875</xdr:colOff>
      <xdr:row>58</xdr:row>
      <xdr:rowOff>141224</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98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126001</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70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158496</xdr:rowOff>
    </xdr:from>
    <xdr:to>
      <xdr:col>65</xdr:col>
      <xdr:colOff>53975</xdr:colOff>
      <xdr:row>59</xdr:row>
      <xdr:rowOff>88646</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10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73423</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8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前年度と経常経費充当一般財源等額で比較すると</a:t>
          </a:r>
          <a:r>
            <a:rPr kumimoji="1" lang="en-US" altLang="ja-JP" sz="1300">
              <a:solidFill>
                <a:schemeClr val="tx1"/>
              </a:solidFill>
              <a:latin typeface="ＭＳ Ｐゴシック" panose="020B0600070205080204" pitchFamily="50" charset="-128"/>
              <a:ea typeface="ＭＳ Ｐゴシック" panose="020B0600070205080204" pitchFamily="50" charset="-128"/>
            </a:rPr>
            <a:t>34</a:t>
          </a:r>
          <a:r>
            <a:rPr kumimoji="1" lang="ja-JP" altLang="en-US" sz="1300">
              <a:solidFill>
                <a:schemeClr val="tx1"/>
              </a:solidFill>
              <a:latin typeface="ＭＳ Ｐゴシック" panose="020B0600070205080204" pitchFamily="50" charset="-128"/>
              <a:ea typeface="ＭＳ Ｐゴシック" panose="020B0600070205080204" pitchFamily="50" charset="-128"/>
            </a:rPr>
            <a:t>百万円増加しており、数値も前年度から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0.5</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ている。類似団体平均を下回っている状況であるが、依然として、一部事務組合への負担金等は高止まりの状況にある。今後、単独補助金の必要性や効果を検証し、随時見直していくことで経費の抑制に努め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92710</xdr:rowOff>
    </xdr:from>
    <xdr:to>
      <xdr:col>82</xdr:col>
      <xdr:colOff>107950</xdr:colOff>
      <xdr:row>37</xdr:row>
      <xdr:rowOff>115570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4363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92710</xdr:rowOff>
    </xdr:from>
    <xdr:to>
      <xdr:col>78</xdr:col>
      <xdr:colOff>69850</xdr:colOff>
      <xdr:row>37</xdr:row>
      <xdr:rowOff>138430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4782800" y="64363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46990</xdr:rowOff>
    </xdr:from>
    <xdr:to>
      <xdr:col>73</xdr:col>
      <xdr:colOff>180975</xdr:colOff>
      <xdr:row>37</xdr:row>
      <xdr:rowOff>138430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3906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19558</xdr:rowOff>
    </xdr:from>
    <xdr:to>
      <xdr:col>69</xdr:col>
      <xdr:colOff>92075</xdr:colOff>
      <xdr:row>37</xdr:row>
      <xdr:rowOff>46990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004800" y="63632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89679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81297</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253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41910</xdr:rowOff>
    </xdr:from>
    <xdr:to>
      <xdr:col>78</xdr:col>
      <xdr:colOff>120650</xdr:colOff>
      <xdr:row>37</xdr:row>
      <xdr:rowOff>143510</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153687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154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87630</xdr:rowOff>
    </xdr:from>
    <xdr:to>
      <xdr:col>74</xdr:col>
      <xdr:colOff>31750</xdr:colOff>
      <xdr:row>38</xdr:row>
      <xdr:rowOff>17780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2557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167640</xdr:rowOff>
    </xdr:from>
    <xdr:to>
      <xdr:col>69</xdr:col>
      <xdr:colOff>142875</xdr:colOff>
      <xdr:row>37</xdr:row>
      <xdr:rowOff>97790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82567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140208</xdr:rowOff>
    </xdr:from>
    <xdr:to>
      <xdr:col>65</xdr:col>
      <xdr:colOff>53975</xdr:colOff>
      <xdr:row>37</xdr:row>
      <xdr:rowOff>70358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80535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前年度と経常経費充当一般財源等額で比較すると</a:t>
          </a:r>
          <a:r>
            <a:rPr kumimoji="1" lang="en-US" altLang="ja-JP" sz="1300">
              <a:solidFill>
                <a:schemeClr val="tx1"/>
              </a:solidFill>
              <a:latin typeface="ＭＳ Ｐゴシック" panose="020B0600070205080204" pitchFamily="50" charset="-128"/>
              <a:ea typeface="ＭＳ Ｐゴシック" panose="020B0600070205080204" pitchFamily="50" charset="-128"/>
            </a:rPr>
            <a:t>4</a:t>
          </a:r>
          <a:r>
            <a:rPr kumimoji="1" lang="ja-JP" altLang="en-US" sz="1300">
              <a:solidFill>
                <a:schemeClr val="tx1"/>
              </a:solidFill>
              <a:latin typeface="ＭＳ Ｐゴシック" panose="020B0600070205080204" pitchFamily="50" charset="-128"/>
              <a:ea typeface="ＭＳ Ｐゴシック" panose="020B0600070205080204" pitchFamily="50" charset="-128"/>
            </a:rPr>
            <a:t>百万円減少しているものの、類似団体平均を上回っている状況が続いている。数値は前年度から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0.6</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少しているが、今後も防災行政無線デジタル化事業及び庁舎建設事業に伴う町債の償還開始により、数値の高止まりが続くと見込んでいる。新規の地方債発行を元金償還額以下に抑え、地方債残高の減少に努めていく。</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157480</xdr:rowOff>
    </xdr:from>
    <xdr:to>
      <xdr:col>24</xdr:col>
      <xdr:colOff>25400</xdr:colOff>
      <xdr:row>77</xdr:row>
      <xdr:rowOff>8889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31876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31767</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8889</xdr:rowOff>
    </xdr:from>
    <xdr:to>
      <xdr:col>19</xdr:col>
      <xdr:colOff>187325</xdr:colOff>
      <xdr:row>77</xdr:row>
      <xdr:rowOff>39370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098800" y="132105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35561</xdr:rowOff>
    </xdr:from>
    <xdr:to>
      <xdr:col>15</xdr:col>
      <xdr:colOff>98425</xdr:colOff>
      <xdr:row>77</xdr:row>
      <xdr:rowOff>39370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2372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35561</xdr:rowOff>
    </xdr:from>
    <xdr:to>
      <xdr:col>11</xdr:col>
      <xdr:colOff>9525</xdr:colOff>
      <xdr:row>77</xdr:row>
      <xdr:rowOff>54611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23721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153687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106680</xdr:rowOff>
    </xdr:from>
    <xdr:to>
      <xdr:col>24</xdr:col>
      <xdr:colOff>76200</xdr:colOff>
      <xdr:row>77</xdr:row>
      <xdr:rowOff>36830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78757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310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129539</xdr:rowOff>
    </xdr:from>
    <xdr:to>
      <xdr:col>20</xdr:col>
      <xdr:colOff>38100</xdr:colOff>
      <xdr:row>77</xdr:row>
      <xdr:rowOff>59689</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160020</xdr:rowOff>
    </xdr:from>
    <xdr:to>
      <xdr:col>15</xdr:col>
      <xdr:colOff>149225</xdr:colOff>
      <xdr:row>77</xdr:row>
      <xdr:rowOff>90170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74947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156211</xdr:rowOff>
    </xdr:from>
    <xdr:to>
      <xdr:col>11</xdr:col>
      <xdr:colOff>60325</xdr:colOff>
      <xdr:row>77</xdr:row>
      <xdr:rowOff>86361</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71138</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2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3811</xdr:rowOff>
    </xdr:from>
    <xdr:to>
      <xdr:col>6</xdr:col>
      <xdr:colOff>171450</xdr:colOff>
      <xdr:row>77</xdr:row>
      <xdr:rowOff>105411</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90188</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tx1"/>
              </a:solidFill>
              <a:latin typeface="ＭＳ Ｐゴシック" panose="020B0600070205080204" pitchFamily="50" charset="-128"/>
              <a:ea typeface="ＭＳ Ｐゴシック" panose="020B0600070205080204" pitchFamily="50" charset="-128"/>
            </a:rPr>
            <a:t>　前年度と比較すると数値は</a:t>
          </a:r>
          <a:r>
            <a:rPr kumimoji="1" lang="en-US" altLang="ja-JP" sz="1200">
              <a:solidFill>
                <a:schemeClr val="tx1"/>
              </a:solidFill>
              <a:latin typeface="ＭＳ Ｐゴシック" panose="020B0600070205080204" pitchFamily="50" charset="-128"/>
              <a:ea typeface="ＭＳ Ｐゴシック" panose="020B0600070205080204" pitchFamily="50" charset="-128"/>
            </a:rPr>
            <a:t>2.6</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増加しており、類似平均団体を再度上回っている。この要因としては、物価高騰対策に伴う定額減税調整給付金事業や児童手当の拡充に伴う増加、また、障害者自立支援給付費等扶助費の増加が考えられる。扶助費だけでなく定住対策関係の補助費等も依然として高い水準にあり、今後も扶助費・補助費については増加傾向が続くと考えられるため、引き続き特定健診等の充実による扶助費の抑制、各種補助金に関しては必要性や効果を検証し、随時見直しを行っていく。</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145288</xdr:rowOff>
    </xdr:from>
    <xdr:to>
      <xdr:col>82</xdr:col>
      <xdr:colOff>107950</xdr:colOff>
      <xdr:row>75</xdr:row>
      <xdr:rowOff>33274</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832588"/>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145288</xdr:rowOff>
    </xdr:from>
    <xdr:to>
      <xdr:col>78</xdr:col>
      <xdr:colOff>69850</xdr:colOff>
      <xdr:row>75</xdr:row>
      <xdr:rowOff>5842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4782800" y="1283258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27703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886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113284</xdr:rowOff>
    </xdr:from>
    <xdr:to>
      <xdr:col>73</xdr:col>
      <xdr:colOff>180975</xdr:colOff>
      <xdr:row>75</xdr:row>
      <xdr:rowOff>5842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80058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113284</xdr:rowOff>
    </xdr:from>
    <xdr:to>
      <xdr:col>69</xdr:col>
      <xdr:colOff>92075</xdr:colOff>
      <xdr:row>75</xdr:row>
      <xdr:rowOff>21844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800584"/>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153924</xdr:rowOff>
    </xdr:from>
    <xdr:to>
      <xdr:col>82</xdr:col>
      <xdr:colOff>158750</xdr:colOff>
      <xdr:row>75</xdr:row>
      <xdr:rowOff>84074</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84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126001</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81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94488</xdr:rowOff>
    </xdr:from>
    <xdr:to>
      <xdr:col>78</xdr:col>
      <xdr:colOff>120650</xdr:colOff>
      <xdr:row>75</xdr:row>
      <xdr:rowOff>24638</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7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34815</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550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126492</xdr:rowOff>
    </xdr:from>
    <xdr:to>
      <xdr:col>74</xdr:col>
      <xdr:colOff>31750</xdr:colOff>
      <xdr:row>75</xdr:row>
      <xdr:rowOff>56642</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81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41419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90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62484</xdr:rowOff>
    </xdr:from>
    <xdr:to>
      <xdr:col>69</xdr:col>
      <xdr:colOff>142875</xdr:colOff>
      <xdr:row>74</xdr:row>
      <xdr:rowOff>164084</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74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148861</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836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142494</xdr:rowOff>
    </xdr:from>
    <xdr:to>
      <xdr:col>65</xdr:col>
      <xdr:colOff>53975</xdr:colOff>
      <xdr:row>75</xdr:row>
      <xdr:rowOff>72644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82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57421</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916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熊本県南関町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103858</xdr:rowOff>
    </xdr:from>
    <xdr:to>
      <xdr:col>29</xdr:col>
      <xdr:colOff>127000</xdr:colOff>
      <xdr:row>19</xdr:row>
      <xdr:rowOff>49459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37583"/>
          <a:ext cx="647700" cy="1170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171007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90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49459</xdr:rowOff>
    </xdr:from>
    <xdr:to>
      <xdr:col>26</xdr:col>
      <xdr:colOff>50800</xdr:colOff>
      <xdr:row>19</xdr:row>
      <xdr:rowOff>54930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54634"/>
          <a:ext cx="698500" cy="54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54930</xdr:rowOff>
    </xdr:from>
    <xdr:to>
      <xdr:col>22</xdr:col>
      <xdr:colOff>114300</xdr:colOff>
      <xdr:row>19</xdr:row>
      <xdr:rowOff>82309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60105"/>
          <a:ext cx="698500" cy="273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82309</xdr:rowOff>
    </xdr:from>
    <xdr:to>
      <xdr:col>18</xdr:col>
      <xdr:colOff>177800</xdr:colOff>
      <xdr:row>19</xdr:row>
      <xdr:rowOff>128394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87484"/>
          <a:ext cx="698500" cy="460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104317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135666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53058</xdr:rowOff>
    </xdr:from>
    <xdr:to>
      <xdr:col>29</xdr:col>
      <xdr:colOff>177800</xdr:colOff>
      <xdr:row>18</xdr:row>
      <xdr:rowOff>154658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867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25135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58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170109</xdr:rowOff>
    </xdr:from>
    <xdr:to>
      <xdr:col>26</xdr:col>
      <xdr:colOff>101600</xdr:colOff>
      <xdr:row>19</xdr:row>
      <xdr:rowOff>100259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038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85036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902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4130</xdr:rowOff>
    </xdr:from>
    <xdr:to>
      <xdr:col>22</xdr:col>
      <xdr:colOff>165100</xdr:colOff>
      <xdr:row>19</xdr:row>
      <xdr:rowOff>105730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09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90507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95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31509</xdr:rowOff>
    </xdr:from>
    <xdr:to>
      <xdr:col>19</xdr:col>
      <xdr:colOff>38100</xdr:colOff>
      <xdr:row>19</xdr:row>
      <xdr:rowOff>133109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366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117886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23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77594</xdr:rowOff>
    </xdr:from>
    <xdr:to>
      <xdr:col>15</xdr:col>
      <xdr:colOff>101600</xdr:colOff>
      <xdr:row>20</xdr:row>
      <xdr:rowOff>7744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827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163971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69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342280</xdr:rowOff>
    </xdr:from>
    <xdr:to>
      <xdr:col>29</xdr:col>
      <xdr:colOff>127000</xdr:colOff>
      <xdr:row>36</xdr:row>
      <xdr:rowOff>8365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952630"/>
          <a:ext cx="647700" cy="89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7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342280</xdr:rowOff>
    </xdr:from>
    <xdr:to>
      <xdr:col>26</xdr:col>
      <xdr:colOff>50800</xdr:colOff>
      <xdr:row>36</xdr:row>
      <xdr:rowOff>2352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52630"/>
          <a:ext cx="698500" cy="29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2352</xdr:rowOff>
    </xdr:from>
    <xdr:to>
      <xdr:col>22</xdr:col>
      <xdr:colOff>114300</xdr:colOff>
      <xdr:row>36</xdr:row>
      <xdr:rowOff>3670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55602"/>
          <a:ext cx="698500" cy="13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3670</xdr:rowOff>
    </xdr:from>
    <xdr:to>
      <xdr:col>18</xdr:col>
      <xdr:colOff>177800</xdr:colOff>
      <xdr:row>36</xdr:row>
      <xdr:rowOff>4645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56920"/>
          <a:ext cx="698500" cy="9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42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51213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6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300465</xdr:rowOff>
    </xdr:from>
    <xdr:to>
      <xdr:col>29</xdr:col>
      <xdr:colOff>177800</xdr:colOff>
      <xdr:row>36</xdr:row>
      <xdr:rowOff>59165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108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272542</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8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291480</xdr:rowOff>
    </xdr:from>
    <xdr:to>
      <xdr:col>26</xdr:col>
      <xdr:colOff>101600</xdr:colOff>
      <xdr:row>36</xdr:row>
      <xdr:rowOff>50180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018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34957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88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294452</xdr:rowOff>
    </xdr:from>
    <xdr:to>
      <xdr:col>22</xdr:col>
      <xdr:colOff>165100</xdr:colOff>
      <xdr:row>36</xdr:row>
      <xdr:rowOff>53152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048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37929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91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295770</xdr:rowOff>
    </xdr:from>
    <xdr:to>
      <xdr:col>19</xdr:col>
      <xdr:colOff>38100</xdr:colOff>
      <xdr:row>36</xdr:row>
      <xdr:rowOff>54470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061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39247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9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296745</xdr:rowOff>
    </xdr:from>
    <xdr:to>
      <xdr:col>15</xdr:col>
      <xdr:colOff>101600</xdr:colOff>
      <xdr:row>36</xdr:row>
      <xdr:rowOff>55445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070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40222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93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8,657
8,401
68.92
7,299,437
6,976,861
172,330
3,923,379
7,827,386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22.0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162781</xdr:rowOff>
    </xdr:from>
    <xdr:to>
      <xdr:col>24</xdr:col>
      <xdr:colOff>63500</xdr:colOff>
      <xdr:row>39</xdr:row>
      <xdr:rowOff>91946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677881"/>
          <a:ext cx="838200" cy="100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56002</xdr:rowOff>
    </xdr:from>
    <xdr:to>
      <xdr:col>19</xdr:col>
      <xdr:colOff>177800</xdr:colOff>
      <xdr:row>39</xdr:row>
      <xdr:rowOff>91946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742552"/>
          <a:ext cx="889000" cy="3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56002</xdr:rowOff>
    </xdr:from>
    <xdr:to>
      <xdr:col>15</xdr:col>
      <xdr:colOff>50800</xdr:colOff>
      <xdr:row>39</xdr:row>
      <xdr:rowOff>72667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742552"/>
          <a:ext cx="889000" cy="16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72667</xdr:rowOff>
    </xdr:from>
    <xdr:to>
      <xdr:col>10</xdr:col>
      <xdr:colOff>114300</xdr:colOff>
      <xdr:row>39</xdr:row>
      <xdr:rowOff>95717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759217"/>
          <a:ext cx="889000" cy="2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11208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42801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15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111981</xdr:rowOff>
    </xdr:from>
    <xdr:to>
      <xdr:col>24</xdr:col>
      <xdr:colOff>114300</xdr:colOff>
      <xdr:row>39</xdr:row>
      <xdr:rowOff>42131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62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26908</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542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41146</xdr:rowOff>
    </xdr:from>
    <xdr:to>
      <xdr:col>20</xdr:col>
      <xdr:colOff>38100</xdr:colOff>
      <xdr:row>39</xdr:row>
      <xdr:rowOff>142746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72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133873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820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5202</xdr:rowOff>
    </xdr:from>
    <xdr:to>
      <xdr:col>15</xdr:col>
      <xdr:colOff>101600</xdr:colOff>
      <xdr:row>39</xdr:row>
      <xdr:rowOff>106802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69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97929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78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21867</xdr:rowOff>
    </xdr:from>
    <xdr:to>
      <xdr:col>10</xdr:col>
      <xdr:colOff>165100</xdr:colOff>
      <xdr:row>39</xdr:row>
      <xdr:rowOff>123467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708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114594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80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44917</xdr:rowOff>
    </xdr:from>
    <xdr:to>
      <xdr:col>6</xdr:col>
      <xdr:colOff>38100</xdr:colOff>
      <xdr:row>39</xdr:row>
      <xdr:rowOff>146517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731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137644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82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139467</xdr:rowOff>
    </xdr:from>
    <xdr:to>
      <xdr:col>24</xdr:col>
      <xdr:colOff>63500</xdr:colOff>
      <xdr:row>58</xdr:row>
      <xdr:rowOff>151845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83567"/>
          <a:ext cx="838200" cy="12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142763</xdr:rowOff>
    </xdr:from>
    <xdr:to>
      <xdr:col>19</xdr:col>
      <xdr:colOff>177800</xdr:colOff>
      <xdr:row>58</xdr:row>
      <xdr:rowOff>151845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86863"/>
          <a:ext cx="889000" cy="9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142763</xdr:rowOff>
    </xdr:from>
    <xdr:to>
      <xdr:col>15</xdr:col>
      <xdr:colOff>50800</xdr:colOff>
      <xdr:row>58</xdr:row>
      <xdr:rowOff>143671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86863"/>
          <a:ext cx="889000" cy="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143671</xdr:rowOff>
    </xdr:from>
    <xdr:to>
      <xdr:col>10</xdr:col>
      <xdr:colOff>114300</xdr:colOff>
      <xdr:row>58</xdr:row>
      <xdr:rowOff>152353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87771"/>
          <a:ext cx="889000" cy="8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25774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79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88667</xdr:rowOff>
    </xdr:from>
    <xdr:to>
      <xdr:col>24</xdr:col>
      <xdr:colOff>114300</xdr:colOff>
      <xdr:row>59</xdr:row>
      <xdr:rowOff>18817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32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101045</xdr:rowOff>
    </xdr:from>
    <xdr:to>
      <xdr:col>20</xdr:col>
      <xdr:colOff>38100</xdr:colOff>
      <xdr:row>59</xdr:row>
      <xdr:rowOff>31195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4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22322</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37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91963</xdr:rowOff>
    </xdr:from>
    <xdr:to>
      <xdr:col>15</xdr:col>
      <xdr:colOff>101600</xdr:colOff>
      <xdr:row>59</xdr:row>
      <xdr:rowOff>22113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3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13240</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28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92871</xdr:rowOff>
    </xdr:from>
    <xdr:to>
      <xdr:col>10</xdr:col>
      <xdr:colOff>165100</xdr:colOff>
      <xdr:row>59</xdr:row>
      <xdr:rowOff>23021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3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14148</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101553</xdr:rowOff>
    </xdr:from>
    <xdr:to>
      <xdr:col>6</xdr:col>
      <xdr:colOff>38100</xdr:colOff>
      <xdr:row>59</xdr:row>
      <xdr:rowOff>31703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45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22830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38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143802</xdr:rowOff>
    </xdr:from>
    <xdr:to>
      <xdr:col>24</xdr:col>
      <xdr:colOff>63500</xdr:colOff>
      <xdr:row>78</xdr:row>
      <xdr:rowOff>147841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16902"/>
          <a:ext cx="838200" cy="4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147841</xdr:rowOff>
    </xdr:from>
    <xdr:to>
      <xdr:col>19</xdr:col>
      <xdr:colOff>177800</xdr:colOff>
      <xdr:row>78</xdr:row>
      <xdr:rowOff>153163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20941"/>
          <a:ext cx="889000" cy="5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144171</xdr:rowOff>
    </xdr:from>
    <xdr:to>
      <xdr:col>15</xdr:col>
      <xdr:colOff>50800</xdr:colOff>
      <xdr:row>78</xdr:row>
      <xdr:rowOff>153163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517271"/>
          <a:ext cx="889000" cy="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144171</xdr:rowOff>
    </xdr:from>
    <xdr:to>
      <xdr:col>10</xdr:col>
      <xdr:colOff>114300</xdr:colOff>
      <xdr:row>78</xdr:row>
      <xdr:rowOff>145593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17271"/>
          <a:ext cx="889000" cy="1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93002</xdr:rowOff>
    </xdr:from>
    <xdr:to>
      <xdr:col>24</xdr:col>
      <xdr:colOff>114300</xdr:colOff>
      <xdr:row>79</xdr:row>
      <xdr:rowOff>23152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6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7929</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81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97041</xdr:rowOff>
    </xdr:from>
    <xdr:to>
      <xdr:col>20</xdr:col>
      <xdr:colOff>38100</xdr:colOff>
      <xdr:row>79</xdr:row>
      <xdr:rowOff>27191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70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18318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62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102363</xdr:rowOff>
    </xdr:from>
    <xdr:to>
      <xdr:col>15</xdr:col>
      <xdr:colOff>101600</xdr:colOff>
      <xdr:row>79</xdr:row>
      <xdr:rowOff>32513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7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23640</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6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93371</xdr:rowOff>
    </xdr:from>
    <xdr:to>
      <xdr:col>10</xdr:col>
      <xdr:colOff>165100</xdr:colOff>
      <xdr:row>79</xdr:row>
      <xdr:rowOff>23521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66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14648</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94793</xdr:rowOff>
    </xdr:from>
    <xdr:to>
      <xdr:col>6</xdr:col>
      <xdr:colOff>38100</xdr:colOff>
      <xdr:row>79</xdr:row>
      <xdr:rowOff>24943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6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16070</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60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34348</xdr:rowOff>
    </xdr:from>
    <xdr:to>
      <xdr:col>24</xdr:col>
      <xdr:colOff>63500</xdr:colOff>
      <xdr:row>92</xdr:row>
      <xdr:rowOff>77586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5807748"/>
          <a:ext cx="838200" cy="4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137355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425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77586</xdr:rowOff>
    </xdr:from>
    <xdr:to>
      <xdr:col>19</xdr:col>
      <xdr:colOff>177800</xdr:colOff>
      <xdr:row>93</xdr:row>
      <xdr:rowOff>99760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5850986"/>
          <a:ext cx="889000" cy="19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138552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59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124830</xdr:rowOff>
    </xdr:from>
    <xdr:to>
      <xdr:col>15</xdr:col>
      <xdr:colOff>50800</xdr:colOff>
      <xdr:row>93</xdr:row>
      <xdr:rowOff>99760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5898230"/>
          <a:ext cx="889000" cy="146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26582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124830</xdr:rowOff>
    </xdr:from>
    <xdr:to>
      <xdr:col>10</xdr:col>
      <xdr:colOff>114300</xdr:colOff>
      <xdr:row>94</xdr:row>
      <xdr:rowOff>113063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5898230"/>
          <a:ext cx="889000" cy="331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83123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54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135700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154998</xdr:rowOff>
    </xdr:from>
    <xdr:to>
      <xdr:col>24</xdr:col>
      <xdr:colOff>114300</xdr:colOff>
      <xdr:row>92</xdr:row>
      <xdr:rowOff>85148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575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6425</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5608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26786</xdr:rowOff>
    </xdr:from>
    <xdr:to>
      <xdr:col>20</xdr:col>
      <xdr:colOff>38100</xdr:colOff>
      <xdr:row>92</xdr:row>
      <xdr:rowOff>128386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580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144913</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5575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48960</xdr:rowOff>
    </xdr:from>
    <xdr:to>
      <xdr:col>15</xdr:col>
      <xdr:colOff>101600</xdr:colOff>
      <xdr:row>93</xdr:row>
      <xdr:rowOff>150560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599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167087</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5769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74030</xdr:rowOff>
    </xdr:from>
    <xdr:to>
      <xdr:col>10</xdr:col>
      <xdr:colOff>165100</xdr:colOff>
      <xdr:row>93</xdr:row>
      <xdr:rowOff>4180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584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20707</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5622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62263</xdr:rowOff>
    </xdr:from>
    <xdr:to>
      <xdr:col>6</xdr:col>
      <xdr:colOff>38100</xdr:colOff>
      <xdr:row>94</xdr:row>
      <xdr:rowOff>163863</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178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8940</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30795" y="15953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121264</xdr:rowOff>
    </xdr:from>
    <xdr:to>
      <xdr:col>55</xdr:col>
      <xdr:colOff>0</xdr:colOff>
      <xdr:row>36</xdr:row>
      <xdr:rowOff>126540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293464"/>
          <a:ext cx="838200" cy="5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107574</xdr:rowOff>
    </xdr:from>
    <xdr:to>
      <xdr:col>50</xdr:col>
      <xdr:colOff>114300</xdr:colOff>
      <xdr:row>36</xdr:row>
      <xdr:rowOff>126540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279774"/>
          <a:ext cx="889000" cy="1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107574</xdr:rowOff>
    </xdr:from>
    <xdr:to>
      <xdr:col>45</xdr:col>
      <xdr:colOff>177800</xdr:colOff>
      <xdr:row>37</xdr:row>
      <xdr:rowOff>17868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79774"/>
          <a:ext cx="889000" cy="81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170146</xdr:rowOff>
    </xdr:from>
    <xdr:to>
      <xdr:col>41</xdr:col>
      <xdr:colOff>50800</xdr:colOff>
      <xdr:row>37</xdr:row>
      <xdr:rowOff>17868</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99446"/>
          <a:ext cx="889000" cy="362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70464</xdr:rowOff>
    </xdr:from>
    <xdr:to>
      <xdr:col>55</xdr:col>
      <xdr:colOff>50800</xdr:colOff>
      <xdr:row>37</xdr:row>
      <xdr:rowOff>614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4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48891</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2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75740</xdr:rowOff>
    </xdr:from>
    <xdr:to>
      <xdr:col>50</xdr:col>
      <xdr:colOff>165100</xdr:colOff>
      <xdr:row>37</xdr:row>
      <xdr:rowOff>5890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4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168467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40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56774</xdr:rowOff>
    </xdr:from>
    <xdr:to>
      <xdr:col>46</xdr:col>
      <xdr:colOff>38100</xdr:colOff>
      <xdr:row>36</xdr:row>
      <xdr:rowOff>158374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2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149501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321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138518</xdr:rowOff>
    </xdr:from>
    <xdr:to>
      <xdr:col>41</xdr:col>
      <xdr:colOff>101600</xdr:colOff>
      <xdr:row>37</xdr:row>
      <xdr:rowOff>68668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1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59795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403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119346</xdr:rowOff>
    </xdr:from>
    <xdr:to>
      <xdr:col>36</xdr:col>
      <xdr:colOff>165100</xdr:colOff>
      <xdr:row>35</xdr:row>
      <xdr:rowOff>49496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4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40623</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041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118372</xdr:rowOff>
    </xdr:from>
    <xdr:to>
      <xdr:col>55</xdr:col>
      <xdr:colOff>0</xdr:colOff>
      <xdr:row>59</xdr:row>
      <xdr:rowOff>19805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10062472"/>
          <a:ext cx="838200" cy="72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49985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994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433</xdr:rowOff>
    </xdr:from>
    <xdr:to>
      <xdr:col>50</xdr:col>
      <xdr:colOff>114300</xdr:colOff>
      <xdr:row>59</xdr:row>
      <xdr:rowOff>19805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10115983"/>
          <a:ext cx="889000" cy="1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41954</xdr:rowOff>
    </xdr:from>
    <xdr:to>
      <xdr:col>45</xdr:col>
      <xdr:colOff>177800</xdr:colOff>
      <xdr:row>59</xdr:row>
      <xdr:rowOff>433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9986054"/>
          <a:ext cx="889000" cy="12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41954</xdr:rowOff>
    </xdr:from>
    <xdr:to>
      <xdr:col>41</xdr:col>
      <xdr:colOff>50800</xdr:colOff>
      <xdr:row>58</xdr:row>
      <xdr:rowOff>65570</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9986054"/>
          <a:ext cx="889000" cy="23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3074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1011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67572</xdr:rowOff>
    </xdr:from>
    <xdr:to>
      <xdr:col>55</xdr:col>
      <xdr:colOff>50800</xdr:colOff>
      <xdr:row>58</xdr:row>
      <xdr:rowOff>169172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1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90449</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863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140455</xdr:rowOff>
    </xdr:from>
    <xdr:to>
      <xdr:col>50</xdr:col>
      <xdr:colOff>165100</xdr:colOff>
      <xdr:row>59</xdr:row>
      <xdr:rowOff>70605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8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61732</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1017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121083</xdr:rowOff>
    </xdr:from>
    <xdr:to>
      <xdr:col>46</xdr:col>
      <xdr:colOff>38100</xdr:colOff>
      <xdr:row>59</xdr:row>
      <xdr:rowOff>51233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6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42360</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157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162604</xdr:rowOff>
    </xdr:from>
    <xdr:to>
      <xdr:col>41</xdr:col>
      <xdr:colOff>101600</xdr:colOff>
      <xdr:row>58</xdr:row>
      <xdr:rowOff>92754</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93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109281</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710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14770</xdr:rowOff>
    </xdr:from>
    <xdr:to>
      <xdr:col>36</xdr:col>
      <xdr:colOff>165100</xdr:colOff>
      <xdr:row>58</xdr:row>
      <xdr:rowOff>116370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95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132897</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9734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118132</xdr:rowOff>
    </xdr:from>
    <xdr:to>
      <xdr:col>55</xdr:col>
      <xdr:colOff>0</xdr:colOff>
      <xdr:row>78</xdr:row>
      <xdr:rowOff>130769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491232"/>
          <a:ext cx="838200" cy="12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57575</xdr:rowOff>
    </xdr:from>
    <xdr:to>
      <xdr:col>50</xdr:col>
      <xdr:colOff>114300</xdr:colOff>
      <xdr:row>78</xdr:row>
      <xdr:rowOff>118132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430675"/>
          <a:ext cx="889000" cy="60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4620</xdr:rowOff>
    </xdr:from>
    <xdr:to>
      <xdr:col>45</xdr:col>
      <xdr:colOff>177800</xdr:colOff>
      <xdr:row>78</xdr:row>
      <xdr:rowOff>57575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206270"/>
          <a:ext cx="889000" cy="224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116581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4620</xdr:rowOff>
    </xdr:from>
    <xdr:to>
      <xdr:col>41</xdr:col>
      <xdr:colOff>50800</xdr:colOff>
      <xdr:row>77</xdr:row>
      <xdr:rowOff>91785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206270"/>
          <a:ext cx="889000" cy="8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118929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9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99649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47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79969</xdr:rowOff>
    </xdr:from>
    <xdr:to>
      <xdr:col>55</xdr:col>
      <xdr:colOff>50800</xdr:colOff>
      <xdr:row>79</xdr:row>
      <xdr:rowOff>10119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5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166346</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67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67332</xdr:rowOff>
    </xdr:from>
    <xdr:to>
      <xdr:col>50</xdr:col>
      <xdr:colOff>165100</xdr:colOff>
      <xdr:row>78</xdr:row>
      <xdr:rowOff>168932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40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160059</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3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6775</xdr:rowOff>
    </xdr:from>
    <xdr:to>
      <xdr:col>46</xdr:col>
      <xdr:colOff>38100</xdr:colOff>
      <xdr:row>78</xdr:row>
      <xdr:rowOff>108375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37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124902</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155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125270</xdr:rowOff>
    </xdr:from>
    <xdr:to>
      <xdr:col>41</xdr:col>
      <xdr:colOff>101600</xdr:colOff>
      <xdr:row>77</xdr:row>
      <xdr:rowOff>55420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15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71947</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61795" y="12930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40985</xdr:rowOff>
    </xdr:from>
    <xdr:to>
      <xdr:col>36</xdr:col>
      <xdr:colOff>165100</xdr:colOff>
      <xdr:row>77</xdr:row>
      <xdr:rowOff>142585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24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159112</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017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151788</xdr:rowOff>
    </xdr:from>
    <xdr:to>
      <xdr:col>55</xdr:col>
      <xdr:colOff>0</xdr:colOff>
      <xdr:row>98</xdr:row>
      <xdr:rowOff>116528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782438"/>
          <a:ext cx="838200" cy="136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784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116528</xdr:rowOff>
    </xdr:from>
    <xdr:to>
      <xdr:col>50</xdr:col>
      <xdr:colOff>114300</xdr:colOff>
      <xdr:row>98</xdr:row>
      <xdr:rowOff>138446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918628"/>
          <a:ext cx="889000" cy="2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97752</xdr:rowOff>
    </xdr:from>
    <xdr:to>
      <xdr:col>45</xdr:col>
      <xdr:colOff>177800</xdr:colOff>
      <xdr:row>98</xdr:row>
      <xdr:rowOff>138446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899852"/>
          <a:ext cx="889000" cy="40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52828</xdr:rowOff>
    </xdr:from>
    <xdr:to>
      <xdr:col>41</xdr:col>
      <xdr:colOff>50800</xdr:colOff>
      <xdr:row>98</xdr:row>
      <xdr:rowOff>97752</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854928"/>
          <a:ext cx="889000" cy="44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123145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2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100988</xdr:rowOff>
    </xdr:from>
    <xdr:to>
      <xdr:col>55</xdr:col>
      <xdr:colOff>50800</xdr:colOff>
      <xdr:row>98</xdr:row>
      <xdr:rowOff>31138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73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123865</xdr:rowOff>
    </xdr:from>
    <xdr:ext cx="599010"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583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65728</xdr:rowOff>
    </xdr:from>
    <xdr:to>
      <xdr:col>50</xdr:col>
      <xdr:colOff>165100</xdr:colOff>
      <xdr:row>98</xdr:row>
      <xdr:rowOff>167328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6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158455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960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87646</xdr:rowOff>
    </xdr:from>
    <xdr:to>
      <xdr:col>46</xdr:col>
      <xdr:colOff>38100</xdr:colOff>
      <xdr:row>99</xdr:row>
      <xdr:rowOff>17796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8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8923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82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46952</xdr:rowOff>
    </xdr:from>
    <xdr:to>
      <xdr:col>41</xdr:col>
      <xdr:colOff>101600</xdr:colOff>
      <xdr:row>98</xdr:row>
      <xdr:rowOff>148552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4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139679</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941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2028</xdr:rowOff>
    </xdr:from>
    <xdr:to>
      <xdr:col>36</xdr:col>
      <xdr:colOff>165100</xdr:colOff>
      <xdr:row>98</xdr:row>
      <xdr:rowOff>103628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0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120155</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57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162679</xdr:rowOff>
    </xdr:from>
    <xdr:to>
      <xdr:col>85</xdr:col>
      <xdr:colOff>127000</xdr:colOff>
      <xdr:row>38</xdr:row>
      <xdr:rowOff>18670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506329"/>
          <a:ext cx="838200" cy="27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126854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70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166318</xdr:rowOff>
    </xdr:from>
    <xdr:to>
      <xdr:col>81</xdr:col>
      <xdr:colOff>50800</xdr:colOff>
      <xdr:row>37</xdr:row>
      <xdr:rowOff>162679</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5995618"/>
          <a:ext cx="889000" cy="510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40965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55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166318</xdr:rowOff>
    </xdr:from>
    <xdr:to>
      <xdr:col>76</xdr:col>
      <xdr:colOff>114300</xdr:colOff>
      <xdr:row>35</xdr:row>
      <xdr:rowOff>24476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5995618"/>
          <a:ext cx="889000" cy="29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53309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56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24476</xdr:rowOff>
    </xdr:from>
    <xdr:to>
      <xdr:col>71</xdr:col>
      <xdr:colOff>177800</xdr:colOff>
      <xdr:row>36</xdr:row>
      <xdr:rowOff>149063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025226"/>
          <a:ext cx="889000" cy="296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81427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59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139320</xdr:rowOff>
    </xdr:from>
    <xdr:to>
      <xdr:col>85</xdr:col>
      <xdr:colOff>177800</xdr:colOff>
      <xdr:row>38</xdr:row>
      <xdr:rowOff>69470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48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98697</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270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111879</xdr:rowOff>
    </xdr:from>
    <xdr:to>
      <xdr:col>81</xdr:col>
      <xdr:colOff>101600</xdr:colOff>
      <xdr:row>38</xdr:row>
      <xdr:rowOff>42028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45552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58556</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23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115518</xdr:rowOff>
    </xdr:from>
    <xdr:to>
      <xdr:col>76</xdr:col>
      <xdr:colOff>165100</xdr:colOff>
      <xdr:row>35</xdr:row>
      <xdr:rowOff>45668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594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62195</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572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145126</xdr:rowOff>
    </xdr:from>
    <xdr:to>
      <xdr:col>72</xdr:col>
      <xdr:colOff>38100</xdr:colOff>
      <xdr:row>35</xdr:row>
      <xdr:rowOff>75276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5974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91803</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5749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98263</xdr:rowOff>
    </xdr:from>
    <xdr:to>
      <xdr:col>67</xdr:col>
      <xdr:colOff>101600</xdr:colOff>
      <xdr:row>37</xdr:row>
      <xdr:rowOff>28413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270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44940</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04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41185</xdr:rowOff>
    </xdr:from>
    <xdr:to>
      <xdr:col>85</xdr:col>
      <xdr:colOff>127000</xdr:colOff>
      <xdr:row>75</xdr:row>
      <xdr:rowOff>44437</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2899935"/>
          <a:ext cx="838200" cy="3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33652</xdr:rowOff>
    </xdr:from>
    <xdr:to>
      <xdr:col>81</xdr:col>
      <xdr:colOff>50800</xdr:colOff>
      <xdr:row>75</xdr:row>
      <xdr:rowOff>44437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4592300" y="12892402"/>
          <a:ext cx="889000" cy="10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33652</xdr:rowOff>
    </xdr:from>
    <xdr:to>
      <xdr:col>76</xdr:col>
      <xdr:colOff>114300</xdr:colOff>
      <xdr:row>75</xdr:row>
      <xdr:rowOff>39579</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892402"/>
          <a:ext cx="889000" cy="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39579</xdr:rowOff>
    </xdr:from>
    <xdr:to>
      <xdr:col>71</xdr:col>
      <xdr:colOff>177800</xdr:colOff>
      <xdr:row>75</xdr:row>
      <xdr:rowOff>87345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2898329"/>
          <a:ext cx="889000" cy="47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141411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0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161835</xdr:rowOff>
    </xdr:from>
    <xdr:to>
      <xdr:col>85</xdr:col>
      <xdr:colOff>177800</xdr:colOff>
      <xdr:row>75</xdr:row>
      <xdr:rowOff>91985</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84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13262</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700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165087</xdr:rowOff>
    </xdr:from>
    <xdr:to>
      <xdr:col>81</xdr:col>
      <xdr:colOff>101600</xdr:colOff>
      <xdr:row>75</xdr:row>
      <xdr:rowOff>95237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85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111764</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262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154302</xdr:rowOff>
    </xdr:from>
    <xdr:to>
      <xdr:col>76</xdr:col>
      <xdr:colOff>165100</xdr:colOff>
      <xdr:row>75</xdr:row>
      <xdr:rowOff>84452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841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100979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2616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160229</xdr:rowOff>
    </xdr:from>
    <xdr:to>
      <xdr:col>72</xdr:col>
      <xdr:colOff>38100</xdr:colOff>
      <xdr:row>75</xdr:row>
      <xdr:rowOff>90379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84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106906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22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36545</xdr:rowOff>
    </xdr:from>
    <xdr:to>
      <xdr:col>67</xdr:col>
      <xdr:colOff>101600</xdr:colOff>
      <xdr:row>75</xdr:row>
      <xdr:rowOff>138145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89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154672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67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69239</xdr:rowOff>
    </xdr:from>
    <xdr:to>
      <xdr:col>85</xdr:col>
      <xdr:colOff>127000</xdr:colOff>
      <xdr:row>99</xdr:row>
      <xdr:rowOff>81838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7042789"/>
          <a:ext cx="838200" cy="12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69239</xdr:rowOff>
    </xdr:from>
    <xdr:to>
      <xdr:col>81</xdr:col>
      <xdr:colOff>50800</xdr:colOff>
      <xdr:row>99</xdr:row>
      <xdr:rowOff>78172</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7042789"/>
          <a:ext cx="889000" cy="8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71738</xdr:rowOff>
    </xdr:from>
    <xdr:to>
      <xdr:col>76</xdr:col>
      <xdr:colOff>114300</xdr:colOff>
      <xdr:row>99</xdr:row>
      <xdr:rowOff>78172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7045288"/>
          <a:ext cx="889000" cy="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71738</xdr:rowOff>
    </xdr:from>
    <xdr:to>
      <xdr:col>71</xdr:col>
      <xdr:colOff>177800</xdr:colOff>
      <xdr:row>99</xdr:row>
      <xdr:rowOff>94625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7045288"/>
          <a:ext cx="889000" cy="22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31038</xdr:rowOff>
    </xdr:from>
    <xdr:to>
      <xdr:col>85</xdr:col>
      <xdr:colOff>177800</xdr:colOff>
      <xdr:row>99</xdr:row>
      <xdr:rowOff>132638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700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118124</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18439</xdr:rowOff>
    </xdr:from>
    <xdr:to>
      <xdr:col>81</xdr:col>
      <xdr:colOff>101600</xdr:colOff>
      <xdr:row>99</xdr:row>
      <xdr:rowOff>120039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9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111166</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84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27372</xdr:rowOff>
    </xdr:from>
    <xdr:to>
      <xdr:col>76</xdr:col>
      <xdr:colOff>165100</xdr:colOff>
      <xdr:row>99</xdr:row>
      <xdr:rowOff>128972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7000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120099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93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20938</xdr:rowOff>
    </xdr:from>
    <xdr:to>
      <xdr:col>72</xdr:col>
      <xdr:colOff>38100</xdr:colOff>
      <xdr:row>99</xdr:row>
      <xdr:rowOff>122538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9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113665</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87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43825</xdr:rowOff>
    </xdr:from>
    <xdr:to>
      <xdr:col>67</xdr:col>
      <xdr:colOff>101600</xdr:colOff>
      <xdr:row>99</xdr:row>
      <xdr:rowOff>145425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701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136552</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7110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59837</xdr:rowOff>
    </xdr:from>
    <xdr:to>
      <xdr:col>116</xdr:col>
      <xdr:colOff>63500</xdr:colOff>
      <xdr:row>39</xdr:row>
      <xdr:rowOff>75023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46387"/>
          <a:ext cx="838200" cy="15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59837</xdr:rowOff>
    </xdr:from>
    <xdr:to>
      <xdr:col>111</xdr:col>
      <xdr:colOff>177800</xdr:colOff>
      <xdr:row>39</xdr:row>
      <xdr:rowOff>62596</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746387"/>
          <a:ext cx="889000" cy="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7193</xdr:rowOff>
    </xdr:from>
    <xdr:to>
      <xdr:col>107</xdr:col>
      <xdr:colOff>50800</xdr:colOff>
      <xdr:row>39</xdr:row>
      <xdr:rowOff>62596</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693743"/>
          <a:ext cx="889000" cy="5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7193</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693743"/>
          <a:ext cx="889000" cy="91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77173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6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24223</xdr:rowOff>
    </xdr:from>
    <xdr:to>
      <xdr:col>116</xdr:col>
      <xdr:colOff>114300</xdr:colOff>
      <xdr:row>39</xdr:row>
      <xdr:rowOff>125823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1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110600</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25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9037</xdr:rowOff>
    </xdr:from>
    <xdr:to>
      <xdr:col>112</xdr:col>
      <xdr:colOff>38100</xdr:colOff>
      <xdr:row>39</xdr:row>
      <xdr:rowOff>110637</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9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101764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78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11796</xdr:rowOff>
    </xdr:from>
    <xdr:to>
      <xdr:col>107</xdr:col>
      <xdr:colOff>101600</xdr:colOff>
      <xdr:row>39</xdr:row>
      <xdr:rowOff>113396</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9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104523</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791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127843</xdr:rowOff>
    </xdr:from>
    <xdr:to>
      <xdr:col>102</xdr:col>
      <xdr:colOff>165100</xdr:colOff>
      <xdr:row>39</xdr:row>
      <xdr:rowOff>57993</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4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74521</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41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61845</xdr:rowOff>
    </xdr:from>
    <xdr:to>
      <xdr:col>116</xdr:col>
      <xdr:colOff>63500</xdr:colOff>
      <xdr:row>74</xdr:row>
      <xdr:rowOff>63315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749145"/>
          <a:ext cx="838200" cy="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103903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962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63315</xdr:rowOff>
    </xdr:from>
    <xdr:to>
      <xdr:col>111</xdr:col>
      <xdr:colOff>177800</xdr:colOff>
      <xdr:row>74</xdr:row>
      <xdr:rowOff>109182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750615"/>
          <a:ext cx="889000" cy="4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160661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4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109182</xdr:rowOff>
    </xdr:from>
    <xdr:to>
      <xdr:col>107</xdr:col>
      <xdr:colOff>50800</xdr:colOff>
      <xdr:row>74</xdr:row>
      <xdr:rowOff>150754</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796482"/>
          <a:ext cx="889000" cy="41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147865</xdr:rowOff>
    </xdr:from>
    <xdr:to>
      <xdr:col>102</xdr:col>
      <xdr:colOff>114300</xdr:colOff>
      <xdr:row>74</xdr:row>
      <xdr:rowOff>150754</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2663715"/>
          <a:ext cx="889000" cy="174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2356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6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11045</xdr:rowOff>
    </xdr:from>
    <xdr:to>
      <xdr:col>116</xdr:col>
      <xdr:colOff>114300</xdr:colOff>
      <xdr:row>74</xdr:row>
      <xdr:rowOff>112645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69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33922</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54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12515</xdr:rowOff>
    </xdr:from>
    <xdr:to>
      <xdr:col>112</xdr:col>
      <xdr:colOff>38100</xdr:colOff>
      <xdr:row>74</xdr:row>
      <xdr:rowOff>114115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6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130642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47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58382</xdr:rowOff>
    </xdr:from>
    <xdr:to>
      <xdr:col>107</xdr:col>
      <xdr:colOff>101600</xdr:colOff>
      <xdr:row>74</xdr:row>
      <xdr:rowOff>159982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74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151109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83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99954</xdr:rowOff>
    </xdr:from>
    <xdr:to>
      <xdr:col>102</xdr:col>
      <xdr:colOff>165100</xdr:colOff>
      <xdr:row>75</xdr:row>
      <xdr:rowOff>30104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78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21231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879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97065</xdr:rowOff>
    </xdr:from>
    <xdr:to>
      <xdr:col>98</xdr:col>
      <xdr:colOff>38100</xdr:colOff>
      <xdr:row>74</xdr:row>
      <xdr:rowOff>27215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61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43742</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388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主に扶助費、普通建設事業費（うち更新整備）、災害復旧事業費、公債費及び繰出金が類似団体と比較して住民一人当たりのコストが高くなっている。扶助費は前年度と比較すると住民一人当たりのコストが</a:t>
          </a:r>
          <a:r>
            <a:rPr kumimoji="1" lang="en-US" altLang="ja-JP" sz="1300">
              <a:solidFill>
                <a:schemeClr val="tx1"/>
              </a:solidFill>
              <a:latin typeface="ＭＳ Ｐゴシック" panose="020B0600070205080204" pitchFamily="50" charset="-128"/>
              <a:ea typeface="ＭＳ Ｐゴシック" panose="020B0600070205080204" pitchFamily="50" charset="-128"/>
            </a:rPr>
            <a:t>3,972</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円の増となっており、類似団体の中でも上位に位置している。この要因としては、物価高騰対策に伴う定額減税調整給付金事業があったことや児童手当が令和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a:t>
          </a:r>
          <a:r>
            <a:rPr kumimoji="1" lang="en-US" altLang="ja-JP" sz="1300">
              <a:solidFill>
                <a:schemeClr val="tx1"/>
              </a:solidFill>
              <a:latin typeface="ＭＳ Ｐゴシック" panose="020B0600070205080204" pitchFamily="50" charset="-128"/>
              <a:ea typeface="ＭＳ Ｐゴシック" panose="020B0600070205080204" pitchFamily="50" charset="-128"/>
            </a:rPr>
            <a:t>10</a:t>
          </a:r>
          <a:r>
            <a:rPr kumimoji="1" lang="ja-JP" altLang="en-US" sz="1300">
              <a:solidFill>
                <a:schemeClr val="tx1"/>
              </a:solidFill>
              <a:latin typeface="ＭＳ Ｐゴシック" panose="020B0600070205080204" pitchFamily="50" charset="-128"/>
              <a:ea typeface="ＭＳ Ｐゴシック" panose="020B0600070205080204" pitchFamily="50" charset="-128"/>
            </a:rPr>
            <a:t>月から拡充されたことに伴う増加、また、こども医療費や児童福祉関連経費、障害者自立支援給付費の増加が考えられる。こども医療費、児童福祉関連経費及び障害者自立支援給付費は年々増加傾向にあり、扶助費全体としては今後も増加の見込みであるが、特定健診や特定保健指導等の充実を図り、扶助費の急激な伸びを抑えることに努める。普通建設事業費（うち更新整備）は、南の関うから館改修事業等に伴い、前年度と比較すると</a:t>
          </a:r>
          <a:r>
            <a:rPr kumimoji="1" lang="en-US" altLang="ja-JP" sz="1300">
              <a:solidFill>
                <a:schemeClr val="tx1"/>
              </a:solidFill>
              <a:latin typeface="ＭＳ Ｐゴシック" panose="020B0600070205080204" pitchFamily="50" charset="-128"/>
              <a:ea typeface="ＭＳ Ｐゴシック" panose="020B0600070205080204" pitchFamily="50" charset="-128"/>
            </a:rPr>
            <a:t>71,491</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円の増となっている。今後も総合運動公園整備事業や旧庁舎等解体事業等により普通建設事業費全体としては高い水準で推移することが見込まれる。災害復旧費については、令和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年度は災害箇所数が比較的少なかったことに伴い、前年度と比較すると</a:t>
          </a:r>
          <a:r>
            <a:rPr kumimoji="1" lang="en-US" altLang="ja-JP" sz="1300">
              <a:solidFill>
                <a:schemeClr val="tx1"/>
              </a:solidFill>
              <a:latin typeface="ＭＳ Ｐゴシック" panose="020B0600070205080204" pitchFamily="50" charset="-128"/>
              <a:ea typeface="ＭＳ Ｐゴシック" panose="020B0600070205080204" pitchFamily="50" charset="-128"/>
            </a:rPr>
            <a:t>3,001</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円の減となっているものの類似団体平均を上回っている状況である。公債費については、公債費総額としては</a:t>
          </a:r>
          <a:r>
            <a:rPr kumimoji="1" lang="en-US" altLang="ja-JP" sz="1300">
              <a:solidFill>
                <a:schemeClr val="tx1"/>
              </a:solidFill>
              <a:latin typeface="ＭＳ Ｐゴシック" panose="020B0600070205080204" pitchFamily="50" charset="-128"/>
              <a:ea typeface="ＭＳ Ｐゴシック" panose="020B0600070205080204" pitchFamily="50" charset="-128"/>
            </a:rPr>
            <a:t>12</a:t>
          </a:r>
          <a:r>
            <a:rPr kumimoji="1" lang="ja-JP" altLang="en-US" sz="1300">
              <a:solidFill>
                <a:schemeClr val="tx1"/>
              </a:solidFill>
              <a:latin typeface="ＭＳ Ｐゴシック" panose="020B0600070205080204" pitchFamily="50" charset="-128"/>
              <a:ea typeface="ＭＳ Ｐゴシック" panose="020B0600070205080204" pitchFamily="50" charset="-128"/>
            </a:rPr>
            <a:t>百万円減少しているものの、前年度よりも人口が減少したことに伴い一人当たりのコストが</a:t>
          </a:r>
          <a:r>
            <a:rPr kumimoji="1" lang="en-US" altLang="ja-JP" sz="1300">
              <a:solidFill>
                <a:schemeClr val="tx1"/>
              </a:solidFill>
              <a:latin typeface="ＭＳ Ｐゴシック" panose="020B0600070205080204" pitchFamily="50" charset="-128"/>
              <a:ea typeface="ＭＳ Ｐゴシック" panose="020B0600070205080204" pitchFamily="50" charset="-128"/>
            </a:rPr>
            <a:t>569</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となっており、類似団体平均を上回っている状況である。今後も防災行政無線デジタル化事業及び庁舎建設事業に伴う町債の償還開始により、該当科目の数値が増加することが見込まれる。繰出金については、前年度と同水準で推移しているが、類似団体平均を上回っている状況である。今後、下水道事業については、経営戦略に基づく使用料見直しの検討、医療会計については予防の視点に立った施策を充実させ、繰出金の抑制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8,657
8,401
68.92
7,299,437
6,976,861
172,330
3,923,379
7,827,386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22.0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62865</xdr:rowOff>
    </xdr:from>
    <xdr:to>
      <xdr:col>24</xdr:col>
      <xdr:colOff>63500</xdr:colOff>
      <xdr:row>36</xdr:row>
      <xdr:rowOff>145796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35065"/>
          <a:ext cx="838200" cy="82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148353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7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145796</xdr:rowOff>
    </xdr:from>
    <xdr:to>
      <xdr:col>19</xdr:col>
      <xdr:colOff>177800</xdr:colOff>
      <xdr:row>37</xdr:row>
      <xdr:rowOff>71755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17996"/>
          <a:ext cx="889000" cy="97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111777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594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71755</xdr:rowOff>
    </xdr:from>
    <xdr:to>
      <xdr:col>15</xdr:col>
      <xdr:colOff>50800</xdr:colOff>
      <xdr:row>37</xdr:row>
      <xdr:rowOff>85598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15405"/>
          <a:ext cx="889000" cy="13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141622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85598</xdr:rowOff>
    </xdr:from>
    <xdr:to>
      <xdr:col>10</xdr:col>
      <xdr:colOff>114300</xdr:colOff>
      <xdr:row>37</xdr:row>
      <xdr:rowOff>165862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429248"/>
          <a:ext cx="889000" cy="80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13352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1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35323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xdr:rowOff>
    </xdr:from>
    <xdr:to>
      <xdr:col>24</xdr:col>
      <xdr:colOff>114300</xdr:colOff>
      <xdr:row>36</xdr:row>
      <xdr:rowOff>113665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8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161942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6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94996</xdr:rowOff>
    </xdr:from>
    <xdr:to>
      <xdr:col>20</xdr:col>
      <xdr:colOff>38100</xdr:colOff>
      <xdr:row>37</xdr:row>
      <xdr:rowOff>25146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6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16273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5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20955</xdr:rowOff>
    </xdr:from>
    <xdr:to>
      <xdr:col>15</xdr:col>
      <xdr:colOff>101600</xdr:colOff>
      <xdr:row>37</xdr:row>
      <xdr:rowOff>122555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6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113682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57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34798</xdr:rowOff>
    </xdr:from>
    <xdr:to>
      <xdr:col>10</xdr:col>
      <xdr:colOff>165100</xdr:colOff>
      <xdr:row>37</xdr:row>
      <xdr:rowOff>136398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7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127525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7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115062</xdr:rowOff>
    </xdr:from>
    <xdr:to>
      <xdr:col>6</xdr:col>
      <xdr:colOff>38100</xdr:colOff>
      <xdr:row>38</xdr:row>
      <xdr:rowOff>45212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36339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5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88492</xdr:rowOff>
    </xdr:from>
    <xdr:to>
      <xdr:col>24</xdr:col>
      <xdr:colOff>63500</xdr:colOff>
      <xdr:row>58</xdr:row>
      <xdr:rowOff>88650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10032592"/>
          <a:ext cx="838200" cy="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88212</xdr:rowOff>
    </xdr:from>
    <xdr:to>
      <xdr:col>19</xdr:col>
      <xdr:colOff>177800</xdr:colOff>
      <xdr:row>58</xdr:row>
      <xdr:rowOff>88492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10032312"/>
          <a:ext cx="889000" cy="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24817</xdr:rowOff>
    </xdr:from>
    <xdr:to>
      <xdr:col>15</xdr:col>
      <xdr:colOff>50800</xdr:colOff>
      <xdr:row>58</xdr:row>
      <xdr:rowOff>88212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68917"/>
          <a:ext cx="889000" cy="63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23738</xdr:rowOff>
    </xdr:from>
    <xdr:to>
      <xdr:col>10</xdr:col>
      <xdr:colOff>114300</xdr:colOff>
      <xdr:row>58</xdr:row>
      <xdr:rowOff>24817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67838"/>
          <a:ext cx="889000" cy="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90740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03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37850</xdr:rowOff>
    </xdr:from>
    <xdr:to>
      <xdr:col>24</xdr:col>
      <xdr:colOff>114300</xdr:colOff>
      <xdr:row>58</xdr:row>
      <xdr:rowOff>139450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8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37692</xdr:rowOff>
    </xdr:from>
    <xdr:to>
      <xdr:col>20</xdr:col>
      <xdr:colOff>38100</xdr:colOff>
      <xdr:row>58</xdr:row>
      <xdr:rowOff>139292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8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130419</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74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37412</xdr:rowOff>
    </xdr:from>
    <xdr:to>
      <xdr:col>15</xdr:col>
      <xdr:colOff>101600</xdr:colOff>
      <xdr:row>58</xdr:row>
      <xdr:rowOff>139012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8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130139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74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145467</xdr:rowOff>
    </xdr:from>
    <xdr:to>
      <xdr:col>10</xdr:col>
      <xdr:colOff>165100</xdr:colOff>
      <xdr:row>58</xdr:row>
      <xdr:rowOff>75617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1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92144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693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144388</xdr:rowOff>
    </xdr:from>
    <xdr:to>
      <xdr:col>6</xdr:col>
      <xdr:colOff>38100</xdr:colOff>
      <xdr:row>58</xdr:row>
      <xdr:rowOff>74538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17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65665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0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46073</xdr:rowOff>
    </xdr:from>
    <xdr:to>
      <xdr:col>24</xdr:col>
      <xdr:colOff>63500</xdr:colOff>
      <xdr:row>76</xdr:row>
      <xdr:rowOff>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04823"/>
          <a:ext cx="838200" cy="12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383</xdr:rowOff>
    </xdr:from>
    <xdr:to>
      <xdr:col>19</xdr:col>
      <xdr:colOff>177800</xdr:colOff>
      <xdr:row>76</xdr:row>
      <xdr:rowOff>140210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030583"/>
          <a:ext cx="889000" cy="139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117650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48313</xdr:rowOff>
    </xdr:from>
    <xdr:to>
      <xdr:col>15</xdr:col>
      <xdr:colOff>50800</xdr:colOff>
      <xdr:row>76</xdr:row>
      <xdr:rowOff>140210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078513"/>
          <a:ext cx="889000" cy="91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8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48313</xdr:rowOff>
    </xdr:from>
    <xdr:to>
      <xdr:col>10</xdr:col>
      <xdr:colOff>114300</xdr:colOff>
      <xdr:row>77</xdr:row>
      <xdr:rowOff>80699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078513"/>
          <a:ext cx="889000" cy="203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123227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166723</xdr:rowOff>
    </xdr:from>
    <xdr:to>
      <xdr:col>24</xdr:col>
      <xdr:colOff>114300</xdr:colOff>
      <xdr:row>75</xdr:row>
      <xdr:rowOff>96873</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85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18150</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705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121034</xdr:rowOff>
    </xdr:from>
    <xdr:to>
      <xdr:col>20</xdr:col>
      <xdr:colOff>38100</xdr:colOff>
      <xdr:row>76</xdr:row>
      <xdr:rowOff>51184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97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67711</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755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89410</xdr:rowOff>
    </xdr:from>
    <xdr:to>
      <xdr:col>15</xdr:col>
      <xdr:colOff>101600</xdr:colOff>
      <xdr:row>77</xdr:row>
      <xdr:rowOff>19560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1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36088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894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168963</xdr:rowOff>
    </xdr:from>
    <xdr:to>
      <xdr:col>10</xdr:col>
      <xdr:colOff>165100</xdr:colOff>
      <xdr:row>76</xdr:row>
      <xdr:rowOff>99113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02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115640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802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29899</xdr:rowOff>
    </xdr:from>
    <xdr:to>
      <xdr:col>6</xdr:col>
      <xdr:colOff>38100</xdr:colOff>
      <xdr:row>77</xdr:row>
      <xdr:rowOff>131499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3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148026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06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36652</xdr:rowOff>
    </xdr:from>
    <xdr:to>
      <xdr:col>24</xdr:col>
      <xdr:colOff>63500</xdr:colOff>
      <xdr:row>97</xdr:row>
      <xdr:rowOff>86364</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667302"/>
          <a:ext cx="838200" cy="49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168490</xdr:rowOff>
    </xdr:from>
    <xdr:to>
      <xdr:col>19</xdr:col>
      <xdr:colOff>177800</xdr:colOff>
      <xdr:row>97</xdr:row>
      <xdr:rowOff>36652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627690"/>
          <a:ext cx="889000" cy="39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168490</xdr:rowOff>
    </xdr:from>
    <xdr:to>
      <xdr:col>15</xdr:col>
      <xdr:colOff>50800</xdr:colOff>
      <xdr:row>97</xdr:row>
      <xdr:rowOff>25798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627690"/>
          <a:ext cx="889000" cy="28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73177</xdr:rowOff>
    </xdr:from>
    <xdr:to>
      <xdr:col>10</xdr:col>
      <xdr:colOff>114300</xdr:colOff>
      <xdr:row>97</xdr:row>
      <xdr:rowOff>25798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1130300" y="16532377"/>
          <a:ext cx="889000" cy="124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38257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6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35564</xdr:rowOff>
    </xdr:from>
    <xdr:to>
      <xdr:col>24</xdr:col>
      <xdr:colOff>114300</xdr:colOff>
      <xdr:row>97</xdr:row>
      <xdr:rowOff>137164</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66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121941</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8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157302</xdr:rowOff>
    </xdr:from>
    <xdr:to>
      <xdr:col>20</xdr:col>
      <xdr:colOff>38100</xdr:colOff>
      <xdr:row>97</xdr:row>
      <xdr:rowOff>87452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61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78579</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709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117690</xdr:rowOff>
    </xdr:from>
    <xdr:to>
      <xdr:col>15</xdr:col>
      <xdr:colOff>101600</xdr:colOff>
      <xdr:row>97</xdr:row>
      <xdr:rowOff>47840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57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38967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669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146448</xdr:rowOff>
    </xdr:from>
    <xdr:to>
      <xdr:col>10</xdr:col>
      <xdr:colOff>165100</xdr:colOff>
      <xdr:row>97</xdr:row>
      <xdr:rowOff>76598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05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67725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698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22377</xdr:rowOff>
    </xdr:from>
    <xdr:to>
      <xdr:col>6</xdr:col>
      <xdr:colOff>38100</xdr:colOff>
      <xdr:row>96</xdr:row>
      <xdr:rowOff>123977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48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140504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25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116315</xdr:rowOff>
    </xdr:from>
    <xdr:to>
      <xdr:col>55</xdr:col>
      <xdr:colOff>0</xdr:colOff>
      <xdr:row>57</xdr:row>
      <xdr:rowOff>140629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888965"/>
          <a:ext cx="838200" cy="24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82436</xdr:rowOff>
    </xdr:from>
    <xdr:to>
      <xdr:col>50</xdr:col>
      <xdr:colOff>114300</xdr:colOff>
      <xdr:row>57</xdr:row>
      <xdr:rowOff>116315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855086"/>
          <a:ext cx="889000" cy="33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82436</xdr:rowOff>
    </xdr:from>
    <xdr:to>
      <xdr:col>45</xdr:col>
      <xdr:colOff>177800</xdr:colOff>
      <xdr:row>57</xdr:row>
      <xdr:rowOff>85865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855086"/>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11071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85865</xdr:rowOff>
    </xdr:from>
    <xdr:to>
      <xdr:col>41</xdr:col>
      <xdr:colOff>50800</xdr:colOff>
      <xdr:row>57</xdr:row>
      <xdr:rowOff>163520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858515"/>
          <a:ext cx="889000" cy="7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42442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89829</xdr:rowOff>
    </xdr:from>
    <xdr:to>
      <xdr:col>55</xdr:col>
      <xdr:colOff>50800</xdr:colOff>
      <xdr:row>58</xdr:row>
      <xdr:rowOff>19979</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86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68256</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84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65515</xdr:rowOff>
    </xdr:from>
    <xdr:to>
      <xdr:col>50</xdr:col>
      <xdr:colOff>165100</xdr:colOff>
      <xdr:row>57</xdr:row>
      <xdr:rowOff>167115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83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158242</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93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31636</xdr:rowOff>
    </xdr:from>
    <xdr:to>
      <xdr:col>46</xdr:col>
      <xdr:colOff>38100</xdr:colOff>
      <xdr:row>57</xdr:row>
      <xdr:rowOff>133236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80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124363</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897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35065</xdr:rowOff>
    </xdr:from>
    <xdr:to>
      <xdr:col>41</xdr:col>
      <xdr:colOff>101600</xdr:colOff>
      <xdr:row>57</xdr:row>
      <xdr:rowOff>136665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80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127792</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900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112720</xdr:rowOff>
    </xdr:from>
    <xdr:to>
      <xdr:col>36</xdr:col>
      <xdr:colOff>165100</xdr:colOff>
      <xdr:row>58</xdr:row>
      <xdr:rowOff>42870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88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33997</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97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118663</xdr:rowOff>
    </xdr:from>
    <xdr:to>
      <xdr:col>55</xdr:col>
      <xdr:colOff>0</xdr:colOff>
      <xdr:row>79</xdr:row>
      <xdr:rowOff>9336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320313"/>
          <a:ext cx="838200" cy="233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87822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460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9336</xdr:rowOff>
    </xdr:from>
    <xdr:to>
      <xdr:col>50</xdr:col>
      <xdr:colOff>114300</xdr:colOff>
      <xdr:row>79</xdr:row>
      <xdr:rowOff>21899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553886"/>
          <a:ext cx="889000" cy="12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21899</xdr:rowOff>
    </xdr:from>
    <xdr:to>
      <xdr:col>45</xdr:col>
      <xdr:colOff>177800</xdr:colOff>
      <xdr:row>79</xdr:row>
      <xdr:rowOff>53535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566449"/>
          <a:ext cx="889000" cy="31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42833</xdr:rowOff>
    </xdr:from>
    <xdr:to>
      <xdr:col>41</xdr:col>
      <xdr:colOff>50800</xdr:colOff>
      <xdr:row>79</xdr:row>
      <xdr:rowOff>53535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587383"/>
          <a:ext cx="889000" cy="10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67863</xdr:rowOff>
    </xdr:from>
    <xdr:to>
      <xdr:col>55</xdr:col>
      <xdr:colOff>50800</xdr:colOff>
      <xdr:row>77</xdr:row>
      <xdr:rowOff>169463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69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90740</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12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129986</xdr:rowOff>
    </xdr:from>
    <xdr:to>
      <xdr:col>50</xdr:col>
      <xdr:colOff>165100</xdr:colOff>
      <xdr:row>79</xdr:row>
      <xdr:rowOff>60136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0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51263</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595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142549</xdr:rowOff>
    </xdr:from>
    <xdr:to>
      <xdr:col>46</xdr:col>
      <xdr:colOff>38100</xdr:colOff>
      <xdr:row>79</xdr:row>
      <xdr:rowOff>72699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1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63826</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608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2735</xdr:rowOff>
    </xdr:from>
    <xdr:to>
      <xdr:col>41</xdr:col>
      <xdr:colOff>101600</xdr:colOff>
      <xdr:row>79</xdr:row>
      <xdr:rowOff>104335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4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95462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640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163483</xdr:rowOff>
    </xdr:from>
    <xdr:to>
      <xdr:col>36</xdr:col>
      <xdr:colOff>165100</xdr:colOff>
      <xdr:row>79</xdr:row>
      <xdr:rowOff>93633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3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84760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629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152374</xdr:rowOff>
    </xdr:from>
    <xdr:to>
      <xdr:col>55</xdr:col>
      <xdr:colOff>0</xdr:colOff>
      <xdr:row>97</xdr:row>
      <xdr:rowOff>169080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783024"/>
          <a:ext cx="838200" cy="1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169080</xdr:rowOff>
    </xdr:from>
    <xdr:to>
      <xdr:col>50</xdr:col>
      <xdr:colOff>114300</xdr:colOff>
      <xdr:row>98</xdr:row>
      <xdr:rowOff>17138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799730"/>
          <a:ext cx="889000" cy="19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163058</xdr:rowOff>
    </xdr:from>
    <xdr:to>
      <xdr:col>45</xdr:col>
      <xdr:colOff>177800</xdr:colOff>
      <xdr:row>98</xdr:row>
      <xdr:rowOff>17138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793708"/>
          <a:ext cx="889000" cy="25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163058</xdr:rowOff>
    </xdr:from>
    <xdr:to>
      <xdr:col>41</xdr:col>
      <xdr:colOff>50800</xdr:colOff>
      <xdr:row>97</xdr:row>
      <xdr:rowOff>163140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793708"/>
          <a:ext cx="889000" cy="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101574</xdr:rowOff>
    </xdr:from>
    <xdr:to>
      <xdr:col>55</xdr:col>
      <xdr:colOff>50800</xdr:colOff>
      <xdr:row>98</xdr:row>
      <xdr:rowOff>31724</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3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16501</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47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118280</xdr:rowOff>
    </xdr:from>
    <xdr:to>
      <xdr:col>50</xdr:col>
      <xdr:colOff>165100</xdr:colOff>
      <xdr:row>98</xdr:row>
      <xdr:rowOff>48430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4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39557</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4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137788</xdr:rowOff>
    </xdr:from>
    <xdr:to>
      <xdr:col>46</xdr:col>
      <xdr:colOff>38100</xdr:colOff>
      <xdr:row>98</xdr:row>
      <xdr:rowOff>67938</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6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59065</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6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112258</xdr:rowOff>
    </xdr:from>
    <xdr:to>
      <xdr:col>41</xdr:col>
      <xdr:colOff>101600</xdr:colOff>
      <xdr:row>98</xdr:row>
      <xdr:rowOff>42408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4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33535</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835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112340</xdr:rowOff>
    </xdr:from>
    <xdr:to>
      <xdr:col>36</xdr:col>
      <xdr:colOff>165100</xdr:colOff>
      <xdr:row>98</xdr:row>
      <xdr:rowOff>42490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74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33617</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835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161714</xdr:rowOff>
    </xdr:from>
    <xdr:to>
      <xdr:col>85</xdr:col>
      <xdr:colOff>127000</xdr:colOff>
      <xdr:row>37</xdr:row>
      <xdr:rowOff>162949</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5481300" y="6505364"/>
          <a:ext cx="838200" cy="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45270</xdr:rowOff>
    </xdr:from>
    <xdr:to>
      <xdr:col>81</xdr:col>
      <xdr:colOff>50800</xdr:colOff>
      <xdr:row>37</xdr:row>
      <xdr:rowOff>161714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4592300" y="6388920"/>
          <a:ext cx="889000" cy="116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45270</xdr:rowOff>
    </xdr:from>
    <xdr:to>
      <xdr:col>76</xdr:col>
      <xdr:colOff>114300</xdr:colOff>
      <xdr:row>38</xdr:row>
      <xdr:rowOff>10989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388920"/>
          <a:ext cx="889000" cy="137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139686</xdr:rowOff>
    </xdr:from>
    <xdr:to>
      <xdr:col>71</xdr:col>
      <xdr:colOff>177800</xdr:colOff>
      <xdr:row>38</xdr:row>
      <xdr:rowOff>10989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483336"/>
          <a:ext cx="889000" cy="42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112149</xdr:rowOff>
    </xdr:from>
    <xdr:to>
      <xdr:col>85</xdr:col>
      <xdr:colOff>177800</xdr:colOff>
      <xdr:row>38</xdr:row>
      <xdr:rowOff>42298</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5579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47814</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39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110914</xdr:rowOff>
    </xdr:from>
    <xdr:to>
      <xdr:col>81</xdr:col>
      <xdr:colOff>101600</xdr:colOff>
      <xdr:row>38</xdr:row>
      <xdr:rowOff>41064</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54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32191</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4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165920</xdr:rowOff>
    </xdr:from>
    <xdr:to>
      <xdr:col>76</xdr:col>
      <xdr:colOff>165100</xdr:colOff>
      <xdr:row>37</xdr:row>
      <xdr:rowOff>96070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33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112597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11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131639</xdr:rowOff>
    </xdr:from>
    <xdr:to>
      <xdr:col>72</xdr:col>
      <xdr:colOff>38100</xdr:colOff>
      <xdr:row>38</xdr:row>
      <xdr:rowOff>61788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7528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52916</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68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88886</xdr:rowOff>
    </xdr:from>
    <xdr:to>
      <xdr:col>67</xdr:col>
      <xdr:colOff>101600</xdr:colOff>
      <xdr:row>38</xdr:row>
      <xdr:rowOff>19036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3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10163</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25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68704</xdr:rowOff>
    </xdr:from>
    <xdr:to>
      <xdr:col>85</xdr:col>
      <xdr:colOff>127000</xdr:colOff>
      <xdr:row>58</xdr:row>
      <xdr:rowOff>95985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10012804"/>
          <a:ext cx="838200" cy="27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88392</xdr:rowOff>
    </xdr:from>
    <xdr:to>
      <xdr:col>81</xdr:col>
      <xdr:colOff>50800</xdr:colOff>
      <xdr:row>58</xdr:row>
      <xdr:rowOff>95985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592300" y="10032492"/>
          <a:ext cx="889000" cy="7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88109</xdr:rowOff>
    </xdr:from>
    <xdr:to>
      <xdr:col>76</xdr:col>
      <xdr:colOff>114300</xdr:colOff>
      <xdr:row>58</xdr:row>
      <xdr:rowOff>88392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3703300" y="10032209"/>
          <a:ext cx="889000" cy="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62283</xdr:rowOff>
    </xdr:from>
    <xdr:to>
      <xdr:col>71</xdr:col>
      <xdr:colOff>177800</xdr:colOff>
      <xdr:row>58</xdr:row>
      <xdr:rowOff>88109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10006383"/>
          <a:ext cx="889000" cy="25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17904</xdr:rowOff>
    </xdr:from>
    <xdr:to>
      <xdr:col>85</xdr:col>
      <xdr:colOff>177800</xdr:colOff>
      <xdr:row>58</xdr:row>
      <xdr:rowOff>119504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96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104281</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76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45185</xdr:rowOff>
    </xdr:from>
    <xdr:to>
      <xdr:col>81</xdr:col>
      <xdr:colOff>101600</xdr:colOff>
      <xdr:row>58</xdr:row>
      <xdr:rowOff>146785</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98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137912</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10082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37592</xdr:rowOff>
    </xdr:from>
    <xdr:to>
      <xdr:col>76</xdr:col>
      <xdr:colOff>165100</xdr:colOff>
      <xdr:row>58</xdr:row>
      <xdr:rowOff>139192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8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130319</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74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37309</xdr:rowOff>
    </xdr:from>
    <xdr:to>
      <xdr:col>72</xdr:col>
      <xdr:colOff>38100</xdr:colOff>
      <xdr:row>58</xdr:row>
      <xdr:rowOff>138909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8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130036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74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11483</xdr:rowOff>
    </xdr:from>
    <xdr:to>
      <xdr:col>67</xdr:col>
      <xdr:colOff>101600</xdr:colOff>
      <xdr:row>58</xdr:row>
      <xdr:rowOff>113083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955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104210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1004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162678</xdr:rowOff>
    </xdr:from>
    <xdr:to>
      <xdr:col>85</xdr:col>
      <xdr:colOff>127000</xdr:colOff>
      <xdr:row>78</xdr:row>
      <xdr:rowOff>18670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364328"/>
          <a:ext cx="838200" cy="27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126846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328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166319</xdr:rowOff>
    </xdr:from>
    <xdr:to>
      <xdr:col>81</xdr:col>
      <xdr:colOff>50800</xdr:colOff>
      <xdr:row>77</xdr:row>
      <xdr:rowOff>162678</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2853619"/>
          <a:ext cx="889000" cy="51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40964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41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166319</xdr:rowOff>
    </xdr:from>
    <xdr:to>
      <xdr:col>76</xdr:col>
      <xdr:colOff>114300</xdr:colOff>
      <xdr:row>75</xdr:row>
      <xdr:rowOff>24477</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2853619"/>
          <a:ext cx="889000" cy="29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53281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42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24477</xdr:rowOff>
    </xdr:from>
    <xdr:to>
      <xdr:col>71</xdr:col>
      <xdr:colOff>177800</xdr:colOff>
      <xdr:row>76</xdr:row>
      <xdr:rowOff>149064</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2814300" y="12883227"/>
          <a:ext cx="889000" cy="296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81427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45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86960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139320</xdr:rowOff>
    </xdr:from>
    <xdr:to>
      <xdr:col>85</xdr:col>
      <xdr:colOff>177800</xdr:colOff>
      <xdr:row>78</xdr:row>
      <xdr:rowOff>69470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34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98697</xdr:rowOff>
    </xdr:from>
    <xdr:ext cx="534377"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12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111878</xdr:rowOff>
    </xdr:from>
    <xdr:to>
      <xdr:col>81</xdr:col>
      <xdr:colOff>101600</xdr:colOff>
      <xdr:row>78</xdr:row>
      <xdr:rowOff>42028</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31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58555</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14111" y="1308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115519</xdr:rowOff>
    </xdr:from>
    <xdr:to>
      <xdr:col>76</xdr:col>
      <xdr:colOff>165100</xdr:colOff>
      <xdr:row>75</xdr:row>
      <xdr:rowOff>45669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2802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62196</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25111" y="1257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145127</xdr:rowOff>
    </xdr:from>
    <xdr:to>
      <xdr:col>72</xdr:col>
      <xdr:colOff>38100</xdr:colOff>
      <xdr:row>75</xdr:row>
      <xdr:rowOff>75277</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283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91804</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36111" y="12607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98264</xdr:rowOff>
    </xdr:from>
    <xdr:to>
      <xdr:col>67</xdr:col>
      <xdr:colOff>101600</xdr:colOff>
      <xdr:row>77</xdr:row>
      <xdr:rowOff>28414</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12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44941</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290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41185</xdr:rowOff>
    </xdr:from>
    <xdr:to>
      <xdr:col>85</xdr:col>
      <xdr:colOff>127000</xdr:colOff>
      <xdr:row>95</xdr:row>
      <xdr:rowOff>44436</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328935"/>
          <a:ext cx="838200" cy="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33652</xdr:rowOff>
    </xdr:from>
    <xdr:to>
      <xdr:col>81</xdr:col>
      <xdr:colOff>50800</xdr:colOff>
      <xdr:row>95</xdr:row>
      <xdr:rowOff>44436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321402"/>
          <a:ext cx="889000" cy="10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33652</xdr:rowOff>
    </xdr:from>
    <xdr:to>
      <xdr:col>76</xdr:col>
      <xdr:colOff>114300</xdr:colOff>
      <xdr:row>95</xdr:row>
      <xdr:rowOff>39579</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321402"/>
          <a:ext cx="889000" cy="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39579</xdr:rowOff>
    </xdr:from>
    <xdr:to>
      <xdr:col>71</xdr:col>
      <xdr:colOff>177800</xdr:colOff>
      <xdr:row>95</xdr:row>
      <xdr:rowOff>87345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327329"/>
          <a:ext cx="889000" cy="47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141164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2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161835</xdr:rowOff>
    </xdr:from>
    <xdr:to>
      <xdr:col>85</xdr:col>
      <xdr:colOff>177800</xdr:colOff>
      <xdr:row>95</xdr:row>
      <xdr:rowOff>91985</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2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13262</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129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165086</xdr:rowOff>
    </xdr:from>
    <xdr:to>
      <xdr:col>81</xdr:col>
      <xdr:colOff>101600</xdr:colOff>
      <xdr:row>95</xdr:row>
      <xdr:rowOff>95236</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28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111763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05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154302</xdr:rowOff>
    </xdr:from>
    <xdr:to>
      <xdr:col>76</xdr:col>
      <xdr:colOff>165100</xdr:colOff>
      <xdr:row>95</xdr:row>
      <xdr:rowOff>84452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27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100979</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04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160229</xdr:rowOff>
    </xdr:from>
    <xdr:to>
      <xdr:col>72</xdr:col>
      <xdr:colOff>38100</xdr:colOff>
      <xdr:row>95</xdr:row>
      <xdr:rowOff>90379</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27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106906</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5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36545</xdr:rowOff>
    </xdr:from>
    <xdr:to>
      <xdr:col>67</xdr:col>
      <xdr:colOff>101600</xdr:colOff>
      <xdr:row>95</xdr:row>
      <xdr:rowOff>138145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3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154672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099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主に民生費、商工費、災害復旧費及び公債費が類似団体と比較して住民一人当たりのコストが高くなっている。民生費は一人当たり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239,787</a:t>
          </a:r>
          <a:r>
            <a:rPr kumimoji="1" lang="ja-JP" altLang="en-US" sz="1300">
              <a:solidFill>
                <a:schemeClr val="tx1"/>
              </a:solidFill>
              <a:latin typeface="ＭＳ Ｐゴシック" panose="020B0600070205080204" pitchFamily="50" charset="-128"/>
              <a:ea typeface="ＭＳ Ｐゴシック" panose="020B0600070205080204" pitchFamily="50" charset="-128"/>
            </a:rPr>
            <a:t>円、商工費</a:t>
          </a:r>
          <a:r>
            <a:rPr kumimoji="1" lang="en-US" altLang="ja-JP" sz="1300">
              <a:solidFill>
                <a:schemeClr val="tx1"/>
              </a:solidFill>
              <a:latin typeface="ＭＳ Ｐゴシック" panose="020B0600070205080204" pitchFamily="50" charset="-128"/>
              <a:ea typeface="ＭＳ Ｐゴシック" panose="020B0600070205080204" pitchFamily="50" charset="-128"/>
            </a:rPr>
            <a:t>98,942</a:t>
          </a:r>
          <a:r>
            <a:rPr kumimoji="1" lang="ja-JP" altLang="en-US" sz="1300">
              <a:solidFill>
                <a:schemeClr val="tx1"/>
              </a:solidFill>
              <a:latin typeface="ＭＳ Ｐゴシック" panose="020B0600070205080204" pitchFamily="50" charset="-128"/>
              <a:ea typeface="ＭＳ Ｐゴシック" panose="020B0600070205080204" pitchFamily="50" charset="-128"/>
            </a:rPr>
            <a:t>円、災害復旧費</a:t>
          </a:r>
          <a:r>
            <a:rPr kumimoji="1" lang="en-US" altLang="ja-JP" sz="1300">
              <a:solidFill>
                <a:schemeClr val="tx1"/>
              </a:solidFill>
              <a:latin typeface="ＭＳ Ｐゴシック" panose="020B0600070205080204" pitchFamily="50" charset="-128"/>
              <a:ea typeface="ＭＳ Ｐゴシック" panose="020B0600070205080204" pitchFamily="50" charset="-128"/>
            </a:rPr>
            <a:t>13,236</a:t>
          </a:r>
          <a:r>
            <a:rPr kumimoji="1" lang="ja-JP" altLang="en-US" sz="1300">
              <a:solidFill>
                <a:schemeClr val="tx1"/>
              </a:solidFill>
              <a:latin typeface="ＭＳ Ｐゴシック" panose="020B0600070205080204" pitchFamily="50" charset="-128"/>
              <a:ea typeface="ＭＳ Ｐゴシック" panose="020B0600070205080204" pitchFamily="50" charset="-128"/>
            </a:rPr>
            <a:t>円、公債費は</a:t>
          </a:r>
          <a:r>
            <a:rPr kumimoji="1" lang="en-US" altLang="ja-JP" sz="1300">
              <a:solidFill>
                <a:schemeClr val="tx1"/>
              </a:solidFill>
              <a:latin typeface="ＭＳ Ｐゴシック" panose="020B0600070205080204" pitchFamily="50" charset="-128"/>
              <a:ea typeface="ＭＳ Ｐゴシック" panose="020B0600070205080204" pitchFamily="50" charset="-128"/>
            </a:rPr>
            <a:t>87,238</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類似団体の中でも上位に位置している。民生費については、社会福祉費の扶助費が年々増嵩していることや、定住対策の一環として保育料補助事業やこども医療費助成事業などの子育て支援事業の充実に力を入れていること、物価高騰対策に伴う定額減税調整給付金事業があったこと、また、児童手当が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a:t>
          </a:r>
          <a:r>
            <a:rPr kumimoji="1" lang="en-US" altLang="ja-JP" sz="1300">
              <a:solidFill>
                <a:schemeClr val="tx1"/>
              </a:solidFill>
              <a:latin typeface="ＭＳ Ｐゴシック" panose="020B0600070205080204" pitchFamily="50" charset="-128"/>
              <a:ea typeface="ＭＳ Ｐゴシック" panose="020B0600070205080204" pitchFamily="50" charset="-128"/>
            </a:rPr>
            <a:t>10</a:t>
          </a:r>
          <a:r>
            <a:rPr kumimoji="1" lang="ja-JP" altLang="en-US" sz="1300">
              <a:solidFill>
                <a:schemeClr val="tx1"/>
              </a:solidFill>
              <a:latin typeface="ＭＳ Ｐゴシック" panose="020B0600070205080204" pitchFamily="50" charset="-128"/>
              <a:ea typeface="ＭＳ Ｐゴシック" panose="020B0600070205080204" pitchFamily="50" charset="-128"/>
            </a:rPr>
            <a:t>月から拡充されたことなどが高止まりの要因となっており、前年度と比較すると一人当たりのコストは</a:t>
          </a:r>
          <a:r>
            <a:rPr kumimoji="1" lang="en-US" altLang="ja-JP" sz="1300">
              <a:solidFill>
                <a:schemeClr val="tx1"/>
              </a:solidFill>
              <a:latin typeface="ＭＳ Ｐゴシック" panose="020B0600070205080204" pitchFamily="50" charset="-128"/>
              <a:ea typeface="ＭＳ Ｐゴシック" panose="020B0600070205080204" pitchFamily="50" charset="-128"/>
            </a:rPr>
            <a:t>16,504</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円の増となっている。商工費については、南の関うから館改修事業に伴い、一人当たりのコストが</a:t>
          </a:r>
          <a:r>
            <a:rPr kumimoji="1" lang="en-US" altLang="ja-JP" sz="1300">
              <a:solidFill>
                <a:schemeClr val="tx1"/>
              </a:solidFill>
              <a:latin typeface="ＭＳ Ｐゴシック" panose="020B0600070205080204" pitchFamily="50" charset="-128"/>
              <a:ea typeface="ＭＳ Ｐゴシック" panose="020B0600070205080204" pitchFamily="50" charset="-128"/>
            </a:rPr>
            <a:t>71,523</a:t>
          </a:r>
          <a:r>
            <a:rPr kumimoji="1" lang="ja-JP" altLang="en-US" sz="1300">
              <a:solidFill>
                <a:schemeClr val="tx1"/>
              </a:solidFill>
              <a:latin typeface="ＭＳ Ｐゴシック" panose="020B0600070205080204" pitchFamily="50" charset="-128"/>
              <a:ea typeface="ＭＳ Ｐゴシック" panose="020B0600070205080204" pitchFamily="50" charset="-128"/>
            </a:rPr>
            <a:t>円増加している。災害復旧費については、令和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年度は災害箇所数が比較的少なかったことに伴い、前年度と比較すると</a:t>
          </a:r>
          <a:r>
            <a:rPr kumimoji="1" lang="en-US" altLang="ja-JP" sz="1300">
              <a:solidFill>
                <a:schemeClr val="tx1"/>
              </a:solidFill>
              <a:latin typeface="ＭＳ Ｐゴシック" panose="020B0600070205080204" pitchFamily="50" charset="-128"/>
              <a:ea typeface="ＭＳ Ｐゴシック" panose="020B0600070205080204" pitchFamily="50" charset="-128"/>
            </a:rPr>
            <a:t>3,001</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円の減となっているものの類似団体平均を上回っている状況である。公債費については、公債費総額としては</a:t>
          </a:r>
          <a:r>
            <a:rPr kumimoji="1" lang="en-US" altLang="ja-JP" sz="1300">
              <a:solidFill>
                <a:schemeClr val="tx1"/>
              </a:solidFill>
              <a:latin typeface="ＭＳ Ｐゴシック" panose="020B0600070205080204" pitchFamily="50" charset="-128"/>
              <a:ea typeface="ＭＳ Ｐゴシック" panose="020B0600070205080204" pitchFamily="50" charset="-128"/>
            </a:rPr>
            <a:t>12</a:t>
          </a:r>
          <a:r>
            <a:rPr kumimoji="1" lang="ja-JP" altLang="en-US" sz="1300">
              <a:solidFill>
                <a:schemeClr val="tx1"/>
              </a:solidFill>
              <a:latin typeface="ＭＳ Ｐゴシック" panose="020B0600070205080204" pitchFamily="50" charset="-128"/>
              <a:ea typeface="ＭＳ Ｐゴシック" panose="020B0600070205080204" pitchFamily="50" charset="-128"/>
            </a:rPr>
            <a:t>百万円減少しているものの、前年度よりも人口が減少したことに伴い一人当たりのコストが</a:t>
          </a:r>
          <a:r>
            <a:rPr kumimoji="1" lang="en-US" altLang="ja-JP" sz="1300">
              <a:solidFill>
                <a:schemeClr val="tx1"/>
              </a:solidFill>
              <a:latin typeface="ＭＳ Ｐゴシック" panose="020B0600070205080204" pitchFamily="50" charset="-128"/>
              <a:ea typeface="ＭＳ Ｐゴシック" panose="020B0600070205080204" pitchFamily="50" charset="-128"/>
            </a:rPr>
            <a:t>569</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円の増となっており、類似団体平均を上回っている状況である。今後も防災行政無線デジタル化事業及び庁舎建設事業に伴う町債の償還開始により、該当科目の数値が増加することが見込まれる。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熊本県南関町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latin typeface="ＭＳ ゴシック" pitchFamily="49" charset="-128"/>
              <a:ea typeface="ＭＳ ゴシック" pitchFamily="49" charset="-128"/>
            </a:rPr>
            <a:t>　令和６年度は歳出面では人事院勧告による人件費の増及び南の関うから館改修事業による投資的経費の増加が要因となり、前年度と比較すると歳出総額は</a:t>
          </a:r>
          <a:r>
            <a:rPr kumimoji="1" lang="en-US" altLang="ja-JP" sz="1100">
              <a:solidFill>
                <a:schemeClr val="tx1"/>
              </a:solidFill>
              <a:latin typeface="ＭＳ ゴシック" pitchFamily="49" charset="-128"/>
              <a:ea typeface="ＭＳ ゴシック" pitchFamily="49" charset="-128"/>
            </a:rPr>
            <a:t>612</a:t>
          </a:r>
          <a:r>
            <a:rPr kumimoji="1" lang="ja-JP" altLang="en-US" sz="1100">
              <a:solidFill>
                <a:schemeClr val="tx1"/>
              </a:solidFill>
              <a:latin typeface="ＭＳ ゴシック" pitchFamily="49" charset="-128"/>
              <a:ea typeface="ＭＳ ゴシック" pitchFamily="49" charset="-128"/>
            </a:rPr>
            <a:t>百万円増加している。歳入面では税収、国庫支出金及び各種事業に伴う地方債の増加が要因となり、前年度と比較する歳入総額は</a:t>
          </a:r>
          <a:r>
            <a:rPr kumimoji="1" lang="en-US" altLang="ja-JP" sz="1100">
              <a:solidFill>
                <a:schemeClr val="tx1"/>
              </a:solidFill>
              <a:latin typeface="ＭＳ ゴシック" pitchFamily="49" charset="-128"/>
              <a:ea typeface="ＭＳ ゴシック" pitchFamily="49" charset="-128"/>
            </a:rPr>
            <a:t>705</a:t>
          </a:r>
          <a:r>
            <a:rPr kumimoji="1" lang="ja-JP" altLang="en-US" sz="1100">
              <a:solidFill>
                <a:schemeClr val="tx1"/>
              </a:solidFill>
              <a:latin typeface="ＭＳ ゴシック" pitchFamily="49" charset="-128"/>
              <a:ea typeface="ＭＳ ゴシック" pitchFamily="49" charset="-128"/>
            </a:rPr>
            <a:t>百万円増加しており、実質単年度収支は黒字となっている。今後、歳出面においては、総合運動公園整備事業、旧庁舎等解体事業及びＰＦＩ活用事業等の大きな事業が控えていることのほか、扶助費や老朽化している施設の維持補修に係る経費の増加等により、厳しい財政運営が予測される。定住化対策により人口減少を抑制、施設については公共施設等総合管理計画に基づき統廃合等を検討するなど、計画的かつ効率的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熊本県南関町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実施計画等に基づいた計画的な予算の編成及び執行により、全ての事業で赤字決算とはならなかった。しかし、公営企業に対しては一般会計からの繰出金も多く、独立採算を図ることが課題となっている。下水道事業については令和３年度から、浄化槽整備推進事業については令和６年度からの地方公営企業法の適用となり、今後も適正な財産管理を行いながら、経営戦略に基づいた加入率向上及び使用料の見直しを含めた課題の解決に取り組んで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熊本県南関町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latin typeface="ＭＳ ゴシック" pitchFamily="49" charset="-128"/>
              <a:ea typeface="ＭＳ ゴシック" pitchFamily="49" charset="-128"/>
            </a:rPr>
            <a:t>　前年度と比較すると元利償還金は</a:t>
          </a:r>
          <a:r>
            <a:rPr kumimoji="1" lang="en-US" altLang="ja-JP" sz="1200">
              <a:solidFill>
                <a:schemeClr val="tx1"/>
              </a:solidFill>
              <a:latin typeface="ＭＳ ゴシック" pitchFamily="49" charset="-128"/>
              <a:ea typeface="ＭＳ ゴシック" pitchFamily="49" charset="-128"/>
            </a:rPr>
            <a:t>12</a:t>
          </a:r>
          <a:r>
            <a:rPr kumimoji="1" lang="ja-JP" altLang="en-US" sz="1200">
              <a:solidFill>
                <a:schemeClr val="tx1"/>
              </a:solidFill>
              <a:latin typeface="ＭＳ ゴシック" pitchFamily="49" charset="-128"/>
              <a:ea typeface="ＭＳ ゴシック" pitchFamily="49" charset="-128"/>
            </a:rPr>
            <a:t>百万円減少しており、実質公債費比率（</a:t>
          </a:r>
          <a:r>
            <a:rPr kumimoji="1" lang="en-US" altLang="ja-JP" sz="1200">
              <a:solidFill>
                <a:schemeClr val="tx1"/>
              </a:solidFill>
              <a:latin typeface="ＭＳ ゴシック" pitchFamily="49" charset="-128"/>
              <a:ea typeface="ＭＳ ゴシック" pitchFamily="49" charset="-128"/>
            </a:rPr>
            <a:t>3</a:t>
          </a:r>
          <a:r>
            <a:rPr kumimoji="1" lang="ja-JP" altLang="en-US" sz="1200">
              <a:solidFill>
                <a:schemeClr val="tx1"/>
              </a:solidFill>
              <a:latin typeface="ＭＳ ゴシック" pitchFamily="49" charset="-128"/>
              <a:ea typeface="ＭＳ ゴシック" pitchFamily="49" charset="-128"/>
            </a:rPr>
            <a:t>カ年平均）は昨年から</a:t>
          </a:r>
          <a:r>
            <a:rPr kumimoji="1" lang="en-US" altLang="ja-JP" sz="1200">
              <a:solidFill>
                <a:schemeClr val="tx1"/>
              </a:solidFill>
              <a:latin typeface="ＭＳ ゴシック" pitchFamily="49" charset="-128"/>
              <a:ea typeface="ＭＳ ゴシック" pitchFamily="49" charset="-128"/>
            </a:rPr>
            <a:t>0.3</a:t>
          </a:r>
          <a:r>
            <a:rPr kumimoji="1" lang="ja-JP" altLang="en-US" sz="1200">
              <a:solidFill>
                <a:schemeClr val="tx1"/>
              </a:solidFill>
              <a:latin typeface="ＭＳ ゴシック" pitchFamily="49" charset="-128"/>
              <a:ea typeface="ＭＳ ゴシック" pitchFamily="49" charset="-128"/>
            </a:rPr>
            <a:t>ポイント減少している。この要因としては、元利償還金の額が</a:t>
          </a:r>
          <a:r>
            <a:rPr kumimoji="1" lang="en-US" altLang="ja-JP" sz="1200">
              <a:solidFill>
                <a:schemeClr val="tx1"/>
              </a:solidFill>
              <a:latin typeface="ＭＳ ゴシック" pitchFamily="49" charset="-128"/>
              <a:ea typeface="ＭＳ ゴシック" pitchFamily="49" charset="-128"/>
            </a:rPr>
            <a:t>12</a:t>
          </a:r>
          <a:r>
            <a:rPr kumimoji="1" lang="ja-JP" altLang="en-US" sz="1200">
              <a:solidFill>
                <a:schemeClr val="tx1"/>
              </a:solidFill>
              <a:latin typeface="ＭＳ ゴシック" pitchFamily="49" charset="-128"/>
              <a:ea typeface="ＭＳ ゴシック" pitchFamily="49" charset="-128"/>
            </a:rPr>
            <a:t>百万円減少したことにより算出に用いる分子が小さくなったこと、また、標準税収入額等が</a:t>
          </a:r>
          <a:r>
            <a:rPr kumimoji="1" lang="en-US" altLang="ja-JP" sz="1200">
              <a:solidFill>
                <a:schemeClr val="tx1"/>
              </a:solidFill>
              <a:latin typeface="ＭＳ ゴシック" pitchFamily="49" charset="-128"/>
              <a:ea typeface="ＭＳ ゴシック" pitchFamily="49" charset="-128"/>
            </a:rPr>
            <a:t>154</a:t>
          </a:r>
          <a:r>
            <a:rPr kumimoji="1" lang="ja-JP" altLang="en-US" sz="1200">
              <a:solidFill>
                <a:schemeClr val="tx1"/>
              </a:solidFill>
              <a:latin typeface="ＭＳ ゴシック" pitchFamily="49" charset="-128"/>
              <a:ea typeface="ＭＳ ゴシック" pitchFamily="49" charset="-128"/>
            </a:rPr>
            <a:t>百万円増加したことにより算出に用いる分母が大きくなったことが挙げられる。今後は総合運動公園整備事業、旧庁舎等解体事業及びＰＦＩ活用事業等の大きな事業が控えており、起債残高及び元利償還金は増加すると見込んでいる。今後も償還額は高止まりの傾向にあるため、厳しい財政運営が予測される。事業の見直し等を含め、新規の地方債発行を元利償還額以下に抑えるなど、地方債残高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latin typeface="ＭＳ ゴシック" pitchFamily="49" charset="-128"/>
              <a:ea typeface="ＭＳ ゴシック" pitchFamily="49" charset="-128"/>
            </a:rPr>
            <a:t>　</a:t>
          </a:r>
          <a:r>
            <a:rPr kumimoji="1" lang="ja-JP" altLang="en-US" sz="1100">
              <a:solidFill>
                <a:schemeClr val="tx1"/>
              </a:solidFill>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熊本県南関町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前年度と比較すると地方債残高が</a:t>
          </a:r>
          <a:r>
            <a:rPr kumimoji="1" lang="en-US" altLang="ja-JP" sz="1400">
              <a:solidFill>
                <a:schemeClr val="tx1"/>
              </a:solidFill>
              <a:latin typeface="ＭＳ ゴシック" pitchFamily="49" charset="-128"/>
              <a:ea typeface="ＭＳ ゴシック" pitchFamily="49" charset="-128"/>
            </a:rPr>
            <a:t>51</a:t>
          </a:r>
          <a:r>
            <a:rPr kumimoji="1" lang="ja-JP" altLang="en-US" sz="1400">
              <a:solidFill>
                <a:schemeClr val="tx1"/>
              </a:solidFill>
              <a:latin typeface="ＭＳ ゴシック" pitchFamily="49" charset="-128"/>
              <a:ea typeface="ＭＳ ゴシック" pitchFamily="49" charset="-128"/>
            </a:rPr>
            <a:t>百万円増加し、充当可能財源等が</a:t>
          </a:r>
          <a:r>
            <a:rPr kumimoji="1" lang="en-US" altLang="ja-JP" sz="1400">
              <a:solidFill>
                <a:schemeClr val="tx1"/>
              </a:solidFill>
              <a:latin typeface="ＭＳ ゴシック" pitchFamily="49" charset="-128"/>
              <a:ea typeface="ＭＳ ゴシック" pitchFamily="49" charset="-128"/>
            </a:rPr>
            <a:t>75</a:t>
          </a:r>
          <a:r>
            <a:rPr kumimoji="1" lang="ja-JP" altLang="en-US" sz="1400">
              <a:solidFill>
                <a:schemeClr val="tx1"/>
              </a:solidFill>
              <a:latin typeface="ＭＳ ゴシック" pitchFamily="49" charset="-128"/>
              <a:ea typeface="ＭＳ ゴシック" pitchFamily="49" charset="-128"/>
            </a:rPr>
            <a:t>百万円減少したことにより、前年度と比較すると将来負担比率が</a:t>
          </a:r>
          <a:r>
            <a:rPr kumimoji="1" lang="en-US" altLang="ja-JP" sz="1400">
              <a:solidFill>
                <a:schemeClr val="tx1"/>
              </a:solidFill>
              <a:latin typeface="ＭＳ ゴシック" pitchFamily="49" charset="-128"/>
              <a:ea typeface="ＭＳ ゴシック" pitchFamily="49" charset="-128"/>
            </a:rPr>
            <a:t>3.8</a:t>
          </a:r>
          <a:r>
            <a:rPr kumimoji="1" lang="ja-JP" altLang="en-US" sz="1400">
              <a:solidFill>
                <a:schemeClr val="tx1"/>
              </a:solidFill>
              <a:latin typeface="ＭＳ ゴシック" pitchFamily="49" charset="-128"/>
              <a:ea typeface="ＭＳ ゴシック" pitchFamily="49" charset="-128"/>
            </a:rPr>
            <a:t>ポイント増となっており、今後も高い数値で推移していくことが予想される。今後は総合運動公園整備事業、旧庁舎等解体事業及びＰＦＩ活用事業等の大きな事業が控えているため、地方債残高はさらに増加する見込みである。今後は厳しい財政状況による充当可能基金の減少が見込まれるが、事業の見直しや新規の地方債発行を元金償還額以下に抑えるなど、地方債残高の抑制を図り、中長期的視点に立った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熊本県南関町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財政調整基金に</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百万円、減債基金に</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百万円、ふるさとなんかん応援寄附金基金に</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百万円、ふるさとづくり基金に</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百万円、地域振興対策基金に</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百万円、南関町森林環境譲与税基金に</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百万円を積み立てた一方、地域振興対策基金を</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73</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百万円、平成</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年熊本地震復興基金を</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百万円、ふるさとなんかん応援寄附金基金を</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百万円、ふるさとづくり基金を</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百万円、減債基金</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百万円を取り崩したことが要因となり、基金全体としては</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百万円の減となった。基金残高が減少した要因としては、道路改良等事業、南の関うから館改修事業及び宅地分譲事業などの大規模事業に伴う取り崩しが増加したことが挙げられる。</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元金償還額や施設老朽化に伴う維持補修費の増加に加え、総合運動公園整備事業、旧庁舎等解体事業及びＰＦＩ活用事業などの大型事業も控えており、厳しい財政運営が続くものと思われる。そのため、基金全体として減少傾向になると見込んでいる。</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ふるさとづくり基金：地域づくりを推進する事業の財源に充てる。</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地域福祉基金：高齢者等に対する福祉を推進する事業の財源に充てる。</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ふるさとなんかん応援寄附金基金：まちづくりを実現するための事業の財源に充てる。</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地域振興対策基金：道路改良等事業に伴い、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73</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百万円を取り崩したことにより減少。</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年熊本地震復興基金：南の関うから館改修事業及び防災関係事業に伴い、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百万円を取り崩したことにより減少。</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ふるさとづくり基金：宅地分譲事業に伴い、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百万円を取り崩した一方、遺贈寄付等により</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百万円を積み立てたことにより増加。</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ふるさとなんかん応援寄附金基金：旧石井家（北原白秋生家）整備事業等の財源として取り崩す見込みである。</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年熊本地震復興基金：今後の防災対策等事業の財源として取り崩す見込みである。</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普通交付税、各種交付金等が当初見込みより増加したこと及び税収が増加したことに伴い財源に余裕が出たことにより、</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百万円を積み立てることができたため増加となっている。</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現在の財政状況を踏まえると今後取り崩しが見込まれるが、実質赤字比率が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を超えることを防ぐため、標準財政規模の</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億円）程度を保有の目安として維持していきたい。</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年度普通交付税の再算定に伴う臨時財政対策債償還費として</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百万円を取り崩した一方、普通交付税の再算定に伴う臨時財政対策債償還基金費を</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百万円を積み立てた。このため、減債基金としては</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百万円の増加となっている。</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今後は庁舎移転に伴う町債の元金償還が始まる令和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年度に償還のピークを迎え、その後も総合運動公園整備事業、旧庁舎等解体事業及びＰＦＩ活用事業等により、償還額は高水準で推移する見込みであるため、償還財源として段階的に取り崩す見込みである。</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37FABFA-0FB9-44BC-B254-40DCDAA713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BFB12AC-E3A3-4173-82D2-CE195574BF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94EAAAC-2985-4B7D-802C-F2A21212E781}"/>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92180A7-D207-4599-8DF9-CAA1BC30C2EA}"/>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D99025C-5D6B-44D5-85EC-DB967C3D1DF8}"/>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1626756-8C68-4D03-95C4-93D18C9A0C21}"/>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熊本県南関町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9DA23D4-DD55-4DA7-BA7A-795D0744A0A1}"/>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E3367EB3-6290-4BF1-8509-62B653A84293}"/>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0BEEDFF-0FA7-4ABD-9BD3-F43179378195}"/>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52F48020-9D67-4C23-8FF3-897068AE903D}"/>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3993414-6B92-46E3-BC9D-2BDA4E72ACAF}"/>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4D04F6D-E545-4AB1-A4CE-8DD064345098}"/>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8,657
8,401
68.92
7,299,437
6,976,861
172,330
3,923,379
7,827,386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547C3685-E107-49AF-A28E-1E5300005B4C}"/>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9CC07E64-D779-4782-B265-071C81BB022F}"/>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9467F7E2-6217-424A-AF1A-A40C542F5688}"/>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22.0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2E25E1E6-A545-441F-93DB-6677329DD5F4}"/>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EF9D217E-D927-4798-9A97-C235820F9AAD}"/>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4A26DB3-824A-41A8-ABCD-A35DADA51D22}"/>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3BFD7CA-31B8-431A-8CD8-A38E8356F5BA}"/>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BCEBFFE3-28AF-4D71-AB76-07CCE9952AC5}"/>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EC69E3A-F58D-4A4A-B3DA-407C24FA1445}"/>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77DD621-05AF-4347-9AEF-EFB4915194DB}"/>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17302E6-E938-4B20-8965-8587660BD187}"/>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BC460DD-0C9F-4B82-BF9E-F79DCB522208}"/>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580E5826-ABEE-485C-960D-CB5D3EE49CE2}"/>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3AC0209-CFB9-479C-B2E1-8982167EDD8E}"/>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8C481142-9870-4DE7-9DBC-119AC1CCE6A5}"/>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357CCD3-6BA0-4646-89DF-775A3B5954E6}"/>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5BE09E-D3D0-438D-8AE4-C395EDE01F13}"/>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AF21679E-9490-4CB0-B01F-1C9A15126BD5}"/>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F99FF7A9-28DC-4021-BA6F-D16AB4004A53}"/>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B8AE664-2E7E-483D-9120-3C72E810DAF3}"/>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9CAC1599-3B00-4E66-BE94-AA0B1E7B1E5B}"/>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CF6ABC31-F87C-4531-A7B0-CDCB9B9D5AF2}"/>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1DD912D-D07B-417E-88C0-6E57F5A8542D}"/>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D3B5BEAD-D2AC-4122-A40D-0CDE20886B28}"/>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440F5B5-4530-4377-925D-7B3B2E10CA59}"/>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26F5538-3527-4DB4-AC8C-900955F2A6CD}"/>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E07F269-DAAC-4FC8-B98E-A9755F1C1A56}"/>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018B3D8-D974-443F-863E-F5BD3F456A73}"/>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68D4771-0AA5-496B-9192-1C8348653C19}"/>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E34E824-1E37-4BCB-BB9D-1A6E69325B3E}"/>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8D9A415-C13F-4155-B81B-EE22BAFDEFE2}"/>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44E125B-1111-4BB1-B471-D39A74967BF8}"/>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C89A0666-6E8B-49B1-94FC-E67778FC1AD4}"/>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58B28020-BC66-415C-8A75-75B80247381C}"/>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B6E3B4E6-03A9-4CF4-9A8E-3685BC1C0BBA}"/>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年度の有形固定資産減価償却率は</a:t>
          </a:r>
          <a:r>
            <a:rPr kumimoji="1" lang="en-US" altLang="ja-JP" sz="1100">
              <a:latin typeface="ＭＳ Ｐゴシック" panose="020B0600070205080204" pitchFamily="50" charset="-128"/>
              <a:ea typeface="ＭＳ Ｐゴシック" panose="020B0600070205080204" pitchFamily="50" charset="-128"/>
            </a:rPr>
            <a:t>62.6</a:t>
          </a:r>
          <a:r>
            <a:rPr kumimoji="1" lang="ja-JP" altLang="en-US" sz="1100">
              <a:latin typeface="ＭＳ Ｐゴシック" panose="020B0600070205080204" pitchFamily="50" charset="-128"/>
              <a:ea typeface="ＭＳ Ｐゴシック" panose="020B0600070205080204" pitchFamily="50" charset="-128"/>
            </a:rPr>
            <a:t>％となり、前年度（</a:t>
          </a:r>
          <a:r>
            <a:rPr kumimoji="1" lang="en-US" altLang="ja-JP" sz="1100">
              <a:latin typeface="ＭＳ Ｐゴシック" panose="020B0600070205080204" pitchFamily="50" charset="-128"/>
              <a:ea typeface="ＭＳ Ｐゴシック" panose="020B0600070205080204" pitchFamily="50" charset="-128"/>
            </a:rPr>
            <a:t>60.4</a:t>
          </a:r>
          <a:r>
            <a:rPr kumimoji="1" lang="ja-JP" altLang="en-US" sz="1100">
              <a:latin typeface="ＭＳ Ｐゴシック" panose="020B0600070205080204" pitchFamily="50" charset="-128"/>
              <a:ea typeface="ＭＳ Ｐゴシック" panose="020B0600070205080204" pitchFamily="50" charset="-128"/>
            </a:rPr>
            <a:t>％）から上昇している。全国平均（</a:t>
          </a:r>
          <a:r>
            <a:rPr kumimoji="1" lang="en-US" altLang="ja-JP" sz="1100">
              <a:latin typeface="ＭＳ Ｐゴシック" panose="020B0600070205080204" pitchFamily="50" charset="-128"/>
              <a:ea typeface="ＭＳ Ｐゴシック" panose="020B0600070205080204" pitchFamily="50" charset="-128"/>
            </a:rPr>
            <a:t>65.7</a:t>
          </a:r>
          <a:r>
            <a:rPr kumimoji="1" lang="ja-JP" altLang="en-US" sz="1100">
              <a:latin typeface="ＭＳ Ｐゴシック" panose="020B0600070205080204" pitchFamily="50" charset="-128"/>
              <a:ea typeface="ＭＳ Ｐゴシック" panose="020B0600070205080204" pitchFamily="50" charset="-128"/>
            </a:rPr>
            <a:t>％）、熊本県平均（</a:t>
          </a:r>
          <a:r>
            <a:rPr kumimoji="1" lang="en-US" altLang="ja-JP" sz="1100">
              <a:latin typeface="ＭＳ Ｐゴシック" panose="020B0600070205080204" pitchFamily="50" charset="-128"/>
              <a:ea typeface="ＭＳ Ｐゴシック" panose="020B0600070205080204" pitchFamily="50" charset="-128"/>
            </a:rPr>
            <a:t>62.1</a:t>
          </a:r>
          <a:r>
            <a:rPr kumimoji="1" lang="ja-JP" altLang="en-US" sz="1100">
              <a:latin typeface="ＭＳ Ｐゴシック" panose="020B0600070205080204" pitchFamily="50" charset="-128"/>
              <a:ea typeface="ＭＳ Ｐゴシック" panose="020B0600070205080204" pitchFamily="50" charset="-128"/>
            </a:rPr>
            <a:t>％）と比較するとほぼ同水準にあり、類似団体内順位は</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位／</a:t>
          </a:r>
          <a:r>
            <a:rPr kumimoji="1" lang="en-US" altLang="ja-JP" sz="1100">
              <a:latin typeface="ＭＳ Ｐゴシック" panose="020B0600070205080204" pitchFamily="50" charset="-128"/>
              <a:ea typeface="ＭＳ Ｐゴシック" panose="020B0600070205080204" pitchFamily="50" charset="-128"/>
            </a:rPr>
            <a:t>80</a:t>
          </a:r>
          <a:r>
            <a:rPr kumimoji="1" lang="ja-JP" altLang="en-US" sz="1100">
              <a:latin typeface="ＭＳ Ｐゴシック" panose="020B0600070205080204" pitchFamily="50" charset="-128"/>
              <a:ea typeface="ＭＳ Ｐゴシック" panose="020B0600070205080204" pitchFamily="50" charset="-128"/>
            </a:rPr>
            <a:t>団体である。「南の関うから館」改修工事は建設仮勘定として計上され償却対象にまだ含まれていないため、前年度に見込んでいた比率の一時的な低下は実現せず、既存施設の老朽化に伴う減価償却の進行がそのまま比率上昇に直結した。工事完成後は資産計上により比率が変動する可能性があるため、今後も計画的かつ適切な施設マネジメントを推進していく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1ED064CB-FACB-4936-B569-FF3EC989A7B8}"/>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583BFD47-DF88-445F-BDB6-754EACA68FFF}"/>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D9D12AA0-3644-4411-A87C-9CE1C6D26712}"/>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4831696E-2D41-45FE-9816-2DEA92E41FE2}"/>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CA5CCE7F-4170-4759-83FF-A283B1E53193}"/>
            </a:ext>
          </a:extLst>
        </xdr:cNvPr>
        <xdr:cNvSpPr txBox="1"/>
      </xdr:nvSpPr>
      <xdr:spPr>
        <a:xfrm>
          <a:off x="741836" y="632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620CED1-2A4C-40BF-B909-A214BCB338CE}"/>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66C07FDC-D5BF-4A69-A29C-35CBFC08E95A}"/>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78CBF8FB-E68B-406D-A884-619C816B77FF}"/>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994C835C-9355-4EA9-82B8-18E3A249E085}"/>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E410901E-484A-44BC-BC80-E4CB73A0064C}"/>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131EF2DB-7F59-40A1-A5B2-026D3A925F98}"/>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E81FF86B-8A9B-40D8-AE8F-C13BBEC70EF9}"/>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D12D45BA-EFD5-4E8D-B95D-CFF0C4DBD229}"/>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F2852B9A-207A-486A-B32B-01CE537E9009}"/>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3" name="直線コネクタ 62">
          <a:extLst>
            <a:ext uri="{FF2B5EF4-FFF2-40B4-BE49-F238E27FC236}">
              <a16:creationId xmlns:a16="http://schemas.microsoft.com/office/drawing/2014/main" id="{95F7448E-FD5A-4206-845D-CED8BEC229E4}"/>
            </a:ext>
          </a:extLst>
        </xdr:cNvPr>
        <xdr:cNvCxnSpPr/>
      </xdr:nvCxnSpPr>
      <xdr:spPr>
        <a:xfrm flipV="1">
          <a:off x="4306570" y="5131943"/>
          <a:ext cx="1270" cy="1075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4" name="有形固定資産減価償却率最小値テキスト">
          <a:extLst>
            <a:ext uri="{FF2B5EF4-FFF2-40B4-BE49-F238E27FC236}">
              <a16:creationId xmlns:a16="http://schemas.microsoft.com/office/drawing/2014/main" id="{1CAB2168-4B44-4F94-A2D1-8DC1E7920D4D}"/>
            </a:ext>
          </a:extLst>
        </xdr:cNvPr>
        <xdr:cNvSpPr txBox="1"/>
      </xdr:nvSpPr>
      <xdr:spPr>
        <a:xfrm>
          <a:off x="4359275" y="6211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5" name="直線コネクタ 64">
          <a:extLst>
            <a:ext uri="{FF2B5EF4-FFF2-40B4-BE49-F238E27FC236}">
              <a16:creationId xmlns:a16="http://schemas.microsoft.com/office/drawing/2014/main" id="{A584513C-E2D0-43F6-9AD7-7357D1530900}"/>
            </a:ext>
          </a:extLst>
        </xdr:cNvPr>
        <xdr:cNvCxnSpPr/>
      </xdr:nvCxnSpPr>
      <xdr:spPr>
        <a:xfrm>
          <a:off x="4216400" y="620725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6" name="有形固定資産減価償却率最大値テキスト">
          <a:extLst>
            <a:ext uri="{FF2B5EF4-FFF2-40B4-BE49-F238E27FC236}">
              <a16:creationId xmlns:a16="http://schemas.microsoft.com/office/drawing/2014/main" id="{D479B3C4-7ACC-440D-959C-F9D22D05A5BD}"/>
            </a:ext>
          </a:extLst>
        </xdr:cNvPr>
        <xdr:cNvSpPr txBox="1"/>
      </xdr:nvSpPr>
      <xdr:spPr>
        <a:xfrm>
          <a:off x="4359275" y="4916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7" name="直線コネクタ 66">
          <a:extLst>
            <a:ext uri="{FF2B5EF4-FFF2-40B4-BE49-F238E27FC236}">
              <a16:creationId xmlns:a16="http://schemas.microsoft.com/office/drawing/2014/main" id="{C87B2FD7-73DB-47CA-88E0-17D7554345B7}"/>
            </a:ext>
          </a:extLst>
        </xdr:cNvPr>
        <xdr:cNvCxnSpPr/>
      </xdr:nvCxnSpPr>
      <xdr:spPr>
        <a:xfrm>
          <a:off x="4216400" y="513194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68" name="有形固定資産減価償却率平均値テキスト">
          <a:extLst>
            <a:ext uri="{FF2B5EF4-FFF2-40B4-BE49-F238E27FC236}">
              <a16:creationId xmlns:a16="http://schemas.microsoft.com/office/drawing/2014/main" id="{0CA89E39-E529-4268-A5AC-D783EB798732}"/>
            </a:ext>
          </a:extLst>
        </xdr:cNvPr>
        <xdr:cNvSpPr txBox="1"/>
      </xdr:nvSpPr>
      <xdr:spPr>
        <a:xfrm>
          <a:off x="4359275" y="56863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4B40E9B3-53FE-40C0-B7FB-B572871C2D3D}"/>
            </a:ext>
          </a:extLst>
        </xdr:cNvPr>
        <xdr:cNvSpPr/>
      </xdr:nvSpPr>
      <xdr:spPr>
        <a:xfrm>
          <a:off x="4254500" y="57078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0" name="フローチャート: 判断 69">
          <a:extLst>
            <a:ext uri="{FF2B5EF4-FFF2-40B4-BE49-F238E27FC236}">
              <a16:creationId xmlns:a16="http://schemas.microsoft.com/office/drawing/2014/main" id="{F358782A-7882-40BB-BC3F-9996782EA06A}"/>
            </a:ext>
          </a:extLst>
        </xdr:cNvPr>
        <xdr:cNvSpPr/>
      </xdr:nvSpPr>
      <xdr:spPr>
        <a:xfrm>
          <a:off x="3616325" y="56788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1" name="フローチャート: 判断 70">
          <a:extLst>
            <a:ext uri="{FF2B5EF4-FFF2-40B4-BE49-F238E27FC236}">
              <a16:creationId xmlns:a16="http://schemas.microsoft.com/office/drawing/2014/main" id="{5C2C3803-184C-428E-9119-9C27461D7FA0}"/>
            </a:ext>
          </a:extLst>
        </xdr:cNvPr>
        <xdr:cNvSpPr/>
      </xdr:nvSpPr>
      <xdr:spPr>
        <a:xfrm>
          <a:off x="2930525" y="56841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2" name="フローチャート: 判断 71">
          <a:extLst>
            <a:ext uri="{FF2B5EF4-FFF2-40B4-BE49-F238E27FC236}">
              <a16:creationId xmlns:a16="http://schemas.microsoft.com/office/drawing/2014/main" id="{DC44F9AD-65AE-495B-A8F3-F7E87BE9BF8F}"/>
            </a:ext>
          </a:extLst>
        </xdr:cNvPr>
        <xdr:cNvSpPr/>
      </xdr:nvSpPr>
      <xdr:spPr>
        <a:xfrm>
          <a:off x="2244725" y="567423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C43135A9-83A7-4B4D-BF91-830F184979C5}"/>
            </a:ext>
          </a:extLst>
        </xdr:cNvPr>
        <xdr:cNvSpPr/>
      </xdr:nvSpPr>
      <xdr:spPr>
        <a:xfrm>
          <a:off x="1558925" y="56203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BE0397C6-CC57-4043-81C9-EC7E98DC0768}"/>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D4D19BF0-3598-4BB7-A088-671FD66F83DC}"/>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5AC5C957-9BB4-4EDA-B564-4A50494362CA}"/>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24BBC447-6121-4BEF-B587-3F04A502A44A}"/>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3F2820F-6660-444B-8DAC-5FE235A59B0C}"/>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78359</xdr:rowOff>
    </xdr:from>
    <xdr:to>
      <xdr:col>23</xdr:col>
      <xdr:colOff>136525</xdr:colOff>
      <xdr:row>30</xdr:row>
      <xdr:rowOff>8509</xdr:rowOff>
    </xdr:to>
    <xdr:sp macro="" textlink="">
      <xdr:nvSpPr>
        <xdr:cNvPr id="79" name="楕円 78">
          <a:extLst>
            <a:ext uri="{FF2B5EF4-FFF2-40B4-BE49-F238E27FC236}">
              <a16:creationId xmlns:a16="http://schemas.microsoft.com/office/drawing/2014/main" id="{42829A56-71FA-49B9-BB69-E280D36B439E}"/>
            </a:ext>
          </a:extLst>
        </xdr:cNvPr>
        <xdr:cNvSpPr/>
      </xdr:nvSpPr>
      <xdr:spPr>
        <a:xfrm>
          <a:off x="4254500" y="559333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101236</xdr:rowOff>
    </xdr:from>
    <xdr:ext cx="405111" cy="259045"/>
    <xdr:sp macro="" textlink="">
      <xdr:nvSpPr>
        <xdr:cNvPr id="80" name="有形固定資産減価償却率該当値テキスト">
          <a:extLst>
            <a:ext uri="{FF2B5EF4-FFF2-40B4-BE49-F238E27FC236}">
              <a16:creationId xmlns:a16="http://schemas.microsoft.com/office/drawing/2014/main" id="{D8505823-05F2-407D-9295-5EC55BBF43AA}"/>
            </a:ext>
          </a:extLst>
        </xdr:cNvPr>
        <xdr:cNvSpPr txBox="1"/>
      </xdr:nvSpPr>
      <xdr:spPr>
        <a:xfrm>
          <a:off x="4359275" y="5457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30861</xdr:rowOff>
    </xdr:from>
    <xdr:to>
      <xdr:col>19</xdr:col>
      <xdr:colOff>187325</xdr:colOff>
      <xdr:row>29</xdr:row>
      <xdr:rowOff>132461</xdr:rowOff>
    </xdr:to>
    <xdr:sp macro="" textlink="">
      <xdr:nvSpPr>
        <xdr:cNvPr id="81" name="楕円 80">
          <a:extLst>
            <a:ext uri="{FF2B5EF4-FFF2-40B4-BE49-F238E27FC236}">
              <a16:creationId xmlns:a16="http://schemas.microsoft.com/office/drawing/2014/main" id="{87E84765-AEB3-47B4-962E-4B571670BB17}"/>
            </a:ext>
          </a:extLst>
        </xdr:cNvPr>
        <xdr:cNvSpPr/>
      </xdr:nvSpPr>
      <xdr:spPr>
        <a:xfrm>
          <a:off x="3616325" y="55426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81661</xdr:rowOff>
    </xdr:from>
    <xdr:to>
      <xdr:col>23</xdr:col>
      <xdr:colOff>85725</xdr:colOff>
      <xdr:row>29</xdr:row>
      <xdr:rowOff>129159</xdr:rowOff>
    </xdr:to>
    <xdr:cxnSp macro="">
      <xdr:nvCxnSpPr>
        <xdr:cNvPr id="82" name="直線コネクタ 81">
          <a:extLst>
            <a:ext uri="{FF2B5EF4-FFF2-40B4-BE49-F238E27FC236}">
              <a16:creationId xmlns:a16="http://schemas.microsoft.com/office/drawing/2014/main" id="{83973544-A02B-4174-9B2F-CFF70A25A02F}"/>
            </a:ext>
          </a:extLst>
        </xdr:cNvPr>
        <xdr:cNvCxnSpPr/>
      </xdr:nvCxnSpPr>
      <xdr:spPr>
        <a:xfrm>
          <a:off x="3673475" y="5599811"/>
          <a:ext cx="62865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4953</xdr:rowOff>
    </xdr:from>
    <xdr:to>
      <xdr:col>15</xdr:col>
      <xdr:colOff>187325</xdr:colOff>
      <xdr:row>29</xdr:row>
      <xdr:rowOff>106553</xdr:rowOff>
    </xdr:to>
    <xdr:sp macro="" textlink="">
      <xdr:nvSpPr>
        <xdr:cNvPr id="83" name="楕円 82">
          <a:extLst>
            <a:ext uri="{FF2B5EF4-FFF2-40B4-BE49-F238E27FC236}">
              <a16:creationId xmlns:a16="http://schemas.microsoft.com/office/drawing/2014/main" id="{6B6A46B3-C282-4B47-9FA5-82BCEF7D3072}"/>
            </a:ext>
          </a:extLst>
        </xdr:cNvPr>
        <xdr:cNvSpPr/>
      </xdr:nvSpPr>
      <xdr:spPr>
        <a:xfrm>
          <a:off x="2930525" y="552310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55753</xdr:rowOff>
    </xdr:from>
    <xdr:to>
      <xdr:col>19</xdr:col>
      <xdr:colOff>136525</xdr:colOff>
      <xdr:row>29</xdr:row>
      <xdr:rowOff>81661</xdr:rowOff>
    </xdr:to>
    <xdr:cxnSp macro="">
      <xdr:nvCxnSpPr>
        <xdr:cNvPr id="84" name="直線コネクタ 83">
          <a:extLst>
            <a:ext uri="{FF2B5EF4-FFF2-40B4-BE49-F238E27FC236}">
              <a16:creationId xmlns:a16="http://schemas.microsoft.com/office/drawing/2014/main" id="{B398ACCF-D8B6-48E2-BC72-03D5891DB4CB}"/>
            </a:ext>
          </a:extLst>
        </xdr:cNvPr>
        <xdr:cNvCxnSpPr/>
      </xdr:nvCxnSpPr>
      <xdr:spPr>
        <a:xfrm>
          <a:off x="2987675" y="5570728"/>
          <a:ext cx="685800" cy="29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144018</xdr:rowOff>
    </xdr:from>
    <xdr:to>
      <xdr:col>11</xdr:col>
      <xdr:colOff>187325</xdr:colOff>
      <xdr:row>29</xdr:row>
      <xdr:rowOff>74168</xdr:rowOff>
    </xdr:to>
    <xdr:sp macro="" textlink="">
      <xdr:nvSpPr>
        <xdr:cNvPr id="85" name="楕円 84">
          <a:extLst>
            <a:ext uri="{FF2B5EF4-FFF2-40B4-BE49-F238E27FC236}">
              <a16:creationId xmlns:a16="http://schemas.microsoft.com/office/drawing/2014/main" id="{19B2E67F-478C-49FE-AE6C-683B66785C79}"/>
            </a:ext>
          </a:extLst>
        </xdr:cNvPr>
        <xdr:cNvSpPr/>
      </xdr:nvSpPr>
      <xdr:spPr>
        <a:xfrm>
          <a:off x="2244725" y="54938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23368</xdr:rowOff>
    </xdr:from>
    <xdr:to>
      <xdr:col>15</xdr:col>
      <xdr:colOff>136525</xdr:colOff>
      <xdr:row>29</xdr:row>
      <xdr:rowOff>55753</xdr:rowOff>
    </xdr:to>
    <xdr:cxnSp macro="">
      <xdr:nvCxnSpPr>
        <xdr:cNvPr id="86" name="直線コネクタ 85">
          <a:extLst>
            <a:ext uri="{FF2B5EF4-FFF2-40B4-BE49-F238E27FC236}">
              <a16:creationId xmlns:a16="http://schemas.microsoft.com/office/drawing/2014/main" id="{E809422F-6819-434F-836A-1C72F6DDA7D9}"/>
            </a:ext>
          </a:extLst>
        </xdr:cNvPr>
        <xdr:cNvCxnSpPr/>
      </xdr:nvCxnSpPr>
      <xdr:spPr>
        <a:xfrm>
          <a:off x="2301875" y="5541518"/>
          <a:ext cx="6858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39497</xdr:rowOff>
    </xdr:from>
    <xdr:to>
      <xdr:col>7</xdr:col>
      <xdr:colOff>187325</xdr:colOff>
      <xdr:row>29</xdr:row>
      <xdr:rowOff>141097</xdr:rowOff>
    </xdr:to>
    <xdr:sp macro="" textlink="">
      <xdr:nvSpPr>
        <xdr:cNvPr id="87" name="楕円 86">
          <a:extLst>
            <a:ext uri="{FF2B5EF4-FFF2-40B4-BE49-F238E27FC236}">
              <a16:creationId xmlns:a16="http://schemas.microsoft.com/office/drawing/2014/main" id="{EFBBB27E-1326-41DC-A067-8A43BB153D6A}"/>
            </a:ext>
          </a:extLst>
        </xdr:cNvPr>
        <xdr:cNvSpPr/>
      </xdr:nvSpPr>
      <xdr:spPr>
        <a:xfrm>
          <a:off x="1558925" y="555447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23368</xdr:rowOff>
    </xdr:from>
    <xdr:to>
      <xdr:col>11</xdr:col>
      <xdr:colOff>136525</xdr:colOff>
      <xdr:row>29</xdr:row>
      <xdr:rowOff>90297</xdr:rowOff>
    </xdr:to>
    <xdr:cxnSp macro="">
      <xdr:nvCxnSpPr>
        <xdr:cNvPr id="88" name="直線コネクタ 87">
          <a:extLst>
            <a:ext uri="{FF2B5EF4-FFF2-40B4-BE49-F238E27FC236}">
              <a16:creationId xmlns:a16="http://schemas.microsoft.com/office/drawing/2014/main" id="{E8DBB50B-C970-47F8-9B27-413E87EA41BF}"/>
            </a:ext>
          </a:extLst>
        </xdr:cNvPr>
        <xdr:cNvCxnSpPr/>
      </xdr:nvCxnSpPr>
      <xdr:spPr>
        <a:xfrm flipV="1">
          <a:off x="1616075" y="5541518"/>
          <a:ext cx="685800" cy="6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89" name="n_1aveValue有形固定資産減価償却率">
          <a:extLst>
            <a:ext uri="{FF2B5EF4-FFF2-40B4-BE49-F238E27FC236}">
              <a16:creationId xmlns:a16="http://schemas.microsoft.com/office/drawing/2014/main" id="{A9A32AD5-F6F8-4837-8523-8F1915B93D2E}"/>
            </a:ext>
          </a:extLst>
        </xdr:cNvPr>
        <xdr:cNvSpPr txBox="1"/>
      </xdr:nvSpPr>
      <xdr:spPr>
        <a:xfrm>
          <a:off x="3474094" y="5771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90" name="n_2aveValue有形固定資産減価償却率">
          <a:extLst>
            <a:ext uri="{FF2B5EF4-FFF2-40B4-BE49-F238E27FC236}">
              <a16:creationId xmlns:a16="http://schemas.microsoft.com/office/drawing/2014/main" id="{8B3400A4-56F9-478B-BDA3-07E1FB398AD6}"/>
            </a:ext>
          </a:extLst>
        </xdr:cNvPr>
        <xdr:cNvSpPr txBox="1"/>
      </xdr:nvSpPr>
      <xdr:spPr>
        <a:xfrm>
          <a:off x="2797819" y="577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91" name="n_3aveValue有形固定資産減価償却率">
          <a:extLst>
            <a:ext uri="{FF2B5EF4-FFF2-40B4-BE49-F238E27FC236}">
              <a16:creationId xmlns:a16="http://schemas.microsoft.com/office/drawing/2014/main" id="{E11DE554-BB4E-43AD-941C-FA8A922FC94A}"/>
            </a:ext>
          </a:extLst>
        </xdr:cNvPr>
        <xdr:cNvSpPr txBox="1"/>
      </xdr:nvSpPr>
      <xdr:spPr>
        <a:xfrm>
          <a:off x="2112019" y="5754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92" name="n_4aveValue有形固定資産減価償却率">
          <a:extLst>
            <a:ext uri="{FF2B5EF4-FFF2-40B4-BE49-F238E27FC236}">
              <a16:creationId xmlns:a16="http://schemas.microsoft.com/office/drawing/2014/main" id="{3B1C145F-4FF3-4C6D-9AF8-BCA04FCCA3EC}"/>
            </a:ext>
          </a:extLst>
        </xdr:cNvPr>
        <xdr:cNvSpPr txBox="1"/>
      </xdr:nvSpPr>
      <xdr:spPr>
        <a:xfrm>
          <a:off x="1426219" y="570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148988</xdr:rowOff>
    </xdr:from>
    <xdr:ext cx="405111" cy="259045"/>
    <xdr:sp macro="" textlink="">
      <xdr:nvSpPr>
        <xdr:cNvPr id="93" name="n_1mainValue有形固定資産減価償却率">
          <a:extLst>
            <a:ext uri="{FF2B5EF4-FFF2-40B4-BE49-F238E27FC236}">
              <a16:creationId xmlns:a16="http://schemas.microsoft.com/office/drawing/2014/main" id="{BE0AC2DC-2B07-4EF8-9ACC-3ACF523BD183}"/>
            </a:ext>
          </a:extLst>
        </xdr:cNvPr>
        <xdr:cNvSpPr txBox="1"/>
      </xdr:nvSpPr>
      <xdr:spPr>
        <a:xfrm>
          <a:off x="3474094" y="5336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123080</xdr:rowOff>
    </xdr:from>
    <xdr:ext cx="405111" cy="259045"/>
    <xdr:sp macro="" textlink="">
      <xdr:nvSpPr>
        <xdr:cNvPr id="94" name="n_2mainValue有形固定資産減価償却率">
          <a:extLst>
            <a:ext uri="{FF2B5EF4-FFF2-40B4-BE49-F238E27FC236}">
              <a16:creationId xmlns:a16="http://schemas.microsoft.com/office/drawing/2014/main" id="{54197950-9E1C-41AF-9BD1-B3E8720842D9}"/>
            </a:ext>
          </a:extLst>
        </xdr:cNvPr>
        <xdr:cNvSpPr txBox="1"/>
      </xdr:nvSpPr>
      <xdr:spPr>
        <a:xfrm>
          <a:off x="2797819" y="531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90695</xdr:rowOff>
    </xdr:from>
    <xdr:ext cx="405111" cy="259045"/>
    <xdr:sp macro="" textlink="">
      <xdr:nvSpPr>
        <xdr:cNvPr id="95" name="n_3mainValue有形固定資産減価償却率">
          <a:extLst>
            <a:ext uri="{FF2B5EF4-FFF2-40B4-BE49-F238E27FC236}">
              <a16:creationId xmlns:a16="http://schemas.microsoft.com/office/drawing/2014/main" id="{4AE25D90-4FD7-46B5-BB45-06423900A44F}"/>
            </a:ext>
          </a:extLst>
        </xdr:cNvPr>
        <xdr:cNvSpPr txBox="1"/>
      </xdr:nvSpPr>
      <xdr:spPr>
        <a:xfrm>
          <a:off x="2112019" y="5278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157624</xdr:rowOff>
    </xdr:from>
    <xdr:ext cx="405111" cy="259045"/>
    <xdr:sp macro="" textlink="">
      <xdr:nvSpPr>
        <xdr:cNvPr id="96" name="n_4mainValue有形固定資産減価償却率">
          <a:extLst>
            <a:ext uri="{FF2B5EF4-FFF2-40B4-BE49-F238E27FC236}">
              <a16:creationId xmlns:a16="http://schemas.microsoft.com/office/drawing/2014/main" id="{7E1FA9B7-3E8D-4A31-B67B-2A37222D2017}"/>
            </a:ext>
          </a:extLst>
        </xdr:cNvPr>
        <xdr:cNvSpPr txBox="1"/>
      </xdr:nvSpPr>
      <xdr:spPr>
        <a:xfrm>
          <a:off x="1426219" y="5351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94574916-1C14-4E4B-A7BB-B7F0F0D0714B}"/>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941439D0-AF3E-4099-9DED-C26DBC04FC02}"/>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BBD17C9B-3155-478F-A185-83B0AA722A8B}"/>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289928CC-8170-476F-AABA-2ACE56412383}"/>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5F16BCA6-F437-4729-822E-75CF97D5B6FF}"/>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B4476427-1968-4642-A05C-24B86C0A330B}"/>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79ED5CAB-926B-481C-BB98-69C99BBF8305}"/>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CCFE2A50-AA29-4C08-95F0-667EB47E75BB}"/>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FF7573C4-0688-430C-8047-302DD22B25F2}"/>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D9CBC27E-075F-4A68-913B-E34BDD065056}"/>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FA3052E2-463A-4A24-8EEF-317CC08A6FDD}"/>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88223D62-7692-44F5-B760-377F7458E0E6}"/>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B351ED7B-1EC4-49F4-B610-5EA092CDD5A2}"/>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年度の債務償還比率は</a:t>
          </a:r>
          <a:r>
            <a:rPr kumimoji="1" lang="en-US" altLang="ja-JP" sz="1100">
              <a:latin typeface="ＭＳ Ｐゴシック" panose="020B0600070205080204" pitchFamily="50" charset="-128"/>
              <a:ea typeface="ＭＳ Ｐゴシック" panose="020B0600070205080204" pitchFamily="50" charset="-128"/>
            </a:rPr>
            <a:t>564.0</a:t>
          </a:r>
          <a:r>
            <a:rPr kumimoji="1" lang="ja-JP" altLang="en-US" sz="1100">
              <a:latin typeface="ＭＳ Ｐゴシック" panose="020B0600070205080204" pitchFamily="50" charset="-128"/>
              <a:ea typeface="ＭＳ Ｐゴシック" panose="020B0600070205080204" pitchFamily="50" charset="-128"/>
            </a:rPr>
            <a:t>％となり、前年度（</a:t>
          </a:r>
          <a:r>
            <a:rPr kumimoji="1" lang="en-US" altLang="ja-JP" sz="1100">
              <a:latin typeface="ＭＳ Ｐゴシック" panose="020B0600070205080204" pitchFamily="50" charset="-128"/>
              <a:ea typeface="ＭＳ Ｐゴシック" panose="020B0600070205080204" pitchFamily="50" charset="-128"/>
            </a:rPr>
            <a:t>520.0</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44.0</a:t>
          </a:r>
          <a:r>
            <a:rPr kumimoji="1" lang="ja-JP" altLang="en-US" sz="1100">
              <a:latin typeface="ＭＳ Ｐゴシック" panose="020B0600070205080204" pitchFamily="50" charset="-128"/>
              <a:ea typeface="ＭＳ Ｐゴシック" panose="020B0600070205080204" pitchFamily="50" charset="-128"/>
            </a:rPr>
            <a:t>ポイント上昇（悪化）している。全国平均（</a:t>
          </a:r>
          <a:r>
            <a:rPr kumimoji="1" lang="en-US" altLang="ja-JP" sz="1100">
              <a:latin typeface="ＭＳ Ｐゴシック" panose="020B0600070205080204" pitchFamily="50" charset="-128"/>
              <a:ea typeface="ＭＳ Ｐゴシック" panose="020B0600070205080204" pitchFamily="50" charset="-128"/>
            </a:rPr>
            <a:t>512.7</a:t>
          </a:r>
          <a:r>
            <a:rPr kumimoji="1" lang="ja-JP" altLang="en-US" sz="1100">
              <a:latin typeface="ＭＳ Ｐゴシック" panose="020B0600070205080204" pitchFamily="50" charset="-128"/>
              <a:ea typeface="ＭＳ Ｐゴシック" panose="020B0600070205080204" pitchFamily="50" charset="-128"/>
            </a:rPr>
            <a:t>％）をやや上回るものの、熊本県平均（</a:t>
          </a:r>
          <a:r>
            <a:rPr kumimoji="1" lang="en-US" altLang="ja-JP" sz="1100">
              <a:latin typeface="ＭＳ Ｐゴシック" panose="020B0600070205080204" pitchFamily="50" charset="-128"/>
              <a:ea typeface="ＭＳ Ｐゴシック" panose="020B0600070205080204" pitchFamily="50" charset="-128"/>
            </a:rPr>
            <a:t>730.0</a:t>
          </a:r>
          <a:r>
            <a:rPr kumimoji="1" lang="ja-JP" altLang="en-US" sz="1100">
              <a:latin typeface="ＭＳ Ｐゴシック" panose="020B0600070205080204" pitchFamily="50" charset="-128"/>
              <a:ea typeface="ＭＳ Ｐゴシック" panose="020B0600070205080204" pitchFamily="50" charset="-128"/>
            </a:rPr>
            <a:t>％）と比較すると低い水準にあり、類似団体内順位は</a:t>
          </a:r>
          <a:r>
            <a:rPr kumimoji="1" lang="en-US" altLang="ja-JP" sz="1100">
              <a:latin typeface="ＭＳ Ｐゴシック" panose="020B0600070205080204" pitchFamily="50" charset="-128"/>
              <a:ea typeface="ＭＳ Ｐゴシック" panose="020B0600070205080204" pitchFamily="50" charset="-128"/>
            </a:rPr>
            <a:t>68</a:t>
          </a:r>
          <a:r>
            <a:rPr kumimoji="1" lang="ja-JP" altLang="en-US" sz="1100">
              <a:latin typeface="ＭＳ Ｐゴシック" panose="020B0600070205080204" pitchFamily="50" charset="-128"/>
              <a:ea typeface="ＭＳ Ｐゴシック" panose="020B0600070205080204" pitchFamily="50" charset="-128"/>
            </a:rPr>
            <a:t>位／</a:t>
          </a:r>
          <a:r>
            <a:rPr kumimoji="1" lang="en-US" altLang="ja-JP" sz="1100">
              <a:latin typeface="ＭＳ Ｐゴシック" panose="020B0600070205080204" pitchFamily="50" charset="-128"/>
              <a:ea typeface="ＭＳ Ｐゴシック" panose="020B0600070205080204" pitchFamily="50" charset="-128"/>
            </a:rPr>
            <a:t>81</a:t>
          </a:r>
          <a:r>
            <a:rPr kumimoji="1" lang="ja-JP" altLang="en-US" sz="1100">
              <a:latin typeface="ＭＳ Ｐゴシック" panose="020B0600070205080204" pitchFamily="50" charset="-128"/>
              <a:ea typeface="ＭＳ Ｐゴシック" panose="020B0600070205080204" pitchFamily="50" charset="-128"/>
            </a:rPr>
            <a:t>団体である。「南の関うから館」改修事業等の財源として地方債</a:t>
          </a:r>
          <a:r>
            <a:rPr kumimoji="1" lang="en-US" altLang="ja-JP" sz="1100">
              <a:latin typeface="ＭＳ Ｐゴシック" panose="020B0600070205080204" pitchFamily="50" charset="-128"/>
              <a:ea typeface="ＭＳ Ｐゴシック" panose="020B0600070205080204" pitchFamily="50" charset="-128"/>
            </a:rPr>
            <a:t>777</a:t>
          </a:r>
          <a:r>
            <a:rPr kumimoji="1" lang="ja-JP" altLang="en-US" sz="1100">
              <a:latin typeface="ＭＳ Ｐゴシック" panose="020B0600070205080204" pitchFamily="50" charset="-128"/>
              <a:ea typeface="ＭＳ Ｐゴシック" panose="020B0600070205080204" pitchFamily="50" charset="-128"/>
            </a:rPr>
            <a:t>百万円を発行し地方債現在高が増加したことが主な要因である。今後は地方債発行の抑制と計画的な償還により、財政運営の健全性を維持していく必要がある。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9D85FFE-C2FC-4C6B-905B-92CD2D0C8783}"/>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E0056764-44C2-4F8B-91C7-0E519CA16F81}"/>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E705DBAB-74D1-4F6C-BE88-87C28FBBBCBA}"/>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7A30C30C-3B98-4352-ACE3-D8A97F88A48D}"/>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49481A08-44A3-4458-B10C-AAC7819D22F5}"/>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96BC7D05-A601-4A91-9760-D87B3E7DFE6E}"/>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80964633-C590-4D8D-B53A-C0B858FF0698}"/>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1DBC71A1-103F-4333-9B2D-4E5D33B37E04}"/>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A438C70B-A9D7-4C85-AD5F-ADF75C1D5012}"/>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19BC3E0E-D37C-4AAD-9734-4BAF3BC68EA2}"/>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834EF923-2470-469C-8523-AC18377ACF09}"/>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02FDC581-C160-4FF6-8C58-F0DCAA8331FF}"/>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E2C19B8E-052B-48B1-87D3-030145A70A1B}"/>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7B183664-4066-4BD8-84DC-CCB74EB54FEB}"/>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CF43D5D3-D7CC-4828-8B8B-09E4525432EF}"/>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88D5B8D4-537C-4BB4-93E6-746F251573AC}"/>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85D1DF98-F480-4E5D-8979-6BF8F0CB39CB}"/>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27" name="直線コネクタ 126">
          <a:extLst>
            <a:ext uri="{FF2B5EF4-FFF2-40B4-BE49-F238E27FC236}">
              <a16:creationId xmlns:a16="http://schemas.microsoft.com/office/drawing/2014/main" id="{1C56103E-0149-4987-A7AD-AE4872B38BC8}"/>
            </a:ext>
          </a:extLst>
        </xdr:cNvPr>
        <xdr:cNvCxnSpPr/>
      </xdr:nvCxnSpPr>
      <xdr:spPr>
        <a:xfrm flipV="1">
          <a:off x="13326745" y="5058228"/>
          <a:ext cx="1269" cy="1273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28" name="債務償還比率最小値テキスト">
          <a:extLst>
            <a:ext uri="{FF2B5EF4-FFF2-40B4-BE49-F238E27FC236}">
              <a16:creationId xmlns:a16="http://schemas.microsoft.com/office/drawing/2014/main" id="{03FB36A1-4A68-4ABD-B469-59A268B1DF01}"/>
            </a:ext>
          </a:extLst>
        </xdr:cNvPr>
        <xdr:cNvSpPr txBox="1"/>
      </xdr:nvSpPr>
      <xdr:spPr>
        <a:xfrm>
          <a:off x="13379450" y="6335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29" name="直線コネクタ 128">
          <a:extLst>
            <a:ext uri="{FF2B5EF4-FFF2-40B4-BE49-F238E27FC236}">
              <a16:creationId xmlns:a16="http://schemas.microsoft.com/office/drawing/2014/main" id="{C92F8242-20F3-4381-8727-8AD3B6E83827}"/>
            </a:ext>
          </a:extLst>
        </xdr:cNvPr>
        <xdr:cNvCxnSpPr/>
      </xdr:nvCxnSpPr>
      <xdr:spPr>
        <a:xfrm>
          <a:off x="13255625" y="63320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D5F87CB6-91D3-4EC8-89AA-38813773B829}"/>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4D532010-0996-45E1-AC34-93E6A8B9C575}"/>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2" name="債務償還比率平均値テキスト">
          <a:extLst>
            <a:ext uri="{FF2B5EF4-FFF2-40B4-BE49-F238E27FC236}">
              <a16:creationId xmlns:a16="http://schemas.microsoft.com/office/drawing/2014/main" id="{AC2098B8-60A3-4381-A686-082CFBA656EA}"/>
            </a:ext>
          </a:extLst>
        </xdr:cNvPr>
        <xdr:cNvSpPr txBox="1"/>
      </xdr:nvSpPr>
      <xdr:spPr>
        <a:xfrm>
          <a:off x="13379450" y="52976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3" name="フローチャート: 判断 132">
          <a:extLst>
            <a:ext uri="{FF2B5EF4-FFF2-40B4-BE49-F238E27FC236}">
              <a16:creationId xmlns:a16="http://schemas.microsoft.com/office/drawing/2014/main" id="{A3EA7738-917D-43ED-9B45-2CB82A11E2BF}"/>
            </a:ext>
          </a:extLst>
        </xdr:cNvPr>
        <xdr:cNvSpPr/>
      </xdr:nvSpPr>
      <xdr:spPr>
        <a:xfrm>
          <a:off x="13293725" y="543667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34" name="フローチャート: 判断 133">
          <a:extLst>
            <a:ext uri="{FF2B5EF4-FFF2-40B4-BE49-F238E27FC236}">
              <a16:creationId xmlns:a16="http://schemas.microsoft.com/office/drawing/2014/main" id="{9245B881-9C54-416C-8595-5C6D184609CB}"/>
            </a:ext>
          </a:extLst>
        </xdr:cNvPr>
        <xdr:cNvSpPr/>
      </xdr:nvSpPr>
      <xdr:spPr>
        <a:xfrm>
          <a:off x="12646025" y="54747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35" name="フローチャート: 判断 134">
          <a:extLst>
            <a:ext uri="{FF2B5EF4-FFF2-40B4-BE49-F238E27FC236}">
              <a16:creationId xmlns:a16="http://schemas.microsoft.com/office/drawing/2014/main" id="{434CE9F7-D675-42C4-A1CF-CA679C8C916B}"/>
            </a:ext>
          </a:extLst>
        </xdr:cNvPr>
        <xdr:cNvSpPr/>
      </xdr:nvSpPr>
      <xdr:spPr>
        <a:xfrm>
          <a:off x="11960225" y="55055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36" name="フローチャート: 判断 135">
          <a:extLst>
            <a:ext uri="{FF2B5EF4-FFF2-40B4-BE49-F238E27FC236}">
              <a16:creationId xmlns:a16="http://schemas.microsoft.com/office/drawing/2014/main" id="{1602A598-2524-4DB6-A449-ED3428F6D009}"/>
            </a:ext>
          </a:extLst>
        </xdr:cNvPr>
        <xdr:cNvSpPr/>
      </xdr:nvSpPr>
      <xdr:spPr>
        <a:xfrm>
          <a:off x="11274425" y="549392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37" name="フローチャート: 判断 136">
          <a:extLst>
            <a:ext uri="{FF2B5EF4-FFF2-40B4-BE49-F238E27FC236}">
              <a16:creationId xmlns:a16="http://schemas.microsoft.com/office/drawing/2014/main" id="{A9826798-65D3-41C7-8FA3-E191528F4609}"/>
            </a:ext>
          </a:extLst>
        </xdr:cNvPr>
        <xdr:cNvSpPr/>
      </xdr:nvSpPr>
      <xdr:spPr>
        <a:xfrm>
          <a:off x="10588625" y="565896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F6860862-A871-4E02-BD46-9FE25070B7A8}"/>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A72EAE1D-58B6-4781-BD99-DE171A9711AE}"/>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6B737FAE-8023-4432-AA10-0894E65DFCCB}"/>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600DA041-E7A2-4040-A56F-04DC6C74377B}"/>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6A079C7-3231-42C0-BBC0-192FD5555FD0}"/>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165372</xdr:rowOff>
    </xdr:from>
    <xdr:to>
      <xdr:col>76</xdr:col>
      <xdr:colOff>73025</xdr:colOff>
      <xdr:row>31</xdr:row>
      <xdr:rowOff>95522</xdr:rowOff>
    </xdr:to>
    <xdr:sp macro="" textlink="">
      <xdr:nvSpPr>
        <xdr:cNvPr id="143" name="楕円 142">
          <a:extLst>
            <a:ext uri="{FF2B5EF4-FFF2-40B4-BE49-F238E27FC236}">
              <a16:creationId xmlns:a16="http://schemas.microsoft.com/office/drawing/2014/main" id="{C1CA7DD2-38F4-458B-A4C2-BA7A9139871D}"/>
            </a:ext>
          </a:extLst>
        </xdr:cNvPr>
        <xdr:cNvSpPr/>
      </xdr:nvSpPr>
      <xdr:spPr>
        <a:xfrm>
          <a:off x="13293725" y="583909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143799</xdr:rowOff>
    </xdr:from>
    <xdr:ext cx="469744" cy="259045"/>
    <xdr:sp macro="" textlink="">
      <xdr:nvSpPr>
        <xdr:cNvPr id="144" name="債務償還比率該当値テキスト">
          <a:extLst>
            <a:ext uri="{FF2B5EF4-FFF2-40B4-BE49-F238E27FC236}">
              <a16:creationId xmlns:a16="http://schemas.microsoft.com/office/drawing/2014/main" id="{D04AFCF8-B0E8-4FD3-9C76-5BE51E8CD486}"/>
            </a:ext>
          </a:extLst>
        </xdr:cNvPr>
        <xdr:cNvSpPr txBox="1"/>
      </xdr:nvSpPr>
      <xdr:spPr>
        <a:xfrm>
          <a:off x="13379450" y="5817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97518</xdr:rowOff>
    </xdr:from>
    <xdr:to>
      <xdr:col>72</xdr:col>
      <xdr:colOff>123825</xdr:colOff>
      <xdr:row>31</xdr:row>
      <xdr:rowOff>27668</xdr:rowOff>
    </xdr:to>
    <xdr:sp macro="" textlink="">
      <xdr:nvSpPr>
        <xdr:cNvPr id="145" name="楕円 144">
          <a:extLst>
            <a:ext uri="{FF2B5EF4-FFF2-40B4-BE49-F238E27FC236}">
              <a16:creationId xmlns:a16="http://schemas.microsoft.com/office/drawing/2014/main" id="{68F744B5-CDA4-437D-BD6A-96113DDE45BB}"/>
            </a:ext>
          </a:extLst>
        </xdr:cNvPr>
        <xdr:cNvSpPr/>
      </xdr:nvSpPr>
      <xdr:spPr>
        <a:xfrm>
          <a:off x="12646025" y="57744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148318</xdr:rowOff>
    </xdr:from>
    <xdr:to>
      <xdr:col>76</xdr:col>
      <xdr:colOff>22225</xdr:colOff>
      <xdr:row>31</xdr:row>
      <xdr:rowOff>44722</xdr:rowOff>
    </xdr:to>
    <xdr:cxnSp macro="">
      <xdr:nvCxnSpPr>
        <xdr:cNvPr id="146" name="直線コネクタ 145">
          <a:extLst>
            <a:ext uri="{FF2B5EF4-FFF2-40B4-BE49-F238E27FC236}">
              <a16:creationId xmlns:a16="http://schemas.microsoft.com/office/drawing/2014/main" id="{848A0A6B-F9B3-4B23-AD1E-781FA6306DCC}"/>
            </a:ext>
          </a:extLst>
        </xdr:cNvPr>
        <xdr:cNvCxnSpPr/>
      </xdr:nvCxnSpPr>
      <xdr:spPr>
        <a:xfrm>
          <a:off x="12693650" y="5822043"/>
          <a:ext cx="638175" cy="64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17825</xdr:rowOff>
    </xdr:from>
    <xdr:to>
      <xdr:col>68</xdr:col>
      <xdr:colOff>123825</xdr:colOff>
      <xdr:row>31</xdr:row>
      <xdr:rowOff>119425</xdr:rowOff>
    </xdr:to>
    <xdr:sp macro="" textlink="">
      <xdr:nvSpPr>
        <xdr:cNvPr id="147" name="楕円 146">
          <a:extLst>
            <a:ext uri="{FF2B5EF4-FFF2-40B4-BE49-F238E27FC236}">
              <a16:creationId xmlns:a16="http://schemas.microsoft.com/office/drawing/2014/main" id="{29F04231-0E6C-47C8-A227-DA0B9D5D4302}"/>
            </a:ext>
          </a:extLst>
        </xdr:cNvPr>
        <xdr:cNvSpPr/>
      </xdr:nvSpPr>
      <xdr:spPr>
        <a:xfrm>
          <a:off x="11960225" y="58566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148318</xdr:rowOff>
    </xdr:from>
    <xdr:to>
      <xdr:col>72</xdr:col>
      <xdr:colOff>73025</xdr:colOff>
      <xdr:row>31</xdr:row>
      <xdr:rowOff>68625</xdr:rowOff>
    </xdr:to>
    <xdr:cxnSp macro="">
      <xdr:nvCxnSpPr>
        <xdr:cNvPr id="148" name="直線コネクタ 147">
          <a:extLst>
            <a:ext uri="{FF2B5EF4-FFF2-40B4-BE49-F238E27FC236}">
              <a16:creationId xmlns:a16="http://schemas.microsoft.com/office/drawing/2014/main" id="{1941F66C-77E3-412C-8427-1431AC185EDE}"/>
            </a:ext>
          </a:extLst>
        </xdr:cNvPr>
        <xdr:cNvCxnSpPr/>
      </xdr:nvCxnSpPr>
      <xdr:spPr>
        <a:xfrm flipV="1">
          <a:off x="12007850" y="5822043"/>
          <a:ext cx="685800" cy="8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113402</xdr:rowOff>
    </xdr:from>
    <xdr:to>
      <xdr:col>64</xdr:col>
      <xdr:colOff>123825</xdr:colOff>
      <xdr:row>31</xdr:row>
      <xdr:rowOff>43552</xdr:rowOff>
    </xdr:to>
    <xdr:sp macro="" textlink="">
      <xdr:nvSpPr>
        <xdr:cNvPr id="149" name="楕円 148">
          <a:extLst>
            <a:ext uri="{FF2B5EF4-FFF2-40B4-BE49-F238E27FC236}">
              <a16:creationId xmlns:a16="http://schemas.microsoft.com/office/drawing/2014/main" id="{037C97D2-48E9-4E50-B435-7C330F703E68}"/>
            </a:ext>
          </a:extLst>
        </xdr:cNvPr>
        <xdr:cNvSpPr/>
      </xdr:nvSpPr>
      <xdr:spPr>
        <a:xfrm>
          <a:off x="11274425" y="579030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164202</xdr:rowOff>
    </xdr:from>
    <xdr:to>
      <xdr:col>68</xdr:col>
      <xdr:colOff>73025</xdr:colOff>
      <xdr:row>31</xdr:row>
      <xdr:rowOff>68625</xdr:rowOff>
    </xdr:to>
    <xdr:cxnSp macro="">
      <xdr:nvCxnSpPr>
        <xdr:cNvPr id="150" name="直線コネクタ 149">
          <a:extLst>
            <a:ext uri="{FF2B5EF4-FFF2-40B4-BE49-F238E27FC236}">
              <a16:creationId xmlns:a16="http://schemas.microsoft.com/office/drawing/2014/main" id="{6941C212-5090-4CEA-8E55-86D2A6D6745E}"/>
            </a:ext>
          </a:extLst>
        </xdr:cNvPr>
        <xdr:cNvCxnSpPr/>
      </xdr:nvCxnSpPr>
      <xdr:spPr>
        <a:xfrm>
          <a:off x="11322050" y="5837927"/>
          <a:ext cx="685800" cy="6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55608</xdr:rowOff>
    </xdr:from>
    <xdr:to>
      <xdr:col>60</xdr:col>
      <xdr:colOff>123825</xdr:colOff>
      <xdr:row>31</xdr:row>
      <xdr:rowOff>157208</xdr:rowOff>
    </xdr:to>
    <xdr:sp macro="" textlink="">
      <xdr:nvSpPr>
        <xdr:cNvPr id="151" name="楕円 150">
          <a:extLst>
            <a:ext uri="{FF2B5EF4-FFF2-40B4-BE49-F238E27FC236}">
              <a16:creationId xmlns:a16="http://schemas.microsoft.com/office/drawing/2014/main" id="{26552ABD-88FB-4273-B379-44271BB0F628}"/>
            </a:ext>
          </a:extLst>
        </xdr:cNvPr>
        <xdr:cNvSpPr/>
      </xdr:nvSpPr>
      <xdr:spPr>
        <a:xfrm>
          <a:off x="10588625" y="589443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164202</xdr:rowOff>
    </xdr:from>
    <xdr:to>
      <xdr:col>64</xdr:col>
      <xdr:colOff>73025</xdr:colOff>
      <xdr:row>31</xdr:row>
      <xdr:rowOff>106408</xdr:rowOff>
    </xdr:to>
    <xdr:cxnSp macro="">
      <xdr:nvCxnSpPr>
        <xdr:cNvPr id="152" name="直線コネクタ 151">
          <a:extLst>
            <a:ext uri="{FF2B5EF4-FFF2-40B4-BE49-F238E27FC236}">
              <a16:creationId xmlns:a16="http://schemas.microsoft.com/office/drawing/2014/main" id="{D31516B7-40F9-47F0-A42E-F32AAFF410C4}"/>
            </a:ext>
          </a:extLst>
        </xdr:cNvPr>
        <xdr:cNvCxnSpPr/>
      </xdr:nvCxnSpPr>
      <xdr:spPr>
        <a:xfrm flipV="1">
          <a:off x="10636250" y="5837927"/>
          <a:ext cx="685800" cy="10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3" name="n_1aveValue債務償還比率">
          <a:extLst>
            <a:ext uri="{FF2B5EF4-FFF2-40B4-BE49-F238E27FC236}">
              <a16:creationId xmlns:a16="http://schemas.microsoft.com/office/drawing/2014/main" id="{2624EC14-AB57-41E7-BED7-47535B0E6FA9}"/>
            </a:ext>
          </a:extLst>
        </xdr:cNvPr>
        <xdr:cNvSpPr txBox="1"/>
      </xdr:nvSpPr>
      <xdr:spPr>
        <a:xfrm>
          <a:off x="12465127" y="525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4" name="n_2aveValue債務償還比率">
          <a:extLst>
            <a:ext uri="{FF2B5EF4-FFF2-40B4-BE49-F238E27FC236}">
              <a16:creationId xmlns:a16="http://schemas.microsoft.com/office/drawing/2014/main" id="{76EC9E13-3C8E-4685-8AE6-08A76EC4257D}"/>
            </a:ext>
          </a:extLst>
        </xdr:cNvPr>
        <xdr:cNvSpPr txBox="1"/>
      </xdr:nvSpPr>
      <xdr:spPr>
        <a:xfrm>
          <a:off x="11788852" y="529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5" name="n_3aveValue債務償還比率">
          <a:extLst>
            <a:ext uri="{FF2B5EF4-FFF2-40B4-BE49-F238E27FC236}">
              <a16:creationId xmlns:a16="http://schemas.microsoft.com/office/drawing/2014/main" id="{7587B3DB-FFE6-4BC7-92DA-518127D0F292}"/>
            </a:ext>
          </a:extLst>
        </xdr:cNvPr>
        <xdr:cNvSpPr txBox="1"/>
      </xdr:nvSpPr>
      <xdr:spPr>
        <a:xfrm>
          <a:off x="11103052" y="5278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56" name="n_4aveValue債務償還比率">
          <a:extLst>
            <a:ext uri="{FF2B5EF4-FFF2-40B4-BE49-F238E27FC236}">
              <a16:creationId xmlns:a16="http://schemas.microsoft.com/office/drawing/2014/main" id="{9A56AD73-0CEC-4A84-B289-45689C35F915}"/>
            </a:ext>
          </a:extLst>
        </xdr:cNvPr>
        <xdr:cNvSpPr txBox="1"/>
      </xdr:nvSpPr>
      <xdr:spPr>
        <a:xfrm>
          <a:off x="10417252" y="5437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18795</xdr:rowOff>
    </xdr:from>
    <xdr:ext cx="469744" cy="259045"/>
    <xdr:sp macro="" textlink="">
      <xdr:nvSpPr>
        <xdr:cNvPr id="157" name="n_1mainValue債務償還比率">
          <a:extLst>
            <a:ext uri="{FF2B5EF4-FFF2-40B4-BE49-F238E27FC236}">
              <a16:creationId xmlns:a16="http://schemas.microsoft.com/office/drawing/2014/main" id="{253777E4-5513-42DA-A97F-A9DF408B4950}"/>
            </a:ext>
          </a:extLst>
        </xdr:cNvPr>
        <xdr:cNvSpPr txBox="1"/>
      </xdr:nvSpPr>
      <xdr:spPr>
        <a:xfrm>
          <a:off x="12465127" y="5857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110552</xdr:rowOff>
    </xdr:from>
    <xdr:ext cx="469744" cy="259045"/>
    <xdr:sp macro="" textlink="">
      <xdr:nvSpPr>
        <xdr:cNvPr id="158" name="n_2mainValue債務償還比率">
          <a:extLst>
            <a:ext uri="{FF2B5EF4-FFF2-40B4-BE49-F238E27FC236}">
              <a16:creationId xmlns:a16="http://schemas.microsoft.com/office/drawing/2014/main" id="{4BF64FFA-A5DA-4FEB-98C2-DECCCC1A8D8C}"/>
            </a:ext>
          </a:extLst>
        </xdr:cNvPr>
        <xdr:cNvSpPr txBox="1"/>
      </xdr:nvSpPr>
      <xdr:spPr>
        <a:xfrm>
          <a:off x="11788852" y="5946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34679</xdr:rowOff>
    </xdr:from>
    <xdr:ext cx="469744" cy="259045"/>
    <xdr:sp macro="" textlink="">
      <xdr:nvSpPr>
        <xdr:cNvPr id="159" name="n_3mainValue債務償還比率">
          <a:extLst>
            <a:ext uri="{FF2B5EF4-FFF2-40B4-BE49-F238E27FC236}">
              <a16:creationId xmlns:a16="http://schemas.microsoft.com/office/drawing/2014/main" id="{F39FF4BB-8289-45E1-AE50-47E977E26C91}"/>
            </a:ext>
          </a:extLst>
        </xdr:cNvPr>
        <xdr:cNvSpPr txBox="1"/>
      </xdr:nvSpPr>
      <xdr:spPr>
        <a:xfrm>
          <a:off x="11103052" y="587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148335</xdr:rowOff>
    </xdr:from>
    <xdr:ext cx="469744" cy="259045"/>
    <xdr:sp macro="" textlink="">
      <xdr:nvSpPr>
        <xdr:cNvPr id="160" name="n_4mainValue債務償還比率">
          <a:extLst>
            <a:ext uri="{FF2B5EF4-FFF2-40B4-BE49-F238E27FC236}">
              <a16:creationId xmlns:a16="http://schemas.microsoft.com/office/drawing/2014/main" id="{E40272AF-8668-41D7-B629-B833975B4A01}"/>
            </a:ext>
          </a:extLst>
        </xdr:cNvPr>
        <xdr:cNvSpPr txBox="1"/>
      </xdr:nvSpPr>
      <xdr:spPr>
        <a:xfrm>
          <a:off x="10417252" y="5983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5EE29154-125F-49DD-8FAA-3F82E57D4E27}"/>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C3E38F9F-079F-48C6-913A-ADB4822E648C}"/>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E9235F76-84DF-49B5-AD32-D9C8D2E9BCB0}"/>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1A1BF4CB-7D4F-4029-930C-83A30C2C2BFF}"/>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1362ADBC-D1D8-4B0E-B828-092541F67B66}"/>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7382D2A4-6985-4CD7-8D55-7E513A11C391}"/>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52CCB18-05BA-4B09-B6A0-295C491CFA29}"/>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60CFD8D-74EA-44A9-A8C8-BA3965B6D947}"/>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772E7FF-8CAF-4B45-AE23-1E6EBB2E1F5B}"/>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57C874D-FBB2-4B19-9B9D-11F236CCBE84}"/>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DB968A5-CA2D-4AF6-85A0-A9CC3F7622CA}"/>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B2FB04B-4E83-451C-85CB-AAA3A24584E0}"/>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8344136-B101-43AF-A6FA-85E33DA1DAB1}"/>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2473D64-F590-4DA3-96E1-65B53600856A}"/>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2307D21-F492-4732-AD23-408811329FF2}"/>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AA9C0B8-5BE7-46A5-85A4-E1F50F0E0CAC}"/>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8,657
8,401
68.92
7,299,437
6,976,861
172,330
3,923,379
7,827,386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AE39D7D-7FCB-4C3B-A8C0-AD11974E07B0}"/>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3882784-4A8E-4E4B-ADAF-02A77BE1349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25A9C98-69D7-4A0C-A139-40A495D58234}"/>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22.0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B07B344-1062-4A03-8CAD-47B516DC8005}"/>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AFA1C4F-5C6C-45BE-9401-E7898E3120A4}"/>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727B84F-5E65-4698-8C94-3D8DC0E609BB}"/>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5F737FE-BC13-4F84-9D52-12FB45CDC389}"/>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E8EB778-CF5E-4564-A2F2-12D767741639}"/>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E9D71C2-4C1E-4AC7-8720-6E237B3C24A4}"/>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5C96523-20F2-48CB-BF49-BAE07B990E20}"/>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BC55B04-C38B-474C-A295-C36C3EAF7735}"/>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8BFE7D2-AF24-4567-8E95-5202D4DBB759}"/>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B55795A-9C56-4006-AD8A-1D17423CE0DB}"/>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F0DBA84-DDDA-4B71-ABC6-EAF31011C192}"/>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894F347-BC61-4B9C-876F-D5F82D2CF9A2}"/>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30ADAF0-E5DA-465B-A92E-F7A616ECBD0E}"/>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C43CBA3-6C9D-48BF-BB0E-371823B32EF0}"/>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B41235C-69E2-4148-9050-6A9C68B83CED}"/>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40242BE-BB51-46CD-A1ED-BB297E0BE0AE}"/>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437A0B0-2ABC-4935-ABA7-AA0A1129C7A1}"/>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BDBDD66-E187-4279-8EC5-90DF19342EB4}"/>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FE8A6A5-119D-471B-9D7F-2200597A2E9A}"/>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DFF2553-B541-4F47-8A09-A0B4AB1F8185}"/>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3822A6C-6BDB-4E13-AC75-A4E8E401D96F}"/>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BC578FC-5DCC-424E-8488-371981D8F075}"/>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3EFF45D-7970-4DFA-AAEA-E86DB09F98EA}"/>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7D08082-D123-42BA-AA96-318B5CFBA45B}"/>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4E501B1-9BD9-4BF8-9657-A1FF5E15F03A}"/>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1E6282F-40DF-4126-8DAA-CAC6E3D402F6}"/>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5362EF1-479E-4D67-B4F5-5155FA800E2D}"/>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52296C8-A4D8-4E10-BFE7-FF4B11F8F733}"/>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11A1202-7A0B-402C-9169-98DEFD7992AD}"/>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CB25EE5-6265-44F2-B820-42D0444F8F51}"/>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3853ABF-614C-48E2-A562-77EDB430B0B8}"/>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A0215F5-BA29-4293-865F-A8ECB57FF2C3}"/>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38DBE4B-EB16-4262-A4DF-ACBC3D3A7AB1}"/>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964FDD5-B6EE-43F8-83AC-4AB6A0DEDDEB}"/>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E3703AD-7FEA-4843-8305-168D0590D5C1}"/>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1FC0F8D-8333-4011-8642-4095C616C572}"/>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B7E3495-EC7E-4383-B92D-0CD99887FB89}"/>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D03C5C9-CF34-483F-8FAE-8428B0852291}"/>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E14A951-7507-4124-AA6E-9054846CBA11}"/>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D2B5E4F-C192-44F7-97F6-10701F85E697}"/>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C8A8872-C80B-4C74-9C99-40BD3CF4FFEC}"/>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46E9C4C-525D-4C42-B2C3-F6352DB028B5}"/>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37913D2D-B6D5-4A88-A6EC-F241946C2DE6}"/>
            </a:ext>
          </a:extLst>
        </xdr:cNvPr>
        <xdr:cNvCxnSpPr/>
      </xdr:nvCxnSpPr>
      <xdr:spPr>
        <a:xfrm flipV="1">
          <a:off x="4180840" y="5422265"/>
          <a:ext cx="0" cy="1416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DFD79E89-574E-469B-A33E-9EA201CB58A5}"/>
            </a:ext>
          </a:extLst>
        </xdr:cNvPr>
        <xdr:cNvSpPr txBox="1"/>
      </xdr:nvSpPr>
      <xdr:spPr>
        <a:xfrm>
          <a:off x="4219575" y="6835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59CCED9F-09F8-4807-9E80-6F9829FE49AC}"/>
            </a:ext>
          </a:extLst>
        </xdr:cNvPr>
        <xdr:cNvCxnSpPr/>
      </xdr:nvCxnSpPr>
      <xdr:spPr>
        <a:xfrm>
          <a:off x="4105275" y="68383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F1AB70B3-3A96-4594-948F-721B3DDCEC2C}"/>
            </a:ext>
          </a:extLst>
        </xdr:cNvPr>
        <xdr:cNvSpPr txBox="1"/>
      </xdr:nvSpPr>
      <xdr:spPr>
        <a:xfrm>
          <a:off x="4219575" y="5210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5433986C-17E4-4542-A277-4422C590A77E}"/>
            </a:ext>
          </a:extLst>
        </xdr:cNvPr>
        <xdr:cNvCxnSpPr/>
      </xdr:nvCxnSpPr>
      <xdr:spPr>
        <a:xfrm>
          <a:off x="4105275" y="54222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65980777-EDB0-4D79-9006-15C851D420B3}"/>
            </a:ext>
          </a:extLst>
        </xdr:cNvPr>
        <xdr:cNvSpPr txBox="1"/>
      </xdr:nvSpPr>
      <xdr:spPr>
        <a:xfrm>
          <a:off x="4219575" y="6257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F04DF732-A522-4C7A-91AF-CC9AAB23ED2B}"/>
            </a:ext>
          </a:extLst>
        </xdr:cNvPr>
        <xdr:cNvSpPr/>
      </xdr:nvSpPr>
      <xdr:spPr>
        <a:xfrm>
          <a:off x="4124325" y="62795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369D9FBE-3B58-44DD-9F44-BBE63569650C}"/>
            </a:ext>
          </a:extLst>
        </xdr:cNvPr>
        <xdr:cNvSpPr/>
      </xdr:nvSpPr>
      <xdr:spPr>
        <a:xfrm>
          <a:off x="3381375" y="62376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FFF45E70-7598-4961-A73A-BB470D8F2E8C}"/>
            </a:ext>
          </a:extLst>
        </xdr:cNvPr>
        <xdr:cNvSpPr/>
      </xdr:nvSpPr>
      <xdr:spPr>
        <a:xfrm>
          <a:off x="2571750" y="62395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71C75BBB-9910-4E95-B9B3-B76BE2C80760}"/>
            </a:ext>
          </a:extLst>
        </xdr:cNvPr>
        <xdr:cNvSpPr/>
      </xdr:nvSpPr>
      <xdr:spPr>
        <a:xfrm>
          <a:off x="1781175" y="62185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F6E8CEEB-E35D-41F8-B018-15BA6588AA5A}"/>
            </a:ext>
          </a:extLst>
        </xdr:cNvPr>
        <xdr:cNvSpPr/>
      </xdr:nvSpPr>
      <xdr:spPr>
        <a:xfrm>
          <a:off x="981075" y="61696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75FE2A4-6200-4A02-9873-5A73F4897CFD}"/>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152ECBD-3E8C-47D9-A3B9-22DE4918D764}"/>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F73D4B3-393A-4A41-B6EC-787EEF48A86C}"/>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84CF01B-A755-433C-9FB8-B97209C9966A}"/>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5583C86-8862-4E5B-AC64-1CA72196995A}"/>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23495</xdr:rowOff>
    </xdr:from>
    <xdr:to>
      <xdr:col>24</xdr:col>
      <xdr:colOff>114300</xdr:colOff>
      <xdr:row>38</xdr:row>
      <xdr:rowOff>125095</xdr:rowOff>
    </xdr:to>
    <xdr:sp macro="" textlink="">
      <xdr:nvSpPr>
        <xdr:cNvPr id="73" name="楕円 72">
          <a:extLst>
            <a:ext uri="{FF2B5EF4-FFF2-40B4-BE49-F238E27FC236}">
              <a16:creationId xmlns:a16="http://schemas.microsoft.com/office/drawing/2014/main" id="{2F9D4CAC-3350-45DB-8DE5-202CAD7B9E2B}"/>
            </a:ext>
          </a:extLst>
        </xdr:cNvPr>
        <xdr:cNvSpPr/>
      </xdr:nvSpPr>
      <xdr:spPr>
        <a:xfrm>
          <a:off x="4124325" y="61893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46372</xdr:rowOff>
    </xdr:from>
    <xdr:ext cx="405111" cy="259045"/>
    <xdr:sp macro="" textlink="">
      <xdr:nvSpPr>
        <xdr:cNvPr id="74" name="【道路】&#10;有形固定資産減価償却率該当値テキスト">
          <a:extLst>
            <a:ext uri="{FF2B5EF4-FFF2-40B4-BE49-F238E27FC236}">
              <a16:creationId xmlns:a16="http://schemas.microsoft.com/office/drawing/2014/main" id="{CBAAEB35-76C0-43C1-81C6-409F7C3CA001}"/>
            </a:ext>
          </a:extLst>
        </xdr:cNvPr>
        <xdr:cNvSpPr txBox="1"/>
      </xdr:nvSpPr>
      <xdr:spPr>
        <a:xfrm>
          <a:off x="4219575" y="605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158750</xdr:rowOff>
    </xdr:from>
    <xdr:to>
      <xdr:col>20</xdr:col>
      <xdr:colOff>38100</xdr:colOff>
      <xdr:row>38</xdr:row>
      <xdr:rowOff>88900</xdr:rowOff>
    </xdr:to>
    <xdr:sp macro="" textlink="">
      <xdr:nvSpPr>
        <xdr:cNvPr id="75" name="楕円 74">
          <a:extLst>
            <a:ext uri="{FF2B5EF4-FFF2-40B4-BE49-F238E27FC236}">
              <a16:creationId xmlns:a16="http://schemas.microsoft.com/office/drawing/2014/main" id="{CFD8C4ED-94D7-4A6E-8A5F-C11CE8F86BC8}"/>
            </a:ext>
          </a:extLst>
        </xdr:cNvPr>
        <xdr:cNvSpPr/>
      </xdr:nvSpPr>
      <xdr:spPr>
        <a:xfrm>
          <a:off x="3381375" y="61626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38100</xdr:rowOff>
    </xdr:from>
    <xdr:to>
      <xdr:col>24</xdr:col>
      <xdr:colOff>63500</xdr:colOff>
      <xdr:row>38</xdr:row>
      <xdr:rowOff>74295</xdr:rowOff>
    </xdr:to>
    <xdr:cxnSp macro="">
      <xdr:nvCxnSpPr>
        <xdr:cNvPr id="76" name="直線コネクタ 75">
          <a:extLst>
            <a:ext uri="{FF2B5EF4-FFF2-40B4-BE49-F238E27FC236}">
              <a16:creationId xmlns:a16="http://schemas.microsoft.com/office/drawing/2014/main" id="{5116A888-AD59-44A0-93A6-EC6F8C22FF50}"/>
            </a:ext>
          </a:extLst>
        </xdr:cNvPr>
        <xdr:cNvCxnSpPr/>
      </xdr:nvCxnSpPr>
      <xdr:spPr>
        <a:xfrm>
          <a:off x="3429000" y="6200775"/>
          <a:ext cx="7524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135890</xdr:rowOff>
    </xdr:from>
    <xdr:to>
      <xdr:col>15</xdr:col>
      <xdr:colOff>101600</xdr:colOff>
      <xdr:row>38</xdr:row>
      <xdr:rowOff>66040</xdr:rowOff>
    </xdr:to>
    <xdr:sp macro="" textlink="">
      <xdr:nvSpPr>
        <xdr:cNvPr id="77" name="楕円 76">
          <a:extLst>
            <a:ext uri="{FF2B5EF4-FFF2-40B4-BE49-F238E27FC236}">
              <a16:creationId xmlns:a16="http://schemas.microsoft.com/office/drawing/2014/main" id="{6D20EE09-0BDF-421F-BCEA-C46B88433025}"/>
            </a:ext>
          </a:extLst>
        </xdr:cNvPr>
        <xdr:cNvSpPr/>
      </xdr:nvSpPr>
      <xdr:spPr>
        <a:xfrm>
          <a:off x="2571750" y="61366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15240</xdr:rowOff>
    </xdr:from>
    <xdr:to>
      <xdr:col>19</xdr:col>
      <xdr:colOff>177800</xdr:colOff>
      <xdr:row>38</xdr:row>
      <xdr:rowOff>38100</xdr:rowOff>
    </xdr:to>
    <xdr:cxnSp macro="">
      <xdr:nvCxnSpPr>
        <xdr:cNvPr id="78" name="直線コネクタ 77">
          <a:extLst>
            <a:ext uri="{FF2B5EF4-FFF2-40B4-BE49-F238E27FC236}">
              <a16:creationId xmlns:a16="http://schemas.microsoft.com/office/drawing/2014/main" id="{4866464B-34D5-4F7A-8135-F69C4BD08D4F}"/>
            </a:ext>
          </a:extLst>
        </xdr:cNvPr>
        <xdr:cNvCxnSpPr/>
      </xdr:nvCxnSpPr>
      <xdr:spPr>
        <a:xfrm>
          <a:off x="2619375" y="6174740"/>
          <a:ext cx="80962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107315</xdr:rowOff>
    </xdr:from>
    <xdr:to>
      <xdr:col>10</xdr:col>
      <xdr:colOff>165100</xdr:colOff>
      <xdr:row>38</xdr:row>
      <xdr:rowOff>37465</xdr:rowOff>
    </xdr:to>
    <xdr:sp macro="" textlink="">
      <xdr:nvSpPr>
        <xdr:cNvPr id="79" name="楕円 78">
          <a:extLst>
            <a:ext uri="{FF2B5EF4-FFF2-40B4-BE49-F238E27FC236}">
              <a16:creationId xmlns:a16="http://schemas.microsoft.com/office/drawing/2014/main" id="{0D258ED8-4BFA-4625-A157-BFACB6CB6039}"/>
            </a:ext>
          </a:extLst>
        </xdr:cNvPr>
        <xdr:cNvSpPr/>
      </xdr:nvSpPr>
      <xdr:spPr>
        <a:xfrm>
          <a:off x="1781175" y="61048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158115</xdr:rowOff>
    </xdr:from>
    <xdr:to>
      <xdr:col>15</xdr:col>
      <xdr:colOff>50800</xdr:colOff>
      <xdr:row>38</xdr:row>
      <xdr:rowOff>15240</xdr:rowOff>
    </xdr:to>
    <xdr:cxnSp macro="">
      <xdr:nvCxnSpPr>
        <xdr:cNvPr id="80" name="直線コネクタ 79">
          <a:extLst>
            <a:ext uri="{FF2B5EF4-FFF2-40B4-BE49-F238E27FC236}">
              <a16:creationId xmlns:a16="http://schemas.microsoft.com/office/drawing/2014/main" id="{81FA7C78-C0FC-4D77-8DF8-3C557EEB0138}"/>
            </a:ext>
          </a:extLst>
        </xdr:cNvPr>
        <xdr:cNvCxnSpPr/>
      </xdr:nvCxnSpPr>
      <xdr:spPr>
        <a:xfrm>
          <a:off x="1828800" y="6162040"/>
          <a:ext cx="790575"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84455</xdr:rowOff>
    </xdr:from>
    <xdr:to>
      <xdr:col>6</xdr:col>
      <xdr:colOff>38100</xdr:colOff>
      <xdr:row>38</xdr:row>
      <xdr:rowOff>14605</xdr:rowOff>
    </xdr:to>
    <xdr:sp macro="" textlink="">
      <xdr:nvSpPr>
        <xdr:cNvPr id="81" name="楕円 80">
          <a:extLst>
            <a:ext uri="{FF2B5EF4-FFF2-40B4-BE49-F238E27FC236}">
              <a16:creationId xmlns:a16="http://schemas.microsoft.com/office/drawing/2014/main" id="{112EBD1E-B9BC-4F97-8A54-03ADD3FC3747}"/>
            </a:ext>
          </a:extLst>
        </xdr:cNvPr>
        <xdr:cNvSpPr/>
      </xdr:nvSpPr>
      <xdr:spPr>
        <a:xfrm>
          <a:off x="981075" y="60883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135255</xdr:rowOff>
    </xdr:from>
    <xdr:to>
      <xdr:col>10</xdr:col>
      <xdr:colOff>114300</xdr:colOff>
      <xdr:row>37</xdr:row>
      <xdr:rowOff>158115</xdr:rowOff>
    </xdr:to>
    <xdr:cxnSp macro="">
      <xdr:nvCxnSpPr>
        <xdr:cNvPr id="82" name="直線コネクタ 81">
          <a:extLst>
            <a:ext uri="{FF2B5EF4-FFF2-40B4-BE49-F238E27FC236}">
              <a16:creationId xmlns:a16="http://schemas.microsoft.com/office/drawing/2014/main" id="{2902E8BA-0686-4575-9C9B-3D282AADC0F2}"/>
            </a:ext>
          </a:extLst>
        </xdr:cNvPr>
        <xdr:cNvCxnSpPr/>
      </xdr:nvCxnSpPr>
      <xdr:spPr>
        <a:xfrm>
          <a:off x="1028700" y="6136005"/>
          <a:ext cx="8001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18514386-7552-495B-BA26-64AF630F38FB}"/>
            </a:ext>
          </a:extLst>
        </xdr:cNvPr>
        <xdr:cNvSpPr txBox="1"/>
      </xdr:nvSpPr>
      <xdr:spPr>
        <a:xfrm>
          <a:off x="32391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156C772E-6C39-4675-8193-34D24B1D8E59}"/>
            </a:ext>
          </a:extLst>
        </xdr:cNvPr>
        <xdr:cNvSpPr txBox="1"/>
      </xdr:nvSpPr>
      <xdr:spPr>
        <a:xfrm>
          <a:off x="2439044"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D26FF5DA-5DA0-44D4-99EA-B6B7BAC7900A}"/>
            </a:ext>
          </a:extLst>
        </xdr:cNvPr>
        <xdr:cNvSpPr txBox="1"/>
      </xdr:nvSpPr>
      <xdr:spPr>
        <a:xfrm>
          <a:off x="1648469"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9BA1AB45-2919-4A56-BCB9-C5ED70E8C4D7}"/>
            </a:ext>
          </a:extLst>
        </xdr:cNvPr>
        <xdr:cNvSpPr txBox="1"/>
      </xdr:nvSpPr>
      <xdr:spPr>
        <a:xfrm>
          <a:off x="848369" y="626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105427</xdr:rowOff>
    </xdr:from>
    <xdr:ext cx="405111" cy="259045"/>
    <xdr:sp macro="" textlink="">
      <xdr:nvSpPr>
        <xdr:cNvPr id="87" name="n_1mainValue【道路】&#10;有形固定資産減価償却率">
          <a:extLst>
            <a:ext uri="{FF2B5EF4-FFF2-40B4-BE49-F238E27FC236}">
              <a16:creationId xmlns:a16="http://schemas.microsoft.com/office/drawing/2014/main" id="{5911D8DD-2DB7-497C-AE43-1C6072501F37}"/>
            </a:ext>
          </a:extLst>
        </xdr:cNvPr>
        <xdr:cNvSpPr txBox="1"/>
      </xdr:nvSpPr>
      <xdr:spPr>
        <a:xfrm>
          <a:off x="3239144" y="5941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82567</xdr:rowOff>
    </xdr:from>
    <xdr:ext cx="405111" cy="259045"/>
    <xdr:sp macro="" textlink="">
      <xdr:nvSpPr>
        <xdr:cNvPr id="88" name="n_2mainValue【道路】&#10;有形固定資産減価償却率">
          <a:extLst>
            <a:ext uri="{FF2B5EF4-FFF2-40B4-BE49-F238E27FC236}">
              <a16:creationId xmlns:a16="http://schemas.microsoft.com/office/drawing/2014/main" id="{C84C249B-AAE9-4A6C-BAA9-6CC5400E68C0}"/>
            </a:ext>
          </a:extLst>
        </xdr:cNvPr>
        <xdr:cNvSpPr txBox="1"/>
      </xdr:nvSpPr>
      <xdr:spPr>
        <a:xfrm>
          <a:off x="2439044" y="5924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53992</xdr:rowOff>
    </xdr:from>
    <xdr:ext cx="405111" cy="259045"/>
    <xdr:sp macro="" textlink="">
      <xdr:nvSpPr>
        <xdr:cNvPr id="89" name="n_3mainValue【道路】&#10;有形固定資産減価償却率">
          <a:extLst>
            <a:ext uri="{FF2B5EF4-FFF2-40B4-BE49-F238E27FC236}">
              <a16:creationId xmlns:a16="http://schemas.microsoft.com/office/drawing/2014/main" id="{094CA8C6-F78E-4067-BFC7-327059A4BECC}"/>
            </a:ext>
          </a:extLst>
        </xdr:cNvPr>
        <xdr:cNvSpPr txBox="1"/>
      </xdr:nvSpPr>
      <xdr:spPr>
        <a:xfrm>
          <a:off x="1648469"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31132</xdr:rowOff>
    </xdr:from>
    <xdr:ext cx="405111" cy="259045"/>
    <xdr:sp macro="" textlink="">
      <xdr:nvSpPr>
        <xdr:cNvPr id="90" name="n_4mainValue【道路】&#10;有形固定資産減価償却率">
          <a:extLst>
            <a:ext uri="{FF2B5EF4-FFF2-40B4-BE49-F238E27FC236}">
              <a16:creationId xmlns:a16="http://schemas.microsoft.com/office/drawing/2014/main" id="{1D4F8788-B5C2-4E73-912A-DB606206D9ED}"/>
            </a:ext>
          </a:extLst>
        </xdr:cNvPr>
        <xdr:cNvSpPr txBox="1"/>
      </xdr:nvSpPr>
      <xdr:spPr>
        <a:xfrm>
          <a:off x="848369" y="5866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7470A4F-9141-431D-8AAB-AF6A58471B18}"/>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D293251-3554-4EF6-A550-B614E35BD459}"/>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D687EE0-0B2A-4F85-AA94-CBA51F67A7D2}"/>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7F1EA64-AD0B-4A0A-AF36-484765BDB99B}"/>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A6C6B24-581F-4E05-A06B-C006735AD4FF}"/>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4F9A721-5A63-4CB2-8DB2-AE0397B33EF1}"/>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28348FD-B49A-41E6-BEFF-E96AC1BAAF1A}"/>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A7016B4-3829-4BB7-AF48-8A80CA26CE74}"/>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264A497-D6D8-4E16-9D77-9AC528B47C9F}"/>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C11BA70-B417-4648-A238-DE4B6B6160B7}"/>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FD3ADB90-1866-452E-B4AF-C9826B9E9BFD}"/>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F2617D12-4DD9-47A0-A408-3BD88217DA74}"/>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F2B92FE4-668E-40F6-9F10-86AA84D4B484}"/>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C229A375-524D-4C0F-AC81-7B1EAABE38A7}"/>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DD49CC67-067B-40F8-BF70-6DCBF083D1C8}"/>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A44464D0-38FF-422E-AD70-53FAF19A27A8}"/>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76EA86BC-CBE7-4F29-B932-523E1671B986}"/>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73BE5D8A-1A8B-4557-AB71-33F98A47A887}"/>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E23318C9-2CA4-40B3-986F-CF3BB6462EA8}"/>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530C384D-E476-42CA-A65B-E6540A92778A}"/>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475220A0-806D-4702-AE5D-4271D1F36358}"/>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2BA2B3CB-92AE-4E79-9454-FFC2071BB95B}"/>
            </a:ext>
          </a:extLst>
        </xdr:cNvPr>
        <xdr:cNvSpPr txBox="1"/>
      </xdr:nvSpPr>
      <xdr:spPr>
        <a:xfrm>
          <a:off x="54212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8D32F310-AFA2-4431-8CD2-416728ED92E1}"/>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539D0B55-A279-4109-A81F-83AF7E7D828B}"/>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F0C02C7D-FF5F-44E8-9278-3BFB6F228BBA}"/>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7FF07B86-49CF-40C4-9A05-D318C2EA30F6}"/>
            </a:ext>
          </a:extLst>
        </xdr:cNvPr>
        <xdr:cNvCxnSpPr/>
      </xdr:nvCxnSpPr>
      <xdr:spPr>
        <a:xfrm flipV="1">
          <a:off x="9429115" y="5399508"/>
          <a:ext cx="0" cy="1498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05219841-E981-4266-8F96-C8BACA3BF25A}"/>
            </a:ext>
          </a:extLst>
        </xdr:cNvPr>
        <xdr:cNvSpPr txBox="1"/>
      </xdr:nvSpPr>
      <xdr:spPr>
        <a:xfrm>
          <a:off x="9467850" y="6904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33EF343B-3F31-430E-81DA-C5ABA3876D11}"/>
            </a:ext>
          </a:extLst>
        </xdr:cNvPr>
        <xdr:cNvCxnSpPr/>
      </xdr:nvCxnSpPr>
      <xdr:spPr>
        <a:xfrm>
          <a:off x="9363075" y="689775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61C90F7D-D3F6-4C5F-ACB2-9C06A726AD83}"/>
            </a:ext>
          </a:extLst>
        </xdr:cNvPr>
        <xdr:cNvSpPr txBox="1"/>
      </xdr:nvSpPr>
      <xdr:spPr>
        <a:xfrm>
          <a:off x="9467850" y="5193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B1625344-BBF1-4958-B699-C8678983C806}"/>
            </a:ext>
          </a:extLst>
        </xdr:cNvPr>
        <xdr:cNvCxnSpPr/>
      </xdr:nvCxnSpPr>
      <xdr:spPr>
        <a:xfrm>
          <a:off x="9363075" y="539950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83DD8E18-4BBB-4502-B031-102378EE0DC8}"/>
            </a:ext>
          </a:extLst>
        </xdr:cNvPr>
        <xdr:cNvSpPr txBox="1"/>
      </xdr:nvSpPr>
      <xdr:spPr>
        <a:xfrm>
          <a:off x="9467850" y="61526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90EDB6EE-6511-49F4-A220-55E4CAC5D067}"/>
            </a:ext>
          </a:extLst>
        </xdr:cNvPr>
        <xdr:cNvSpPr/>
      </xdr:nvSpPr>
      <xdr:spPr>
        <a:xfrm>
          <a:off x="9401175" y="628855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FA3952F1-AB86-43C2-8145-0F251F7313E5}"/>
            </a:ext>
          </a:extLst>
        </xdr:cNvPr>
        <xdr:cNvSpPr/>
      </xdr:nvSpPr>
      <xdr:spPr>
        <a:xfrm>
          <a:off x="8639175" y="630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C16D1C31-E770-4C5B-BD8A-DAA61CDE38A0}"/>
            </a:ext>
          </a:extLst>
        </xdr:cNvPr>
        <xdr:cNvSpPr/>
      </xdr:nvSpPr>
      <xdr:spPr>
        <a:xfrm>
          <a:off x="7839075" y="63065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96F2A1C1-77E9-4BF4-8AD8-E4784C342C5D}"/>
            </a:ext>
          </a:extLst>
        </xdr:cNvPr>
        <xdr:cNvSpPr/>
      </xdr:nvSpPr>
      <xdr:spPr>
        <a:xfrm>
          <a:off x="7029450" y="632692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9D1BBD36-BD73-4397-88D3-DFDFB31A5676}"/>
            </a:ext>
          </a:extLst>
        </xdr:cNvPr>
        <xdr:cNvSpPr/>
      </xdr:nvSpPr>
      <xdr:spPr>
        <a:xfrm>
          <a:off x="6238875" y="63265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C1A1ACD-971B-448A-8A99-AB7320DD8930}"/>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3668C64-8AF5-4963-9252-3D7965918E26}"/>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7FEF0A0-A168-49E7-B662-66068B1228B0}"/>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D55C84E-4A51-4B08-9A9A-849357F48938}"/>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8E284F56-87B9-4D32-888B-BB7F127A9093}"/>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137430</xdr:rowOff>
    </xdr:from>
    <xdr:to>
      <xdr:col>55</xdr:col>
      <xdr:colOff>50800</xdr:colOff>
      <xdr:row>40</xdr:row>
      <xdr:rowOff>67580</xdr:rowOff>
    </xdr:to>
    <xdr:sp macro="" textlink="">
      <xdr:nvSpPr>
        <xdr:cNvPr id="132" name="楕円 131">
          <a:extLst>
            <a:ext uri="{FF2B5EF4-FFF2-40B4-BE49-F238E27FC236}">
              <a16:creationId xmlns:a16="http://schemas.microsoft.com/office/drawing/2014/main" id="{58104CC4-3327-48B0-B8AB-CA394838A39E}"/>
            </a:ext>
          </a:extLst>
        </xdr:cNvPr>
        <xdr:cNvSpPr/>
      </xdr:nvSpPr>
      <xdr:spPr>
        <a:xfrm>
          <a:off x="9401175" y="646520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115857</xdr:rowOff>
    </xdr:from>
    <xdr:ext cx="534377" cy="259045"/>
    <xdr:sp macro="" textlink="">
      <xdr:nvSpPr>
        <xdr:cNvPr id="133" name="【道路】&#10;一人当たり延長該当値テキスト">
          <a:extLst>
            <a:ext uri="{FF2B5EF4-FFF2-40B4-BE49-F238E27FC236}">
              <a16:creationId xmlns:a16="http://schemas.microsoft.com/office/drawing/2014/main" id="{4BCA6AA5-16C1-4D02-8955-28DAE7D6D0C5}"/>
            </a:ext>
          </a:extLst>
        </xdr:cNvPr>
        <xdr:cNvSpPr txBox="1"/>
      </xdr:nvSpPr>
      <xdr:spPr>
        <a:xfrm>
          <a:off x="9467850" y="644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146835</xdr:rowOff>
    </xdr:from>
    <xdr:to>
      <xdr:col>50</xdr:col>
      <xdr:colOff>165100</xdr:colOff>
      <xdr:row>40</xdr:row>
      <xdr:rowOff>76985</xdr:rowOff>
    </xdr:to>
    <xdr:sp macro="" textlink="">
      <xdr:nvSpPr>
        <xdr:cNvPr id="134" name="楕円 133">
          <a:extLst>
            <a:ext uri="{FF2B5EF4-FFF2-40B4-BE49-F238E27FC236}">
              <a16:creationId xmlns:a16="http://schemas.microsoft.com/office/drawing/2014/main" id="{E643DBEA-0A12-4CF9-93D9-5FDDB6174808}"/>
            </a:ext>
          </a:extLst>
        </xdr:cNvPr>
        <xdr:cNvSpPr/>
      </xdr:nvSpPr>
      <xdr:spPr>
        <a:xfrm>
          <a:off x="8639175" y="64682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16780</xdr:rowOff>
    </xdr:from>
    <xdr:to>
      <xdr:col>55</xdr:col>
      <xdr:colOff>0</xdr:colOff>
      <xdr:row>40</xdr:row>
      <xdr:rowOff>26185</xdr:rowOff>
    </xdr:to>
    <xdr:cxnSp macro="">
      <xdr:nvCxnSpPr>
        <xdr:cNvPr id="135" name="直線コネクタ 134">
          <a:extLst>
            <a:ext uri="{FF2B5EF4-FFF2-40B4-BE49-F238E27FC236}">
              <a16:creationId xmlns:a16="http://schemas.microsoft.com/office/drawing/2014/main" id="{64B54F05-4DF3-400B-AA5D-2414A8766F9E}"/>
            </a:ext>
          </a:extLst>
        </xdr:cNvPr>
        <xdr:cNvCxnSpPr/>
      </xdr:nvCxnSpPr>
      <xdr:spPr>
        <a:xfrm flipV="1">
          <a:off x="8686800" y="6503305"/>
          <a:ext cx="742950" cy="1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153400</xdr:rowOff>
    </xdr:from>
    <xdr:to>
      <xdr:col>46</xdr:col>
      <xdr:colOff>38100</xdr:colOff>
      <xdr:row>40</xdr:row>
      <xdr:rowOff>83550</xdr:rowOff>
    </xdr:to>
    <xdr:sp macro="" textlink="">
      <xdr:nvSpPr>
        <xdr:cNvPr id="136" name="楕円 135">
          <a:extLst>
            <a:ext uri="{FF2B5EF4-FFF2-40B4-BE49-F238E27FC236}">
              <a16:creationId xmlns:a16="http://schemas.microsoft.com/office/drawing/2014/main" id="{6DD772E0-6D2E-4C8B-9048-D73062927E03}"/>
            </a:ext>
          </a:extLst>
        </xdr:cNvPr>
        <xdr:cNvSpPr/>
      </xdr:nvSpPr>
      <xdr:spPr>
        <a:xfrm>
          <a:off x="7839075" y="64780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26185</xdr:rowOff>
    </xdr:from>
    <xdr:to>
      <xdr:col>50</xdr:col>
      <xdr:colOff>114300</xdr:colOff>
      <xdr:row>40</xdr:row>
      <xdr:rowOff>32750</xdr:rowOff>
    </xdr:to>
    <xdr:cxnSp macro="">
      <xdr:nvCxnSpPr>
        <xdr:cNvPr id="137" name="直線コネクタ 136">
          <a:extLst>
            <a:ext uri="{FF2B5EF4-FFF2-40B4-BE49-F238E27FC236}">
              <a16:creationId xmlns:a16="http://schemas.microsoft.com/office/drawing/2014/main" id="{7A47B158-9DA1-423F-8AE0-069F2C9031D8}"/>
            </a:ext>
          </a:extLst>
        </xdr:cNvPr>
        <xdr:cNvCxnSpPr/>
      </xdr:nvCxnSpPr>
      <xdr:spPr>
        <a:xfrm flipV="1">
          <a:off x="7886700" y="6515885"/>
          <a:ext cx="800100" cy="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162152</xdr:rowOff>
    </xdr:from>
    <xdr:to>
      <xdr:col>41</xdr:col>
      <xdr:colOff>101600</xdr:colOff>
      <xdr:row>40</xdr:row>
      <xdr:rowOff>92302</xdr:rowOff>
    </xdr:to>
    <xdr:sp macro="" textlink="">
      <xdr:nvSpPr>
        <xdr:cNvPr id="138" name="楕円 137">
          <a:extLst>
            <a:ext uri="{FF2B5EF4-FFF2-40B4-BE49-F238E27FC236}">
              <a16:creationId xmlns:a16="http://schemas.microsoft.com/office/drawing/2014/main" id="{57E34520-0C48-4336-8CC8-910317CE0371}"/>
            </a:ext>
          </a:extLst>
        </xdr:cNvPr>
        <xdr:cNvSpPr/>
      </xdr:nvSpPr>
      <xdr:spPr>
        <a:xfrm>
          <a:off x="7029450" y="648357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32750</xdr:rowOff>
    </xdr:from>
    <xdr:to>
      <xdr:col>45</xdr:col>
      <xdr:colOff>177800</xdr:colOff>
      <xdr:row>40</xdr:row>
      <xdr:rowOff>41502</xdr:rowOff>
    </xdr:to>
    <xdr:cxnSp macro="">
      <xdr:nvCxnSpPr>
        <xdr:cNvPr id="139" name="直線コネクタ 138">
          <a:extLst>
            <a:ext uri="{FF2B5EF4-FFF2-40B4-BE49-F238E27FC236}">
              <a16:creationId xmlns:a16="http://schemas.microsoft.com/office/drawing/2014/main" id="{08613959-F37E-40EC-97CB-5ACA639C83D9}"/>
            </a:ext>
          </a:extLst>
        </xdr:cNvPr>
        <xdr:cNvCxnSpPr/>
      </xdr:nvCxnSpPr>
      <xdr:spPr>
        <a:xfrm flipV="1">
          <a:off x="7077075" y="6516100"/>
          <a:ext cx="809625" cy="15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1887</xdr:rowOff>
    </xdr:from>
    <xdr:to>
      <xdr:col>36</xdr:col>
      <xdr:colOff>165100</xdr:colOff>
      <xdr:row>40</xdr:row>
      <xdr:rowOff>103487</xdr:rowOff>
    </xdr:to>
    <xdr:sp macro="" textlink="">
      <xdr:nvSpPr>
        <xdr:cNvPr id="140" name="楕円 139">
          <a:extLst>
            <a:ext uri="{FF2B5EF4-FFF2-40B4-BE49-F238E27FC236}">
              <a16:creationId xmlns:a16="http://schemas.microsoft.com/office/drawing/2014/main" id="{2F2ED98F-416B-4344-BA10-4DFDA653E94B}"/>
            </a:ext>
          </a:extLst>
        </xdr:cNvPr>
        <xdr:cNvSpPr/>
      </xdr:nvSpPr>
      <xdr:spPr>
        <a:xfrm>
          <a:off x="6238875" y="648841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41502</xdr:rowOff>
    </xdr:from>
    <xdr:to>
      <xdr:col>41</xdr:col>
      <xdr:colOff>50800</xdr:colOff>
      <xdr:row>40</xdr:row>
      <xdr:rowOff>52687</xdr:rowOff>
    </xdr:to>
    <xdr:cxnSp macro="">
      <xdr:nvCxnSpPr>
        <xdr:cNvPr id="141" name="直線コネクタ 140">
          <a:extLst>
            <a:ext uri="{FF2B5EF4-FFF2-40B4-BE49-F238E27FC236}">
              <a16:creationId xmlns:a16="http://schemas.microsoft.com/office/drawing/2014/main" id="{6E515C1D-A91B-4D3E-B13E-CD8EC07ED26D}"/>
            </a:ext>
          </a:extLst>
        </xdr:cNvPr>
        <xdr:cNvCxnSpPr/>
      </xdr:nvCxnSpPr>
      <xdr:spPr>
        <a:xfrm flipV="1">
          <a:off x="6286500" y="6531202"/>
          <a:ext cx="790575" cy="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00196602-CA51-4582-A417-1FB921601184}"/>
            </a:ext>
          </a:extLst>
        </xdr:cNvPr>
        <xdr:cNvSpPr txBox="1"/>
      </xdr:nvSpPr>
      <xdr:spPr>
        <a:xfrm>
          <a:off x="8429136" y="609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B1E1261F-76EC-4C3B-A447-0A57943DAAA4}"/>
            </a:ext>
          </a:extLst>
        </xdr:cNvPr>
        <xdr:cNvSpPr txBox="1"/>
      </xdr:nvSpPr>
      <xdr:spPr>
        <a:xfrm>
          <a:off x="7648086" y="609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66610725-F3AE-49B0-9F31-D8479D077C25}"/>
            </a:ext>
          </a:extLst>
        </xdr:cNvPr>
        <xdr:cNvSpPr txBox="1"/>
      </xdr:nvSpPr>
      <xdr:spPr>
        <a:xfrm>
          <a:off x="6847986" y="610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EA20F77D-3480-40D9-9FFE-28CD58261562}"/>
            </a:ext>
          </a:extLst>
        </xdr:cNvPr>
        <xdr:cNvSpPr txBox="1"/>
      </xdr:nvSpPr>
      <xdr:spPr>
        <a:xfrm>
          <a:off x="6038361" y="6124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68112</xdr:rowOff>
    </xdr:from>
    <xdr:ext cx="534377" cy="259045"/>
    <xdr:sp macro="" textlink="">
      <xdr:nvSpPr>
        <xdr:cNvPr id="146" name="n_1mainValue【道路】&#10;一人当たり延長">
          <a:extLst>
            <a:ext uri="{FF2B5EF4-FFF2-40B4-BE49-F238E27FC236}">
              <a16:creationId xmlns:a16="http://schemas.microsoft.com/office/drawing/2014/main" id="{7CB94114-9081-4816-B348-515C815BB3CE}"/>
            </a:ext>
          </a:extLst>
        </xdr:cNvPr>
        <xdr:cNvSpPr txBox="1"/>
      </xdr:nvSpPr>
      <xdr:spPr>
        <a:xfrm>
          <a:off x="8429136" y="655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74677</xdr:rowOff>
    </xdr:from>
    <xdr:ext cx="534377" cy="259045"/>
    <xdr:sp macro="" textlink="">
      <xdr:nvSpPr>
        <xdr:cNvPr id="147" name="n_2mainValue【道路】&#10;一人当たり延長">
          <a:extLst>
            <a:ext uri="{FF2B5EF4-FFF2-40B4-BE49-F238E27FC236}">
              <a16:creationId xmlns:a16="http://schemas.microsoft.com/office/drawing/2014/main" id="{361DD4FB-35A6-4C9E-90A6-3E30A20F58F7}"/>
            </a:ext>
          </a:extLst>
        </xdr:cNvPr>
        <xdr:cNvSpPr txBox="1"/>
      </xdr:nvSpPr>
      <xdr:spPr>
        <a:xfrm>
          <a:off x="7648086" y="6561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83429</xdr:rowOff>
    </xdr:from>
    <xdr:ext cx="534377" cy="259045"/>
    <xdr:sp macro="" textlink="">
      <xdr:nvSpPr>
        <xdr:cNvPr id="148" name="n_3mainValue【道路】&#10;一人当たり延長">
          <a:extLst>
            <a:ext uri="{FF2B5EF4-FFF2-40B4-BE49-F238E27FC236}">
              <a16:creationId xmlns:a16="http://schemas.microsoft.com/office/drawing/2014/main" id="{FFFC080B-D4FB-4D81-98A8-AFF8364442FB}"/>
            </a:ext>
          </a:extLst>
        </xdr:cNvPr>
        <xdr:cNvSpPr txBox="1"/>
      </xdr:nvSpPr>
      <xdr:spPr>
        <a:xfrm>
          <a:off x="6847986" y="6573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94614</xdr:rowOff>
    </xdr:from>
    <xdr:ext cx="534377" cy="259045"/>
    <xdr:sp macro="" textlink="">
      <xdr:nvSpPr>
        <xdr:cNvPr id="149" name="n_4mainValue【道路】&#10;一人当たり延長">
          <a:extLst>
            <a:ext uri="{FF2B5EF4-FFF2-40B4-BE49-F238E27FC236}">
              <a16:creationId xmlns:a16="http://schemas.microsoft.com/office/drawing/2014/main" id="{49FE0201-0DFD-4831-A53D-502FE5154D28}"/>
            </a:ext>
          </a:extLst>
        </xdr:cNvPr>
        <xdr:cNvSpPr txBox="1"/>
      </xdr:nvSpPr>
      <xdr:spPr>
        <a:xfrm>
          <a:off x="6038361" y="658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D87D059F-8914-492D-ADB3-D1DD4AF023D4}"/>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D3D014F-40E2-4011-A7B6-1FAC798B17B1}"/>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9A2226E6-8DAB-4EDD-A8A8-2BC41886DF94}"/>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558F25CC-C78A-460E-9B99-F4864A37F46A}"/>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DC9F5CA5-78DE-4FDC-BE75-0FEA7F130FE6}"/>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7866A4C0-D364-4049-BB96-CFB121510BAE}"/>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340B01FF-FC2A-4915-AB4B-321499B2425A}"/>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CE30A11-CA90-49EB-ADA4-17654D2E706B}"/>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72136800-57AF-42D8-8C43-EF6D9A4D1005}"/>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B002BB06-E4A0-4074-9A5B-B69040DE18C6}"/>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1E87C361-C284-43ED-91C6-6909BC97E157}"/>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F9D0D02C-B5D2-41AB-B4E5-90FED25738F0}"/>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3C994496-6B06-413B-AC38-F9BA0F43AA7D}"/>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C3415B18-65F3-4982-BC00-A0704651D4D5}"/>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8A7E49E3-D3A0-42EB-87B1-4C7A88017B53}"/>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A7190DAF-2897-47DB-AFB9-0F350EB1B59F}"/>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8ED67109-C4DA-411D-A919-EC5B42A97F87}"/>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E3F41551-36F0-4178-A826-F784ABAEB5C1}"/>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30292A41-0185-4DF4-94FC-0EF33ABDAA3A}"/>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ADF3D26D-1284-47D3-ABF9-BF1D0AA25E7B}"/>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B76E0044-E9D5-41B7-865C-CAFC221A1552}"/>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BCB6019D-1360-47F3-A2C0-49578C48EFCE}"/>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DDDFC18F-9E1C-4D1E-B370-4CFBFF264509}"/>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B9E52F7C-2CD2-4D31-8EC9-787E1ACFF8F2}"/>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41A77FED-6070-4912-BAC6-BE7037FBB4E0}"/>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AD4BDC43-EDB7-4AE1-9F7C-CA7BCE1F3FAD}"/>
            </a:ext>
          </a:extLst>
        </xdr:cNvPr>
        <xdr:cNvCxnSpPr/>
      </xdr:nvCxnSpPr>
      <xdr:spPr>
        <a:xfrm flipV="1">
          <a:off x="4180840" y="9023259"/>
          <a:ext cx="0" cy="1365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92B225D8-EC49-405E-83E4-AF605AAC5E26}"/>
            </a:ext>
          </a:extLst>
        </xdr:cNvPr>
        <xdr:cNvSpPr txBox="1"/>
      </xdr:nvSpPr>
      <xdr:spPr>
        <a:xfrm>
          <a:off x="4219575" y="10392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2FE4CDB5-F3A1-4A5A-B3DF-C625F5C4ED78}"/>
            </a:ext>
          </a:extLst>
        </xdr:cNvPr>
        <xdr:cNvCxnSpPr/>
      </xdr:nvCxnSpPr>
      <xdr:spPr>
        <a:xfrm>
          <a:off x="4105275" y="103890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55D6380B-72EE-445B-8A74-7D810B923ACE}"/>
            </a:ext>
          </a:extLst>
        </xdr:cNvPr>
        <xdr:cNvSpPr txBox="1"/>
      </xdr:nvSpPr>
      <xdr:spPr>
        <a:xfrm>
          <a:off x="4219575" y="88111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ACE8544C-7452-4F78-BFF3-8DDA14D7D1B3}"/>
            </a:ext>
          </a:extLst>
        </xdr:cNvPr>
        <xdr:cNvCxnSpPr/>
      </xdr:nvCxnSpPr>
      <xdr:spPr>
        <a:xfrm>
          <a:off x="4105275" y="90232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10903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3C75FA99-21C2-4EF1-9224-DD86D90D0903}"/>
            </a:ext>
          </a:extLst>
        </xdr:cNvPr>
        <xdr:cNvSpPr txBox="1"/>
      </xdr:nvSpPr>
      <xdr:spPr>
        <a:xfrm>
          <a:off x="4219575" y="98946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54710969-7019-4BDE-BA58-D0C27588DCDC}"/>
            </a:ext>
          </a:extLst>
        </xdr:cNvPr>
        <xdr:cNvSpPr/>
      </xdr:nvSpPr>
      <xdr:spPr>
        <a:xfrm>
          <a:off x="4124325" y="99162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96807DED-58F9-4533-805E-19E9D3C0B6B8}"/>
            </a:ext>
          </a:extLst>
        </xdr:cNvPr>
        <xdr:cNvSpPr/>
      </xdr:nvSpPr>
      <xdr:spPr>
        <a:xfrm>
          <a:off x="3381375" y="98966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263EA982-6D2A-4EFC-BF48-6DB8FD936B01}"/>
            </a:ext>
          </a:extLst>
        </xdr:cNvPr>
        <xdr:cNvSpPr/>
      </xdr:nvSpPr>
      <xdr:spPr>
        <a:xfrm>
          <a:off x="2571750"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877DFCE4-E1F4-469B-9D8E-71969F9401A4}"/>
            </a:ext>
          </a:extLst>
        </xdr:cNvPr>
        <xdr:cNvSpPr/>
      </xdr:nvSpPr>
      <xdr:spPr>
        <a:xfrm>
          <a:off x="1781175" y="98864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E73E5A68-4549-4CB0-8316-1922B0492144}"/>
            </a:ext>
          </a:extLst>
        </xdr:cNvPr>
        <xdr:cNvSpPr/>
      </xdr:nvSpPr>
      <xdr:spPr>
        <a:xfrm>
          <a:off x="981075" y="98506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4567BBA-4B48-4A78-B639-F8B04AD70380}"/>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F4C1A03-08AA-4F2E-8D6D-9F89BBEE2FC3}"/>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BA38ADA-08ED-4FCC-980B-1F513DDB7E4B}"/>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2A11B4EF-D0B9-4945-A80B-C83B437F92A2}"/>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D783EBB-3BED-40B2-8E57-41CA7D78863F}"/>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156573</xdr:rowOff>
    </xdr:from>
    <xdr:to>
      <xdr:col>24</xdr:col>
      <xdr:colOff>114300</xdr:colOff>
      <xdr:row>60</xdr:row>
      <xdr:rowOff>86723</xdr:rowOff>
    </xdr:to>
    <xdr:sp macro="" textlink="">
      <xdr:nvSpPr>
        <xdr:cNvPr id="191" name="楕円 190">
          <a:extLst>
            <a:ext uri="{FF2B5EF4-FFF2-40B4-BE49-F238E27FC236}">
              <a16:creationId xmlns:a16="http://schemas.microsoft.com/office/drawing/2014/main" id="{5A7398F9-ACE1-40B6-A837-D7A19130F364}"/>
            </a:ext>
          </a:extLst>
        </xdr:cNvPr>
        <xdr:cNvSpPr/>
      </xdr:nvSpPr>
      <xdr:spPr>
        <a:xfrm>
          <a:off x="4124325" y="972284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8000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BE74E135-8DC9-4448-8267-66FA50772EE9}"/>
            </a:ext>
          </a:extLst>
        </xdr:cNvPr>
        <xdr:cNvSpPr txBox="1"/>
      </xdr:nvSpPr>
      <xdr:spPr>
        <a:xfrm>
          <a:off x="4219575" y="9574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154940</xdr:rowOff>
    </xdr:from>
    <xdr:to>
      <xdr:col>20</xdr:col>
      <xdr:colOff>38100</xdr:colOff>
      <xdr:row>60</xdr:row>
      <xdr:rowOff>85090</xdr:rowOff>
    </xdr:to>
    <xdr:sp macro="" textlink="">
      <xdr:nvSpPr>
        <xdr:cNvPr id="193" name="楕円 192">
          <a:extLst>
            <a:ext uri="{FF2B5EF4-FFF2-40B4-BE49-F238E27FC236}">
              <a16:creationId xmlns:a16="http://schemas.microsoft.com/office/drawing/2014/main" id="{C760CD64-7042-40CB-9DDE-45597F877C5A}"/>
            </a:ext>
          </a:extLst>
        </xdr:cNvPr>
        <xdr:cNvSpPr/>
      </xdr:nvSpPr>
      <xdr:spPr>
        <a:xfrm>
          <a:off x="3381375" y="97180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34290</xdr:rowOff>
    </xdr:from>
    <xdr:to>
      <xdr:col>24</xdr:col>
      <xdr:colOff>63500</xdr:colOff>
      <xdr:row>60</xdr:row>
      <xdr:rowOff>35923</xdr:rowOff>
    </xdr:to>
    <xdr:cxnSp macro="">
      <xdr:nvCxnSpPr>
        <xdr:cNvPr id="194" name="直線コネクタ 193">
          <a:extLst>
            <a:ext uri="{FF2B5EF4-FFF2-40B4-BE49-F238E27FC236}">
              <a16:creationId xmlns:a16="http://schemas.microsoft.com/office/drawing/2014/main" id="{A969F107-A2CF-4CEF-96F7-7A864DD2FFB3}"/>
            </a:ext>
          </a:extLst>
        </xdr:cNvPr>
        <xdr:cNvCxnSpPr/>
      </xdr:nvCxnSpPr>
      <xdr:spPr>
        <a:xfrm>
          <a:off x="3429000" y="9756140"/>
          <a:ext cx="752475" cy="4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40640</xdr:rowOff>
    </xdr:from>
    <xdr:to>
      <xdr:col>15</xdr:col>
      <xdr:colOff>101600</xdr:colOff>
      <xdr:row>60</xdr:row>
      <xdr:rowOff>142240</xdr:rowOff>
    </xdr:to>
    <xdr:sp macro="" textlink="">
      <xdr:nvSpPr>
        <xdr:cNvPr id="195" name="楕円 194">
          <a:extLst>
            <a:ext uri="{FF2B5EF4-FFF2-40B4-BE49-F238E27FC236}">
              <a16:creationId xmlns:a16="http://schemas.microsoft.com/office/drawing/2014/main" id="{C2B040D3-197C-4588-9038-C1A46E5701EC}"/>
            </a:ext>
          </a:extLst>
        </xdr:cNvPr>
        <xdr:cNvSpPr/>
      </xdr:nvSpPr>
      <xdr:spPr>
        <a:xfrm>
          <a:off x="2571750" y="97656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34290</xdr:rowOff>
    </xdr:from>
    <xdr:to>
      <xdr:col>19</xdr:col>
      <xdr:colOff>177800</xdr:colOff>
      <xdr:row>60</xdr:row>
      <xdr:rowOff>91440</xdr:rowOff>
    </xdr:to>
    <xdr:cxnSp macro="">
      <xdr:nvCxnSpPr>
        <xdr:cNvPr id="196" name="直線コネクタ 195">
          <a:extLst>
            <a:ext uri="{FF2B5EF4-FFF2-40B4-BE49-F238E27FC236}">
              <a16:creationId xmlns:a16="http://schemas.microsoft.com/office/drawing/2014/main" id="{F1874A42-2302-44D9-B368-8585628A70AA}"/>
            </a:ext>
          </a:extLst>
        </xdr:cNvPr>
        <xdr:cNvCxnSpPr/>
      </xdr:nvCxnSpPr>
      <xdr:spPr>
        <a:xfrm flipV="1">
          <a:off x="2619375" y="9756140"/>
          <a:ext cx="80962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6350</xdr:rowOff>
    </xdr:from>
    <xdr:to>
      <xdr:col>10</xdr:col>
      <xdr:colOff>165100</xdr:colOff>
      <xdr:row>60</xdr:row>
      <xdr:rowOff>107950</xdr:rowOff>
    </xdr:to>
    <xdr:sp macro="" textlink="">
      <xdr:nvSpPr>
        <xdr:cNvPr id="197" name="楕円 196">
          <a:extLst>
            <a:ext uri="{FF2B5EF4-FFF2-40B4-BE49-F238E27FC236}">
              <a16:creationId xmlns:a16="http://schemas.microsoft.com/office/drawing/2014/main" id="{98CC7656-B28E-483D-AD98-296F1A8C423A}"/>
            </a:ext>
          </a:extLst>
        </xdr:cNvPr>
        <xdr:cNvSpPr/>
      </xdr:nvSpPr>
      <xdr:spPr>
        <a:xfrm>
          <a:off x="1781175" y="97345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57150</xdr:rowOff>
    </xdr:from>
    <xdr:to>
      <xdr:col>15</xdr:col>
      <xdr:colOff>50800</xdr:colOff>
      <xdr:row>60</xdr:row>
      <xdr:rowOff>91440</xdr:rowOff>
    </xdr:to>
    <xdr:cxnSp macro="">
      <xdr:nvCxnSpPr>
        <xdr:cNvPr id="198" name="直線コネクタ 197">
          <a:extLst>
            <a:ext uri="{FF2B5EF4-FFF2-40B4-BE49-F238E27FC236}">
              <a16:creationId xmlns:a16="http://schemas.microsoft.com/office/drawing/2014/main" id="{1E1E0D8F-3A54-45C1-B2DC-C9F345DE1C20}"/>
            </a:ext>
          </a:extLst>
        </xdr:cNvPr>
        <xdr:cNvCxnSpPr/>
      </xdr:nvCxnSpPr>
      <xdr:spPr>
        <a:xfrm>
          <a:off x="1828800" y="9782175"/>
          <a:ext cx="79057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145143</xdr:rowOff>
    </xdr:from>
    <xdr:to>
      <xdr:col>6</xdr:col>
      <xdr:colOff>38100</xdr:colOff>
      <xdr:row>60</xdr:row>
      <xdr:rowOff>75293</xdr:rowOff>
    </xdr:to>
    <xdr:sp macro="" textlink="">
      <xdr:nvSpPr>
        <xdr:cNvPr id="199" name="楕円 198">
          <a:extLst>
            <a:ext uri="{FF2B5EF4-FFF2-40B4-BE49-F238E27FC236}">
              <a16:creationId xmlns:a16="http://schemas.microsoft.com/office/drawing/2014/main" id="{6E69F848-8BA5-496F-9E12-1F66D9FF9E12}"/>
            </a:ext>
          </a:extLst>
        </xdr:cNvPr>
        <xdr:cNvSpPr/>
      </xdr:nvSpPr>
      <xdr:spPr>
        <a:xfrm>
          <a:off x="981075" y="97050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24493</xdr:rowOff>
    </xdr:from>
    <xdr:to>
      <xdr:col>10</xdr:col>
      <xdr:colOff>114300</xdr:colOff>
      <xdr:row>60</xdr:row>
      <xdr:rowOff>57150</xdr:rowOff>
    </xdr:to>
    <xdr:cxnSp macro="">
      <xdr:nvCxnSpPr>
        <xdr:cNvPr id="200" name="直線コネクタ 199">
          <a:extLst>
            <a:ext uri="{FF2B5EF4-FFF2-40B4-BE49-F238E27FC236}">
              <a16:creationId xmlns:a16="http://schemas.microsoft.com/office/drawing/2014/main" id="{6D4D7F8F-EFE8-49EF-B8AF-4AC704407BEB}"/>
            </a:ext>
          </a:extLst>
        </xdr:cNvPr>
        <xdr:cNvCxnSpPr/>
      </xdr:nvCxnSpPr>
      <xdr:spPr>
        <a:xfrm>
          <a:off x="1028700" y="9752693"/>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CF8C33A7-6360-4E90-A687-63794584229C}"/>
            </a:ext>
          </a:extLst>
        </xdr:cNvPr>
        <xdr:cNvSpPr txBox="1"/>
      </xdr:nvSpPr>
      <xdr:spPr>
        <a:xfrm>
          <a:off x="3239144" y="998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A1DA99F5-99D1-4C68-B31C-404E95724181}"/>
            </a:ext>
          </a:extLst>
        </xdr:cNvPr>
        <xdr:cNvSpPr txBox="1"/>
      </xdr:nvSpPr>
      <xdr:spPr>
        <a:xfrm>
          <a:off x="2439044" y="9973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8216CB43-1BF7-4C49-B612-021E6B4E85C1}"/>
            </a:ext>
          </a:extLst>
        </xdr:cNvPr>
        <xdr:cNvSpPr txBox="1"/>
      </xdr:nvSpPr>
      <xdr:spPr>
        <a:xfrm>
          <a:off x="1648469" y="9969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FE443F-BCA1-4579-A3AD-77FCD65B2F01}"/>
            </a:ext>
          </a:extLst>
        </xdr:cNvPr>
        <xdr:cNvSpPr txBox="1"/>
      </xdr:nvSpPr>
      <xdr:spPr>
        <a:xfrm>
          <a:off x="848369" y="993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101617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60D22F7A-831E-4154-AD5D-6048CBAEB53F}"/>
            </a:ext>
          </a:extLst>
        </xdr:cNvPr>
        <xdr:cNvSpPr txBox="1"/>
      </xdr:nvSpPr>
      <xdr:spPr>
        <a:xfrm>
          <a:off x="3239144" y="9505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158767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19330B69-446B-47CB-9DC9-E8E6AB25FEDD}"/>
            </a:ext>
          </a:extLst>
        </xdr:cNvPr>
        <xdr:cNvSpPr txBox="1"/>
      </xdr:nvSpPr>
      <xdr:spPr>
        <a:xfrm>
          <a:off x="2439044" y="9563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124477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B3759776-A81A-4CF4-9506-9DF015895517}"/>
            </a:ext>
          </a:extLst>
        </xdr:cNvPr>
        <xdr:cNvSpPr txBox="1"/>
      </xdr:nvSpPr>
      <xdr:spPr>
        <a:xfrm>
          <a:off x="1648469" y="9522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91820</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18764D1-38AF-4507-89DB-949AF0A70F3E}"/>
            </a:ext>
          </a:extLst>
        </xdr:cNvPr>
        <xdr:cNvSpPr txBox="1"/>
      </xdr:nvSpPr>
      <xdr:spPr>
        <a:xfrm>
          <a:off x="848369" y="9489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3AD1E8D1-29C3-44F8-A92D-1FF68AE122F9}"/>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CD98F00A-0101-4CD0-B05E-660502EAF241}"/>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8690B12-AC3B-4576-BA67-DB983BA4EFB2}"/>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89EDE999-F44C-4880-B3D5-CB1EEDF3E808}"/>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E8693BA2-F986-4AD1-8D1E-A3DF0AB5AEED}"/>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7761493F-E0B8-4BE1-A2E3-7C1D48EA4C41}"/>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7FE413BD-4598-49BD-BD57-915AF9937F58}"/>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BB1A7BB7-0A39-455E-BF37-B0E6C9554892}"/>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7990C770-8C93-4685-AE81-FED2E81DFE8F}"/>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49E57120-DB99-464F-801D-A882C39AAFBF}"/>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ED43F409-3B8E-427D-93E4-5D3EE9675969}"/>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175905AD-592A-41E6-8950-07010FAAB5EC}"/>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982C6DB8-0F0A-4A27-BA5B-7AC9B6FDC135}"/>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955E4318-1459-422B-B3BF-8C91893682B3}"/>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B83CC1BE-F68E-49AC-9468-C3198D4E1219}"/>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2D114166-9676-49B8-8529-A2F761FCD0EA}"/>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A3D52C1B-9D03-45C6-A8F3-3A3AFAD710DE}"/>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679D1060-0111-49DC-80DA-27F44743320F}"/>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6F308C68-5CE0-44C1-B4E5-00AF57DA7D36}"/>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2DF12FFA-49F7-461A-A31B-E370C2422441}"/>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914D51E-D036-4134-B665-DC1FE508CC1A}"/>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C8C2F25B-7002-471A-96F7-E013084EFF27}"/>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F5CD53C5-E6B6-4B43-B673-AB97841EAAB7}"/>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C35C49A0-7B0E-42D3-BA17-67F2097ACC7C}"/>
            </a:ext>
          </a:extLst>
        </xdr:cNvPr>
        <xdr:cNvCxnSpPr/>
      </xdr:nvCxnSpPr>
      <xdr:spPr>
        <a:xfrm flipV="1">
          <a:off x="9429115" y="9017982"/>
          <a:ext cx="0" cy="1422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7E5C83D9-989B-47F2-B9AF-D5C0658F2A41}"/>
            </a:ext>
          </a:extLst>
        </xdr:cNvPr>
        <xdr:cNvSpPr txBox="1"/>
      </xdr:nvSpPr>
      <xdr:spPr>
        <a:xfrm>
          <a:off x="9467850" y="10447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DE3AB3B2-129E-4228-B0C3-4D4E98B15D74}"/>
            </a:ext>
          </a:extLst>
        </xdr:cNvPr>
        <xdr:cNvCxnSpPr/>
      </xdr:nvCxnSpPr>
      <xdr:spPr>
        <a:xfrm>
          <a:off x="9363075" y="1044049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CF0D3F50-B264-435F-8F31-2E09C702F4F0}"/>
            </a:ext>
          </a:extLst>
        </xdr:cNvPr>
        <xdr:cNvSpPr txBox="1"/>
      </xdr:nvSpPr>
      <xdr:spPr>
        <a:xfrm>
          <a:off x="9467850" y="88027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5D6CF6EF-BF08-47A0-8EF6-7E45FF62CB99}"/>
            </a:ext>
          </a:extLst>
        </xdr:cNvPr>
        <xdr:cNvCxnSpPr/>
      </xdr:nvCxnSpPr>
      <xdr:spPr>
        <a:xfrm>
          <a:off x="9363075" y="901798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158AD2B3-EF4A-40B0-AF35-F36F58193CEB}"/>
            </a:ext>
          </a:extLst>
        </xdr:cNvPr>
        <xdr:cNvSpPr txBox="1"/>
      </xdr:nvSpPr>
      <xdr:spPr>
        <a:xfrm>
          <a:off x="9467850" y="100397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98D49C0F-05A3-45EC-8B9B-1FEE6C3A91A7}"/>
            </a:ext>
          </a:extLst>
        </xdr:cNvPr>
        <xdr:cNvSpPr/>
      </xdr:nvSpPr>
      <xdr:spPr>
        <a:xfrm>
          <a:off x="9401175" y="1017564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90839AE1-2061-46BB-8A0A-1C729E220DF1}"/>
            </a:ext>
          </a:extLst>
        </xdr:cNvPr>
        <xdr:cNvSpPr/>
      </xdr:nvSpPr>
      <xdr:spPr>
        <a:xfrm>
          <a:off x="8639175" y="101821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8CDBC080-F7F6-44EA-BED9-085C3E4F9366}"/>
            </a:ext>
          </a:extLst>
        </xdr:cNvPr>
        <xdr:cNvSpPr/>
      </xdr:nvSpPr>
      <xdr:spPr>
        <a:xfrm>
          <a:off x="7839075" y="101902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4173F611-C7B3-4984-B237-318BF9AB56A2}"/>
            </a:ext>
          </a:extLst>
        </xdr:cNvPr>
        <xdr:cNvSpPr/>
      </xdr:nvSpPr>
      <xdr:spPr>
        <a:xfrm>
          <a:off x="7029450" y="1019186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1C9526EC-8A1C-4321-B9C6-46DBC0CC849A}"/>
            </a:ext>
          </a:extLst>
        </xdr:cNvPr>
        <xdr:cNvSpPr/>
      </xdr:nvSpPr>
      <xdr:spPr>
        <a:xfrm>
          <a:off x="6238875" y="101922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D58C132-A99E-415A-A688-A1B0D007D51C}"/>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88DF3E3-4CC5-4E45-AB0C-95F4BDAF34EF}"/>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FCEAB76-8D0E-490F-8EC8-5E3794DA89F2}"/>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A7E581E-66B2-4E6A-83A3-24C1F4781227}"/>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7B9A9519-9F90-4B57-8D85-5A66ECCAD299}"/>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151671</xdr:rowOff>
    </xdr:from>
    <xdr:to>
      <xdr:col>55</xdr:col>
      <xdr:colOff>50800</xdr:colOff>
      <xdr:row>64</xdr:row>
      <xdr:rowOff>81821</xdr:rowOff>
    </xdr:to>
    <xdr:sp macro="" textlink="">
      <xdr:nvSpPr>
        <xdr:cNvPr id="248" name="楕円 247">
          <a:extLst>
            <a:ext uri="{FF2B5EF4-FFF2-40B4-BE49-F238E27FC236}">
              <a16:creationId xmlns:a16="http://schemas.microsoft.com/office/drawing/2014/main" id="{90A79D68-4070-4316-BF4F-B84E1DC36B96}"/>
            </a:ext>
          </a:extLst>
        </xdr:cNvPr>
        <xdr:cNvSpPr/>
      </xdr:nvSpPr>
      <xdr:spPr>
        <a:xfrm>
          <a:off x="9401175" y="1036247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66598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472DD160-3FCB-4A55-BFBA-22F6B47BC446}"/>
            </a:ext>
          </a:extLst>
        </xdr:cNvPr>
        <xdr:cNvSpPr txBox="1"/>
      </xdr:nvSpPr>
      <xdr:spPr>
        <a:xfrm>
          <a:off x="9467850" y="10280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154277</xdr:rowOff>
    </xdr:from>
    <xdr:to>
      <xdr:col>50</xdr:col>
      <xdr:colOff>165100</xdr:colOff>
      <xdr:row>64</xdr:row>
      <xdr:rowOff>84427</xdr:rowOff>
    </xdr:to>
    <xdr:sp macro="" textlink="">
      <xdr:nvSpPr>
        <xdr:cNvPr id="250" name="楕円 249">
          <a:extLst>
            <a:ext uri="{FF2B5EF4-FFF2-40B4-BE49-F238E27FC236}">
              <a16:creationId xmlns:a16="http://schemas.microsoft.com/office/drawing/2014/main" id="{70BE053A-05BC-48B7-9AF0-FAAEBC4C96C5}"/>
            </a:ext>
          </a:extLst>
        </xdr:cNvPr>
        <xdr:cNvSpPr/>
      </xdr:nvSpPr>
      <xdr:spPr>
        <a:xfrm>
          <a:off x="8639175" y="103650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31021</xdr:rowOff>
    </xdr:from>
    <xdr:to>
      <xdr:col>55</xdr:col>
      <xdr:colOff>0</xdr:colOff>
      <xdr:row>64</xdr:row>
      <xdr:rowOff>33627</xdr:rowOff>
    </xdr:to>
    <xdr:cxnSp macro="">
      <xdr:nvCxnSpPr>
        <xdr:cNvPr id="251" name="直線コネクタ 250">
          <a:extLst>
            <a:ext uri="{FF2B5EF4-FFF2-40B4-BE49-F238E27FC236}">
              <a16:creationId xmlns:a16="http://schemas.microsoft.com/office/drawing/2014/main" id="{257B73C4-8D02-4EC5-B18A-537BA5C36F2C}"/>
            </a:ext>
          </a:extLst>
        </xdr:cNvPr>
        <xdr:cNvCxnSpPr/>
      </xdr:nvCxnSpPr>
      <xdr:spPr>
        <a:xfrm flipV="1">
          <a:off x="8686800" y="10400571"/>
          <a:ext cx="742950" cy="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158976</xdr:rowOff>
    </xdr:from>
    <xdr:to>
      <xdr:col>46</xdr:col>
      <xdr:colOff>38100</xdr:colOff>
      <xdr:row>64</xdr:row>
      <xdr:rowOff>89126</xdr:rowOff>
    </xdr:to>
    <xdr:sp macro="" textlink="">
      <xdr:nvSpPr>
        <xdr:cNvPr id="252" name="楕円 251">
          <a:extLst>
            <a:ext uri="{FF2B5EF4-FFF2-40B4-BE49-F238E27FC236}">
              <a16:creationId xmlns:a16="http://schemas.microsoft.com/office/drawing/2014/main" id="{EC3B7CF7-A8FA-4486-A083-86384F77EBB9}"/>
            </a:ext>
          </a:extLst>
        </xdr:cNvPr>
        <xdr:cNvSpPr/>
      </xdr:nvSpPr>
      <xdr:spPr>
        <a:xfrm>
          <a:off x="7839075" y="1037295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33627</xdr:rowOff>
    </xdr:from>
    <xdr:to>
      <xdr:col>50</xdr:col>
      <xdr:colOff>114300</xdr:colOff>
      <xdr:row>64</xdr:row>
      <xdr:rowOff>38326</xdr:rowOff>
    </xdr:to>
    <xdr:cxnSp macro="">
      <xdr:nvCxnSpPr>
        <xdr:cNvPr id="253" name="直線コネクタ 252">
          <a:extLst>
            <a:ext uri="{FF2B5EF4-FFF2-40B4-BE49-F238E27FC236}">
              <a16:creationId xmlns:a16="http://schemas.microsoft.com/office/drawing/2014/main" id="{BD17C06A-ABB3-46F9-A7F1-E9B00818BA6F}"/>
            </a:ext>
          </a:extLst>
        </xdr:cNvPr>
        <xdr:cNvCxnSpPr/>
      </xdr:nvCxnSpPr>
      <xdr:spPr>
        <a:xfrm flipV="1">
          <a:off x="7886700" y="10403177"/>
          <a:ext cx="800100" cy="7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159799</xdr:rowOff>
    </xdr:from>
    <xdr:to>
      <xdr:col>41</xdr:col>
      <xdr:colOff>101600</xdr:colOff>
      <xdr:row>64</xdr:row>
      <xdr:rowOff>89949</xdr:rowOff>
    </xdr:to>
    <xdr:sp macro="" textlink="">
      <xdr:nvSpPr>
        <xdr:cNvPr id="254" name="楕円 253">
          <a:extLst>
            <a:ext uri="{FF2B5EF4-FFF2-40B4-BE49-F238E27FC236}">
              <a16:creationId xmlns:a16="http://schemas.microsoft.com/office/drawing/2014/main" id="{9E31396C-BBF4-4D27-A11F-3CE640E767CA}"/>
            </a:ext>
          </a:extLst>
        </xdr:cNvPr>
        <xdr:cNvSpPr/>
      </xdr:nvSpPr>
      <xdr:spPr>
        <a:xfrm>
          <a:off x="7029450" y="1037377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38326</xdr:rowOff>
    </xdr:from>
    <xdr:to>
      <xdr:col>45</xdr:col>
      <xdr:colOff>177800</xdr:colOff>
      <xdr:row>64</xdr:row>
      <xdr:rowOff>39149</xdr:rowOff>
    </xdr:to>
    <xdr:cxnSp macro="">
      <xdr:nvCxnSpPr>
        <xdr:cNvPr id="255" name="直線コネクタ 254">
          <a:extLst>
            <a:ext uri="{FF2B5EF4-FFF2-40B4-BE49-F238E27FC236}">
              <a16:creationId xmlns:a16="http://schemas.microsoft.com/office/drawing/2014/main" id="{A894BBED-3050-4E6E-90A8-44C380E95419}"/>
            </a:ext>
          </a:extLst>
        </xdr:cNvPr>
        <xdr:cNvCxnSpPr/>
      </xdr:nvCxnSpPr>
      <xdr:spPr>
        <a:xfrm flipV="1">
          <a:off x="7077075" y="10411051"/>
          <a:ext cx="809625"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160775</xdr:rowOff>
    </xdr:from>
    <xdr:to>
      <xdr:col>36</xdr:col>
      <xdr:colOff>165100</xdr:colOff>
      <xdr:row>64</xdr:row>
      <xdr:rowOff>90925</xdr:rowOff>
    </xdr:to>
    <xdr:sp macro="" textlink="">
      <xdr:nvSpPr>
        <xdr:cNvPr id="256" name="楕円 255">
          <a:extLst>
            <a:ext uri="{FF2B5EF4-FFF2-40B4-BE49-F238E27FC236}">
              <a16:creationId xmlns:a16="http://schemas.microsoft.com/office/drawing/2014/main" id="{1BFCD47B-425A-42EF-83CE-12BBCA1B7B5C}"/>
            </a:ext>
          </a:extLst>
        </xdr:cNvPr>
        <xdr:cNvSpPr/>
      </xdr:nvSpPr>
      <xdr:spPr>
        <a:xfrm>
          <a:off x="6238875" y="103747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39149</xdr:rowOff>
    </xdr:from>
    <xdr:to>
      <xdr:col>41</xdr:col>
      <xdr:colOff>50800</xdr:colOff>
      <xdr:row>64</xdr:row>
      <xdr:rowOff>40125</xdr:rowOff>
    </xdr:to>
    <xdr:cxnSp macro="">
      <xdr:nvCxnSpPr>
        <xdr:cNvPr id="257" name="直線コネクタ 256">
          <a:extLst>
            <a:ext uri="{FF2B5EF4-FFF2-40B4-BE49-F238E27FC236}">
              <a16:creationId xmlns:a16="http://schemas.microsoft.com/office/drawing/2014/main" id="{654CBAA4-822A-48E0-A0EC-1FDA59C17FC2}"/>
            </a:ext>
          </a:extLst>
        </xdr:cNvPr>
        <xdr:cNvCxnSpPr/>
      </xdr:nvCxnSpPr>
      <xdr:spPr>
        <a:xfrm flipV="1">
          <a:off x="6286500" y="10411874"/>
          <a:ext cx="790575" cy="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39E709A4-A043-4C1C-95C5-75FD46465E72}"/>
            </a:ext>
          </a:extLst>
        </xdr:cNvPr>
        <xdr:cNvSpPr txBox="1"/>
      </xdr:nvSpPr>
      <xdr:spPr>
        <a:xfrm>
          <a:off x="8399995" y="9970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2514715D-7DF4-4652-95AD-C85CE6069AC6}"/>
            </a:ext>
          </a:extLst>
        </xdr:cNvPr>
        <xdr:cNvSpPr txBox="1"/>
      </xdr:nvSpPr>
      <xdr:spPr>
        <a:xfrm>
          <a:off x="7609420" y="9975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748D6BC5-BA86-48B2-9D23-E12700D3113F}"/>
            </a:ext>
          </a:extLst>
        </xdr:cNvPr>
        <xdr:cNvSpPr txBox="1"/>
      </xdr:nvSpPr>
      <xdr:spPr>
        <a:xfrm>
          <a:off x="6818845" y="9970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B984EE37-79BC-486B-8E4D-4CB3F30C3D0D}"/>
            </a:ext>
          </a:extLst>
        </xdr:cNvPr>
        <xdr:cNvSpPr txBox="1"/>
      </xdr:nvSpPr>
      <xdr:spPr>
        <a:xfrm>
          <a:off x="6009220" y="9980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75554</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F07ECEAA-FECA-465C-8875-03FEA34B3144}"/>
            </a:ext>
          </a:extLst>
        </xdr:cNvPr>
        <xdr:cNvSpPr txBox="1"/>
      </xdr:nvSpPr>
      <xdr:spPr>
        <a:xfrm>
          <a:off x="8399995" y="10448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80253</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96F1F135-3A07-4939-9AD8-EE7656530394}"/>
            </a:ext>
          </a:extLst>
        </xdr:cNvPr>
        <xdr:cNvSpPr txBox="1"/>
      </xdr:nvSpPr>
      <xdr:spPr>
        <a:xfrm>
          <a:off x="7648086" y="1045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81076</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86255880-65D3-4312-B7C5-6524089181F1}"/>
            </a:ext>
          </a:extLst>
        </xdr:cNvPr>
        <xdr:cNvSpPr txBox="1"/>
      </xdr:nvSpPr>
      <xdr:spPr>
        <a:xfrm>
          <a:off x="6847986" y="10456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82052</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60ED254A-C336-48CA-88A6-255837B4B8DC}"/>
            </a:ext>
          </a:extLst>
        </xdr:cNvPr>
        <xdr:cNvSpPr txBox="1"/>
      </xdr:nvSpPr>
      <xdr:spPr>
        <a:xfrm>
          <a:off x="6038361" y="10457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A27B04DC-5481-4DDA-BF04-90FA673B9F9D}"/>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58781F19-117D-42AA-92DE-E3F286DA1610}"/>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3532B98F-7E79-4673-B809-8DA7CC9CAF20}"/>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A72D13D1-9F89-4F42-B192-D68E27514AAD}"/>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4E753F3-F59D-407E-AA37-8A45C6FEA0A8}"/>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74C4B90E-533E-4BEF-946F-AAE8FFFB7B63}"/>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6E55D79A-7D35-49E7-9060-957C05F1FAEC}"/>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51C72D77-9006-45ED-88B3-0796C311BBB2}"/>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ED101D2A-108C-4D53-A341-121EA370A6EC}"/>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9920D6E7-D505-4998-9DE1-87753918DDAB}"/>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D1C0AD0F-F1E1-4517-9C54-059A3733E50C}"/>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1FAB689B-0769-4B3F-9835-F106D3C98077}"/>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38BA386F-A722-46C3-80E2-0C84360F30A5}"/>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6D5268F6-D303-4ED7-9FC1-8522065AE704}"/>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28585E9-2BF4-410F-8A46-CCD16B40907A}"/>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1E64E1FB-37A6-455B-995E-0C334BE95080}"/>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3A2918FB-84AA-495F-B5FA-F407D665FBBC}"/>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67BD1B8F-1843-4000-89D0-A3FC03B26724}"/>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1D045136-0259-4C2A-9DC9-11CBE3B2B560}"/>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7CC092F6-50A6-42C2-9B82-2E76C828C321}"/>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8A9CDBF1-DD97-4EC7-A962-F1BD8C299DFD}"/>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AF50196F-A5F5-49E9-A2A1-3D79859D97F7}"/>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4DB4F4FE-FA67-461A-B981-E160D51CDAC3}"/>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8784163E-15A2-4627-91EE-4489F37353A0}"/>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C1075CD7-ADB0-430C-85C0-264138EEB3B8}"/>
            </a:ext>
          </a:extLst>
        </xdr:cNvPr>
        <xdr:cNvCxnSpPr/>
      </xdr:nvCxnSpPr>
      <xdr:spPr>
        <a:xfrm flipV="1">
          <a:off x="4180840" y="12640311"/>
          <a:ext cx="0" cy="1409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1E0E92DE-5F46-4179-82E7-8C4DA2386805}"/>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5B4A48B6-9F78-493F-9D72-CEA9A83E187F}"/>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3A0E185F-5F73-47BA-8DB3-A6F5EA5F51D3}"/>
            </a:ext>
          </a:extLst>
        </xdr:cNvPr>
        <xdr:cNvSpPr txBox="1"/>
      </xdr:nvSpPr>
      <xdr:spPr>
        <a:xfrm>
          <a:off x="4219575" y="12428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413193E3-79C2-4219-BB41-48F3EEFD1C4A}"/>
            </a:ext>
          </a:extLst>
        </xdr:cNvPr>
        <xdr:cNvCxnSpPr/>
      </xdr:nvCxnSpPr>
      <xdr:spPr>
        <a:xfrm>
          <a:off x="4105275" y="126403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87647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AC731D25-6A19-44F7-A08F-D555C9A7FDCF}"/>
            </a:ext>
          </a:extLst>
        </xdr:cNvPr>
        <xdr:cNvSpPr txBox="1"/>
      </xdr:nvSpPr>
      <xdr:spPr>
        <a:xfrm>
          <a:off x="4219575" y="13371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2D46FF89-5A32-4757-84E7-9E8B28AAEEEF}"/>
            </a:ext>
          </a:extLst>
        </xdr:cNvPr>
        <xdr:cNvSpPr/>
      </xdr:nvSpPr>
      <xdr:spPr>
        <a:xfrm>
          <a:off x="4124325" y="13393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B97C27A6-21F8-499A-9015-5DDD47ED9864}"/>
            </a:ext>
          </a:extLst>
        </xdr:cNvPr>
        <xdr:cNvSpPr/>
      </xdr:nvSpPr>
      <xdr:spPr>
        <a:xfrm>
          <a:off x="33813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91FAFB09-1145-4BEA-9CE9-F4EE21230EA8}"/>
            </a:ext>
          </a:extLst>
        </xdr:cNvPr>
        <xdr:cNvSpPr/>
      </xdr:nvSpPr>
      <xdr:spPr>
        <a:xfrm>
          <a:off x="2571750" y="133743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13447150-334E-42E8-9FDB-6326A0C45406}"/>
            </a:ext>
          </a:extLst>
        </xdr:cNvPr>
        <xdr:cNvSpPr/>
      </xdr:nvSpPr>
      <xdr:spPr>
        <a:xfrm>
          <a:off x="1781175" y="133642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9B70DB74-B862-474D-AB47-6E0960ED6F84}"/>
            </a:ext>
          </a:extLst>
        </xdr:cNvPr>
        <xdr:cNvSpPr/>
      </xdr:nvSpPr>
      <xdr:spPr>
        <a:xfrm>
          <a:off x="981075" y="133743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CEB4B0C-1B03-4C6B-BC49-C4B325AD57E8}"/>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CC8B1DF-E842-475E-8C74-8FDAD89955A1}"/>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9AB6DE1-51F9-42B5-B398-C26999E2FF2D}"/>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5F0C44F7-B42F-474A-A047-4408FEEE4104}"/>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117F665D-AA3F-480B-94E6-32E6E4B1290D}"/>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170180</xdr:rowOff>
    </xdr:from>
    <xdr:to>
      <xdr:col>24</xdr:col>
      <xdr:colOff>114300</xdr:colOff>
      <xdr:row>82</xdr:row>
      <xdr:rowOff>100330</xdr:rowOff>
    </xdr:to>
    <xdr:sp macro="" textlink="">
      <xdr:nvSpPr>
        <xdr:cNvPr id="306" name="楕円 305">
          <a:extLst>
            <a:ext uri="{FF2B5EF4-FFF2-40B4-BE49-F238E27FC236}">
              <a16:creationId xmlns:a16="http://schemas.microsoft.com/office/drawing/2014/main" id="{630C3D52-8AC6-4677-A547-0DA29ECC0E3C}"/>
            </a:ext>
          </a:extLst>
        </xdr:cNvPr>
        <xdr:cNvSpPr/>
      </xdr:nvSpPr>
      <xdr:spPr>
        <a:xfrm>
          <a:off x="4124325" y="132861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21607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5F7A1D6A-94C7-4E10-AD3F-9B3CD4D089B5}"/>
            </a:ext>
          </a:extLst>
        </xdr:cNvPr>
        <xdr:cNvSpPr txBox="1"/>
      </xdr:nvSpPr>
      <xdr:spPr>
        <a:xfrm>
          <a:off x="4219575" y="1314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149225</xdr:rowOff>
    </xdr:from>
    <xdr:to>
      <xdr:col>20</xdr:col>
      <xdr:colOff>38100</xdr:colOff>
      <xdr:row>82</xdr:row>
      <xdr:rowOff>79375</xdr:rowOff>
    </xdr:to>
    <xdr:sp macro="" textlink="">
      <xdr:nvSpPr>
        <xdr:cNvPr id="308" name="楕円 307">
          <a:extLst>
            <a:ext uri="{FF2B5EF4-FFF2-40B4-BE49-F238E27FC236}">
              <a16:creationId xmlns:a16="http://schemas.microsoft.com/office/drawing/2014/main" id="{89FC27B0-17A4-47D8-A533-C09A7F5D752A}"/>
            </a:ext>
          </a:extLst>
        </xdr:cNvPr>
        <xdr:cNvSpPr/>
      </xdr:nvSpPr>
      <xdr:spPr>
        <a:xfrm>
          <a:off x="3381375" y="132746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28575</xdr:rowOff>
    </xdr:from>
    <xdr:to>
      <xdr:col>24</xdr:col>
      <xdr:colOff>63500</xdr:colOff>
      <xdr:row>82</xdr:row>
      <xdr:rowOff>49530</xdr:rowOff>
    </xdr:to>
    <xdr:cxnSp macro="">
      <xdr:nvCxnSpPr>
        <xdr:cNvPr id="309" name="直線コネクタ 308">
          <a:extLst>
            <a:ext uri="{FF2B5EF4-FFF2-40B4-BE49-F238E27FC236}">
              <a16:creationId xmlns:a16="http://schemas.microsoft.com/office/drawing/2014/main" id="{A50574C5-1400-4E08-8B69-F4CD377C681A}"/>
            </a:ext>
          </a:extLst>
        </xdr:cNvPr>
        <xdr:cNvCxnSpPr/>
      </xdr:nvCxnSpPr>
      <xdr:spPr>
        <a:xfrm>
          <a:off x="3429000" y="13312775"/>
          <a:ext cx="75247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130175</xdr:rowOff>
    </xdr:from>
    <xdr:to>
      <xdr:col>15</xdr:col>
      <xdr:colOff>101600</xdr:colOff>
      <xdr:row>82</xdr:row>
      <xdr:rowOff>60325</xdr:rowOff>
    </xdr:to>
    <xdr:sp macro="" textlink="">
      <xdr:nvSpPr>
        <xdr:cNvPr id="310" name="楕円 309">
          <a:extLst>
            <a:ext uri="{FF2B5EF4-FFF2-40B4-BE49-F238E27FC236}">
              <a16:creationId xmlns:a16="http://schemas.microsoft.com/office/drawing/2014/main" id="{FA5CE8F1-B61A-4F56-9E75-6FCB844F283B}"/>
            </a:ext>
          </a:extLst>
        </xdr:cNvPr>
        <xdr:cNvSpPr/>
      </xdr:nvSpPr>
      <xdr:spPr>
        <a:xfrm>
          <a:off x="2571750" y="132556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9525</xdr:rowOff>
    </xdr:from>
    <xdr:to>
      <xdr:col>19</xdr:col>
      <xdr:colOff>177800</xdr:colOff>
      <xdr:row>82</xdr:row>
      <xdr:rowOff>28575</xdr:rowOff>
    </xdr:to>
    <xdr:cxnSp macro="">
      <xdr:nvCxnSpPr>
        <xdr:cNvPr id="311" name="直線コネクタ 310">
          <a:extLst>
            <a:ext uri="{FF2B5EF4-FFF2-40B4-BE49-F238E27FC236}">
              <a16:creationId xmlns:a16="http://schemas.microsoft.com/office/drawing/2014/main" id="{528670B9-911E-4BB8-9443-989B8150F4E1}"/>
            </a:ext>
          </a:extLst>
        </xdr:cNvPr>
        <xdr:cNvCxnSpPr/>
      </xdr:nvCxnSpPr>
      <xdr:spPr>
        <a:xfrm>
          <a:off x="2619375" y="13293725"/>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105411</xdr:rowOff>
    </xdr:from>
    <xdr:to>
      <xdr:col>10</xdr:col>
      <xdr:colOff>165100</xdr:colOff>
      <xdr:row>82</xdr:row>
      <xdr:rowOff>35561</xdr:rowOff>
    </xdr:to>
    <xdr:sp macro="" textlink="">
      <xdr:nvSpPr>
        <xdr:cNvPr id="312" name="楕円 311">
          <a:extLst>
            <a:ext uri="{FF2B5EF4-FFF2-40B4-BE49-F238E27FC236}">
              <a16:creationId xmlns:a16="http://schemas.microsoft.com/office/drawing/2014/main" id="{885AC0A9-8A4B-4A84-9254-8A617699654C}"/>
            </a:ext>
          </a:extLst>
        </xdr:cNvPr>
        <xdr:cNvSpPr/>
      </xdr:nvSpPr>
      <xdr:spPr>
        <a:xfrm>
          <a:off x="1781175" y="132276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156211</xdr:rowOff>
    </xdr:from>
    <xdr:to>
      <xdr:col>15</xdr:col>
      <xdr:colOff>50800</xdr:colOff>
      <xdr:row>82</xdr:row>
      <xdr:rowOff>9525</xdr:rowOff>
    </xdr:to>
    <xdr:cxnSp macro="">
      <xdr:nvCxnSpPr>
        <xdr:cNvPr id="313" name="直線コネクタ 312">
          <a:extLst>
            <a:ext uri="{FF2B5EF4-FFF2-40B4-BE49-F238E27FC236}">
              <a16:creationId xmlns:a16="http://schemas.microsoft.com/office/drawing/2014/main" id="{42BB3DDC-509E-4F96-BEB1-6F0596E2E93C}"/>
            </a:ext>
          </a:extLst>
        </xdr:cNvPr>
        <xdr:cNvCxnSpPr/>
      </xdr:nvCxnSpPr>
      <xdr:spPr>
        <a:xfrm>
          <a:off x="1828800" y="13284836"/>
          <a:ext cx="790575"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90170</xdr:rowOff>
    </xdr:from>
    <xdr:to>
      <xdr:col>6</xdr:col>
      <xdr:colOff>38100</xdr:colOff>
      <xdr:row>82</xdr:row>
      <xdr:rowOff>20320</xdr:rowOff>
    </xdr:to>
    <xdr:sp macro="" textlink="">
      <xdr:nvSpPr>
        <xdr:cNvPr id="314" name="楕円 313">
          <a:extLst>
            <a:ext uri="{FF2B5EF4-FFF2-40B4-BE49-F238E27FC236}">
              <a16:creationId xmlns:a16="http://schemas.microsoft.com/office/drawing/2014/main" id="{02C49E89-2A18-4650-B06B-A9F26895A858}"/>
            </a:ext>
          </a:extLst>
        </xdr:cNvPr>
        <xdr:cNvSpPr/>
      </xdr:nvSpPr>
      <xdr:spPr>
        <a:xfrm>
          <a:off x="981075" y="132124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140970</xdr:rowOff>
    </xdr:from>
    <xdr:to>
      <xdr:col>10</xdr:col>
      <xdr:colOff>114300</xdr:colOff>
      <xdr:row>81</xdr:row>
      <xdr:rowOff>156211</xdr:rowOff>
    </xdr:to>
    <xdr:cxnSp macro="">
      <xdr:nvCxnSpPr>
        <xdr:cNvPr id="315" name="直線コネクタ 314">
          <a:extLst>
            <a:ext uri="{FF2B5EF4-FFF2-40B4-BE49-F238E27FC236}">
              <a16:creationId xmlns:a16="http://schemas.microsoft.com/office/drawing/2014/main" id="{7412E2E4-BAA4-401D-9C96-F9C71520DA9B}"/>
            </a:ext>
          </a:extLst>
        </xdr:cNvPr>
        <xdr:cNvCxnSpPr/>
      </xdr:nvCxnSpPr>
      <xdr:spPr>
        <a:xfrm>
          <a:off x="1028700" y="13269595"/>
          <a:ext cx="8001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6" name="n_1aveValue【公営住宅】&#10;有形固定資産減価償却率">
          <a:extLst>
            <a:ext uri="{FF2B5EF4-FFF2-40B4-BE49-F238E27FC236}">
              <a16:creationId xmlns:a16="http://schemas.microsoft.com/office/drawing/2014/main" id="{F3966CE4-1FF9-414D-85D2-85F3AE09CD67}"/>
            </a:ext>
          </a:extLst>
        </xdr:cNvPr>
        <xdr:cNvSpPr txBox="1"/>
      </xdr:nvSpPr>
      <xdr:spPr>
        <a:xfrm>
          <a:off x="3239144" y="13475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7" name="n_2aveValue【公営住宅】&#10;有形固定資産減価償却率">
          <a:extLst>
            <a:ext uri="{FF2B5EF4-FFF2-40B4-BE49-F238E27FC236}">
              <a16:creationId xmlns:a16="http://schemas.microsoft.com/office/drawing/2014/main" id="{564116D4-5A76-435B-980D-EE5D9EC5EC61}"/>
            </a:ext>
          </a:extLst>
        </xdr:cNvPr>
        <xdr:cNvSpPr txBox="1"/>
      </xdr:nvSpPr>
      <xdr:spPr>
        <a:xfrm>
          <a:off x="2439044"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169563</xdr:rowOff>
    </xdr:from>
    <xdr:ext cx="405111" cy="259045"/>
    <xdr:sp macro="" textlink="">
      <xdr:nvSpPr>
        <xdr:cNvPr id="318" name="n_3aveValue【公営住宅】&#10;有形固定資産減価償却率">
          <a:extLst>
            <a:ext uri="{FF2B5EF4-FFF2-40B4-BE49-F238E27FC236}">
              <a16:creationId xmlns:a16="http://schemas.microsoft.com/office/drawing/2014/main" id="{B5145592-E9A0-4030-8AC0-36B917CFC99A}"/>
            </a:ext>
          </a:extLst>
        </xdr:cNvPr>
        <xdr:cNvSpPr txBox="1"/>
      </xdr:nvSpPr>
      <xdr:spPr>
        <a:xfrm>
          <a:off x="1648469" y="13447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9" name="n_4aveValue【公営住宅】&#10;有形固定資産減価償却率">
          <a:extLst>
            <a:ext uri="{FF2B5EF4-FFF2-40B4-BE49-F238E27FC236}">
              <a16:creationId xmlns:a16="http://schemas.microsoft.com/office/drawing/2014/main" id="{429898BD-F709-40F9-9ED0-7A4ECD29FFB3}"/>
            </a:ext>
          </a:extLst>
        </xdr:cNvPr>
        <xdr:cNvSpPr txBox="1"/>
      </xdr:nvSpPr>
      <xdr:spPr>
        <a:xfrm>
          <a:off x="848369"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95902</xdr:rowOff>
    </xdr:from>
    <xdr:ext cx="405111" cy="259045"/>
    <xdr:sp macro="" textlink="">
      <xdr:nvSpPr>
        <xdr:cNvPr id="320" name="n_1mainValue【公営住宅】&#10;有形固定資産減価償却率">
          <a:extLst>
            <a:ext uri="{FF2B5EF4-FFF2-40B4-BE49-F238E27FC236}">
              <a16:creationId xmlns:a16="http://schemas.microsoft.com/office/drawing/2014/main" id="{9220F7C0-BFA1-48D7-9B92-AEF4F50527A5}"/>
            </a:ext>
          </a:extLst>
        </xdr:cNvPr>
        <xdr:cNvSpPr txBox="1"/>
      </xdr:nvSpPr>
      <xdr:spPr>
        <a:xfrm>
          <a:off x="3239144" y="1305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76852</xdr:rowOff>
    </xdr:from>
    <xdr:ext cx="405111" cy="259045"/>
    <xdr:sp macro="" textlink="">
      <xdr:nvSpPr>
        <xdr:cNvPr id="321" name="n_2mainValue【公営住宅】&#10;有形固定資産減価償却率">
          <a:extLst>
            <a:ext uri="{FF2B5EF4-FFF2-40B4-BE49-F238E27FC236}">
              <a16:creationId xmlns:a16="http://schemas.microsoft.com/office/drawing/2014/main" id="{ECD98975-B9CD-4A3C-BBCC-3D7BBEE62AA0}"/>
            </a:ext>
          </a:extLst>
        </xdr:cNvPr>
        <xdr:cNvSpPr txBox="1"/>
      </xdr:nvSpPr>
      <xdr:spPr>
        <a:xfrm>
          <a:off x="2439044" y="1304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52088</xdr:rowOff>
    </xdr:from>
    <xdr:ext cx="405111" cy="259045"/>
    <xdr:sp macro="" textlink="">
      <xdr:nvSpPr>
        <xdr:cNvPr id="322" name="n_3mainValue【公営住宅】&#10;有形固定資産減価償却率">
          <a:extLst>
            <a:ext uri="{FF2B5EF4-FFF2-40B4-BE49-F238E27FC236}">
              <a16:creationId xmlns:a16="http://schemas.microsoft.com/office/drawing/2014/main" id="{4AB30251-0390-4BEA-99DE-AF1189D828FF}"/>
            </a:ext>
          </a:extLst>
        </xdr:cNvPr>
        <xdr:cNvSpPr txBox="1"/>
      </xdr:nvSpPr>
      <xdr:spPr>
        <a:xfrm>
          <a:off x="1648469" y="13012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36847</xdr:rowOff>
    </xdr:from>
    <xdr:ext cx="405111" cy="259045"/>
    <xdr:sp macro="" textlink="">
      <xdr:nvSpPr>
        <xdr:cNvPr id="323" name="n_4mainValue【公営住宅】&#10;有形固定資産減価償却率">
          <a:extLst>
            <a:ext uri="{FF2B5EF4-FFF2-40B4-BE49-F238E27FC236}">
              <a16:creationId xmlns:a16="http://schemas.microsoft.com/office/drawing/2014/main" id="{C5E122E2-C6EE-4DBF-A70E-73A22E499285}"/>
            </a:ext>
          </a:extLst>
        </xdr:cNvPr>
        <xdr:cNvSpPr txBox="1"/>
      </xdr:nvSpPr>
      <xdr:spPr>
        <a:xfrm>
          <a:off x="848369" y="1300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2037721D-3408-42D4-BB94-C89F2BF59E4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BCF0FD1C-7D99-4EAF-8C27-A4AD2F8E4C60}"/>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B4E5A213-929C-4127-A8BC-EF9B678DD2EE}"/>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277B7795-D447-4E9E-B65B-D92AE1EFBAE3}"/>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810FF2E2-2138-4362-8847-3D5B8121E8DE}"/>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AF78528F-3EE4-425F-A008-496611CAE579}"/>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9530B3C2-799E-46B1-92F4-7E51CB087857}"/>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8F268714-AAF0-412A-A717-2DEAFCC8B923}"/>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95403143-C3F6-477C-B93F-EB58E787D014}"/>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CABAEA5E-1B4E-4E8C-B321-E0FFBB988579}"/>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A9B78072-B23E-4165-8D60-8BAA365B950D}"/>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58C1D4C5-20C0-43C6-9E67-14B46EA963DE}"/>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71ED60A5-E26F-4537-8ACF-146F1F11BB6C}"/>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15730641-1D0F-4FD5-9D0C-B20E00849176}"/>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BF9FC104-35B5-4DDB-906A-A7092EFA8887}"/>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C9B2E6D1-EEFD-40C8-A2F6-AFB072A49E1A}"/>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B7AE32A1-D7F4-41D9-A21F-726EB6DA81AE}"/>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252633F-38A5-4EF5-B004-ED0571CBE62F}"/>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3ECA29E9-CF21-4B67-B43A-1C510B586DD1}"/>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678C2195-20C9-4CA9-8CFA-6AA75E9FC397}"/>
            </a:ext>
          </a:extLst>
        </xdr:cNvPr>
        <xdr:cNvSpPr txBox="1"/>
      </xdr:nvSpPr>
      <xdr:spPr>
        <a:xfrm>
          <a:off x="5478976" y="127283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FCCC908B-6C1B-4083-9385-25ED6681E5C1}"/>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25B896C9-6C43-4D32-BF2A-2E152DBBC0CA}"/>
            </a:ext>
          </a:extLst>
        </xdr:cNvPr>
        <xdr:cNvSpPr txBox="1"/>
      </xdr:nvSpPr>
      <xdr:spPr>
        <a:xfrm>
          <a:off x="5478976"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5DD6A708-CA6E-49C8-846A-33BBF5A67298}"/>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7623E2C8-A4B2-4966-8D7D-494F870D3C44}"/>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613E3505-D6FD-4940-A721-E2C77E15D24A}"/>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B6AEBDAE-4819-4871-960B-DD58F48C87AE}"/>
            </a:ext>
          </a:extLst>
        </xdr:cNvPr>
        <xdr:cNvCxnSpPr/>
      </xdr:nvCxnSpPr>
      <xdr:spPr>
        <a:xfrm flipV="1">
          <a:off x="9429115" y="12641780"/>
          <a:ext cx="0" cy="1454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14D3D12E-D37F-4EA3-B76A-D1FAF4040D84}"/>
            </a:ext>
          </a:extLst>
        </xdr:cNvPr>
        <xdr:cNvSpPr txBox="1"/>
      </xdr:nvSpPr>
      <xdr:spPr>
        <a:xfrm>
          <a:off x="9467850" y="14099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6230A757-D346-460B-AFB4-9129874A8287}"/>
            </a:ext>
          </a:extLst>
        </xdr:cNvPr>
        <xdr:cNvCxnSpPr/>
      </xdr:nvCxnSpPr>
      <xdr:spPr>
        <a:xfrm>
          <a:off x="9363075" y="1409587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118E13E0-3F96-4214-B378-4EBF714D61EB}"/>
            </a:ext>
          </a:extLst>
        </xdr:cNvPr>
        <xdr:cNvSpPr txBox="1"/>
      </xdr:nvSpPr>
      <xdr:spPr>
        <a:xfrm>
          <a:off x="9467850" y="12429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7F2C8D3D-ADBC-440D-839E-7BDA8B81D62E}"/>
            </a:ext>
          </a:extLst>
        </xdr:cNvPr>
        <xdr:cNvCxnSpPr/>
      </xdr:nvCxnSpPr>
      <xdr:spPr>
        <a:xfrm>
          <a:off x="9363075" y="126417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4" name="【公営住宅】&#10;一人当たり面積平均値テキスト">
          <a:extLst>
            <a:ext uri="{FF2B5EF4-FFF2-40B4-BE49-F238E27FC236}">
              <a16:creationId xmlns:a16="http://schemas.microsoft.com/office/drawing/2014/main" id="{89A09D38-FD68-4844-A5AF-B8A43F040374}"/>
            </a:ext>
          </a:extLst>
        </xdr:cNvPr>
        <xdr:cNvSpPr txBox="1"/>
      </xdr:nvSpPr>
      <xdr:spPr>
        <a:xfrm>
          <a:off x="9467850" y="13878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FC56DA24-172A-4948-9C8A-E8B502EB4C21}"/>
            </a:ext>
          </a:extLst>
        </xdr:cNvPr>
        <xdr:cNvSpPr/>
      </xdr:nvSpPr>
      <xdr:spPr>
        <a:xfrm>
          <a:off x="9401175" y="1389389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A21DEE80-079E-46E7-B2A6-B062BB8280F7}"/>
            </a:ext>
          </a:extLst>
        </xdr:cNvPr>
        <xdr:cNvSpPr/>
      </xdr:nvSpPr>
      <xdr:spPr>
        <a:xfrm>
          <a:off x="8639175" y="1389806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25BA72F1-50B7-4B81-99AA-8FE29C2DBC2E}"/>
            </a:ext>
          </a:extLst>
        </xdr:cNvPr>
        <xdr:cNvSpPr/>
      </xdr:nvSpPr>
      <xdr:spPr>
        <a:xfrm>
          <a:off x="7839075" y="138962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05C95300-609A-43F3-B827-2CC767F3439E}"/>
            </a:ext>
          </a:extLst>
        </xdr:cNvPr>
        <xdr:cNvSpPr/>
      </xdr:nvSpPr>
      <xdr:spPr>
        <a:xfrm>
          <a:off x="7029450" y="1391569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1B167798-64A2-483A-ABFD-A876F2ADE585}"/>
            </a:ext>
          </a:extLst>
        </xdr:cNvPr>
        <xdr:cNvSpPr/>
      </xdr:nvSpPr>
      <xdr:spPr>
        <a:xfrm>
          <a:off x="6238875" y="1390425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24FF1A7-DB01-4F86-BE7C-CEFE894D24A3}"/>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E995FB21-5471-4F0B-B9AB-B2D03F788177}"/>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59C113C2-A955-4271-940A-E2CA5655279B}"/>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A5038584-199D-4D5E-AE27-7E059A12FD72}"/>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7BC1F420-2ECC-4618-9040-CD9FEB058750}"/>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20501</xdr:rowOff>
    </xdr:from>
    <xdr:to>
      <xdr:col>55</xdr:col>
      <xdr:colOff>50800</xdr:colOff>
      <xdr:row>85</xdr:row>
      <xdr:rowOff>122101</xdr:rowOff>
    </xdr:to>
    <xdr:sp macro="" textlink="">
      <xdr:nvSpPr>
        <xdr:cNvPr id="365" name="楕円 364">
          <a:extLst>
            <a:ext uri="{FF2B5EF4-FFF2-40B4-BE49-F238E27FC236}">
              <a16:creationId xmlns:a16="http://schemas.microsoft.com/office/drawing/2014/main" id="{20B54E3A-0371-40E3-BF86-B0D628D83EE5}"/>
            </a:ext>
          </a:extLst>
        </xdr:cNvPr>
        <xdr:cNvSpPr/>
      </xdr:nvSpPr>
      <xdr:spPr>
        <a:xfrm>
          <a:off x="9401175" y="13793651"/>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43378</xdr:rowOff>
    </xdr:from>
    <xdr:ext cx="469744" cy="259045"/>
    <xdr:sp macro="" textlink="">
      <xdr:nvSpPr>
        <xdr:cNvPr id="366" name="【公営住宅】&#10;一人当たり面積該当値テキスト">
          <a:extLst>
            <a:ext uri="{FF2B5EF4-FFF2-40B4-BE49-F238E27FC236}">
              <a16:creationId xmlns:a16="http://schemas.microsoft.com/office/drawing/2014/main" id="{0BDA2ADB-D768-40B6-BD14-8EA0EE676DE7}"/>
            </a:ext>
          </a:extLst>
        </xdr:cNvPr>
        <xdr:cNvSpPr txBox="1"/>
      </xdr:nvSpPr>
      <xdr:spPr>
        <a:xfrm>
          <a:off x="9467850" y="13657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26597</xdr:rowOff>
    </xdr:from>
    <xdr:to>
      <xdr:col>50</xdr:col>
      <xdr:colOff>165100</xdr:colOff>
      <xdr:row>85</xdr:row>
      <xdr:rowOff>128197</xdr:rowOff>
    </xdr:to>
    <xdr:sp macro="" textlink="">
      <xdr:nvSpPr>
        <xdr:cNvPr id="367" name="楕円 366">
          <a:extLst>
            <a:ext uri="{FF2B5EF4-FFF2-40B4-BE49-F238E27FC236}">
              <a16:creationId xmlns:a16="http://schemas.microsoft.com/office/drawing/2014/main" id="{FFF8C1D6-4AF1-4491-A45C-9AC54C5C9BD8}"/>
            </a:ext>
          </a:extLst>
        </xdr:cNvPr>
        <xdr:cNvSpPr/>
      </xdr:nvSpPr>
      <xdr:spPr>
        <a:xfrm>
          <a:off x="8639175" y="138029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71301</xdr:rowOff>
    </xdr:from>
    <xdr:to>
      <xdr:col>55</xdr:col>
      <xdr:colOff>0</xdr:colOff>
      <xdr:row>85</xdr:row>
      <xdr:rowOff>77397</xdr:rowOff>
    </xdr:to>
    <xdr:cxnSp macro="">
      <xdr:nvCxnSpPr>
        <xdr:cNvPr id="368" name="直線コネクタ 367">
          <a:extLst>
            <a:ext uri="{FF2B5EF4-FFF2-40B4-BE49-F238E27FC236}">
              <a16:creationId xmlns:a16="http://schemas.microsoft.com/office/drawing/2014/main" id="{0A82A42E-30DF-467B-85AC-D7287938CB04}"/>
            </a:ext>
          </a:extLst>
        </xdr:cNvPr>
        <xdr:cNvCxnSpPr/>
      </xdr:nvCxnSpPr>
      <xdr:spPr>
        <a:xfrm flipV="1">
          <a:off x="8686800" y="13841276"/>
          <a:ext cx="742950" cy="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38463</xdr:rowOff>
    </xdr:from>
    <xdr:to>
      <xdr:col>46</xdr:col>
      <xdr:colOff>38100</xdr:colOff>
      <xdr:row>85</xdr:row>
      <xdr:rowOff>140063</xdr:rowOff>
    </xdr:to>
    <xdr:sp macro="" textlink="">
      <xdr:nvSpPr>
        <xdr:cNvPr id="369" name="楕円 368">
          <a:extLst>
            <a:ext uri="{FF2B5EF4-FFF2-40B4-BE49-F238E27FC236}">
              <a16:creationId xmlns:a16="http://schemas.microsoft.com/office/drawing/2014/main" id="{F7EE1D68-F7A5-44F9-A39E-0FE120293817}"/>
            </a:ext>
          </a:extLst>
        </xdr:cNvPr>
        <xdr:cNvSpPr/>
      </xdr:nvSpPr>
      <xdr:spPr>
        <a:xfrm>
          <a:off x="7839075" y="1381161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77397</xdr:rowOff>
    </xdr:from>
    <xdr:to>
      <xdr:col>50</xdr:col>
      <xdr:colOff>114300</xdr:colOff>
      <xdr:row>85</xdr:row>
      <xdr:rowOff>89263</xdr:rowOff>
    </xdr:to>
    <xdr:cxnSp macro="">
      <xdr:nvCxnSpPr>
        <xdr:cNvPr id="370" name="直線コネクタ 369">
          <a:extLst>
            <a:ext uri="{FF2B5EF4-FFF2-40B4-BE49-F238E27FC236}">
              <a16:creationId xmlns:a16="http://schemas.microsoft.com/office/drawing/2014/main" id="{CB8D3E4C-3B3C-4676-B82F-C4753EE4A16D}"/>
            </a:ext>
          </a:extLst>
        </xdr:cNvPr>
        <xdr:cNvCxnSpPr/>
      </xdr:nvCxnSpPr>
      <xdr:spPr>
        <a:xfrm flipV="1">
          <a:off x="7886700" y="13850547"/>
          <a:ext cx="800100" cy="8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41075</xdr:rowOff>
    </xdr:from>
    <xdr:to>
      <xdr:col>41</xdr:col>
      <xdr:colOff>101600</xdr:colOff>
      <xdr:row>85</xdr:row>
      <xdr:rowOff>142675</xdr:rowOff>
    </xdr:to>
    <xdr:sp macro="" textlink="">
      <xdr:nvSpPr>
        <xdr:cNvPr id="371" name="楕円 370">
          <a:extLst>
            <a:ext uri="{FF2B5EF4-FFF2-40B4-BE49-F238E27FC236}">
              <a16:creationId xmlns:a16="http://schemas.microsoft.com/office/drawing/2014/main" id="{EE73B6D2-9A1D-4199-8B8C-EDDD4B3100F0}"/>
            </a:ext>
          </a:extLst>
        </xdr:cNvPr>
        <xdr:cNvSpPr/>
      </xdr:nvSpPr>
      <xdr:spPr>
        <a:xfrm>
          <a:off x="7029450" y="138142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89263</xdr:rowOff>
    </xdr:from>
    <xdr:to>
      <xdr:col>45</xdr:col>
      <xdr:colOff>177800</xdr:colOff>
      <xdr:row>85</xdr:row>
      <xdr:rowOff>91875</xdr:rowOff>
    </xdr:to>
    <xdr:cxnSp macro="">
      <xdr:nvCxnSpPr>
        <xdr:cNvPr id="372" name="直線コネクタ 371">
          <a:extLst>
            <a:ext uri="{FF2B5EF4-FFF2-40B4-BE49-F238E27FC236}">
              <a16:creationId xmlns:a16="http://schemas.microsoft.com/office/drawing/2014/main" id="{25C11B87-F3FC-4F9A-9D66-78B3BFD1CA0E}"/>
            </a:ext>
          </a:extLst>
        </xdr:cNvPr>
        <xdr:cNvCxnSpPr/>
      </xdr:nvCxnSpPr>
      <xdr:spPr>
        <a:xfrm flipV="1">
          <a:off x="7077075" y="13859238"/>
          <a:ext cx="809625"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47606</xdr:rowOff>
    </xdr:from>
    <xdr:to>
      <xdr:col>36</xdr:col>
      <xdr:colOff>165100</xdr:colOff>
      <xdr:row>85</xdr:row>
      <xdr:rowOff>149206</xdr:rowOff>
    </xdr:to>
    <xdr:sp macro="" textlink="">
      <xdr:nvSpPr>
        <xdr:cNvPr id="373" name="楕円 372">
          <a:extLst>
            <a:ext uri="{FF2B5EF4-FFF2-40B4-BE49-F238E27FC236}">
              <a16:creationId xmlns:a16="http://schemas.microsoft.com/office/drawing/2014/main" id="{33C2AAA9-E931-4F68-A14B-E660EFFC490B}"/>
            </a:ext>
          </a:extLst>
        </xdr:cNvPr>
        <xdr:cNvSpPr/>
      </xdr:nvSpPr>
      <xdr:spPr>
        <a:xfrm>
          <a:off x="6238875" y="138239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91875</xdr:rowOff>
    </xdr:from>
    <xdr:to>
      <xdr:col>41</xdr:col>
      <xdr:colOff>50800</xdr:colOff>
      <xdr:row>85</xdr:row>
      <xdr:rowOff>98406</xdr:rowOff>
    </xdr:to>
    <xdr:cxnSp macro="">
      <xdr:nvCxnSpPr>
        <xdr:cNvPr id="374" name="直線コネクタ 373">
          <a:extLst>
            <a:ext uri="{FF2B5EF4-FFF2-40B4-BE49-F238E27FC236}">
              <a16:creationId xmlns:a16="http://schemas.microsoft.com/office/drawing/2014/main" id="{AFA4C4E2-4259-451F-B9F8-882FEBE9EE7F}"/>
            </a:ext>
          </a:extLst>
        </xdr:cNvPr>
        <xdr:cNvCxnSpPr/>
      </xdr:nvCxnSpPr>
      <xdr:spPr>
        <a:xfrm flipV="1">
          <a:off x="6286500" y="13861850"/>
          <a:ext cx="790575"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43015</xdr:rowOff>
    </xdr:from>
    <xdr:ext cx="469744" cy="259045"/>
    <xdr:sp macro="" textlink="">
      <xdr:nvSpPr>
        <xdr:cNvPr id="375" name="n_1aveValue【公営住宅】&#10;一人当たり面積">
          <a:extLst>
            <a:ext uri="{FF2B5EF4-FFF2-40B4-BE49-F238E27FC236}">
              <a16:creationId xmlns:a16="http://schemas.microsoft.com/office/drawing/2014/main" id="{8A9DE307-E00F-4C72-A08E-7D3E6473CBD2}"/>
            </a:ext>
          </a:extLst>
        </xdr:cNvPr>
        <xdr:cNvSpPr txBox="1"/>
      </xdr:nvSpPr>
      <xdr:spPr>
        <a:xfrm>
          <a:off x="8458277" y="13981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47587</xdr:rowOff>
    </xdr:from>
    <xdr:ext cx="469744" cy="259045"/>
    <xdr:sp macro="" textlink="">
      <xdr:nvSpPr>
        <xdr:cNvPr id="376" name="n_2aveValue【公営住宅】&#10;一人当たり面積">
          <a:extLst>
            <a:ext uri="{FF2B5EF4-FFF2-40B4-BE49-F238E27FC236}">
              <a16:creationId xmlns:a16="http://schemas.microsoft.com/office/drawing/2014/main" id="{249CAC37-6F6A-4FF8-A288-6182A5C094FC}"/>
            </a:ext>
          </a:extLst>
        </xdr:cNvPr>
        <xdr:cNvSpPr txBox="1"/>
      </xdr:nvSpPr>
      <xdr:spPr>
        <a:xfrm>
          <a:off x="7677227" y="13985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60650</xdr:rowOff>
    </xdr:from>
    <xdr:ext cx="469744" cy="259045"/>
    <xdr:sp macro="" textlink="">
      <xdr:nvSpPr>
        <xdr:cNvPr id="377" name="n_3aveValue【公営住宅】&#10;一人当たり面積">
          <a:extLst>
            <a:ext uri="{FF2B5EF4-FFF2-40B4-BE49-F238E27FC236}">
              <a16:creationId xmlns:a16="http://schemas.microsoft.com/office/drawing/2014/main" id="{738E4010-5D97-444C-8472-A709FB1D0DAC}"/>
            </a:ext>
          </a:extLst>
        </xdr:cNvPr>
        <xdr:cNvSpPr txBox="1"/>
      </xdr:nvSpPr>
      <xdr:spPr>
        <a:xfrm>
          <a:off x="6867602" y="13998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52378</xdr:rowOff>
    </xdr:from>
    <xdr:ext cx="469744" cy="259045"/>
    <xdr:sp macro="" textlink="">
      <xdr:nvSpPr>
        <xdr:cNvPr id="378" name="n_4aveValue【公営住宅】&#10;一人当たり面積">
          <a:extLst>
            <a:ext uri="{FF2B5EF4-FFF2-40B4-BE49-F238E27FC236}">
              <a16:creationId xmlns:a16="http://schemas.microsoft.com/office/drawing/2014/main" id="{15064DB1-2F78-4F20-94CC-102DA9983B65}"/>
            </a:ext>
          </a:extLst>
        </xdr:cNvPr>
        <xdr:cNvSpPr txBox="1"/>
      </xdr:nvSpPr>
      <xdr:spPr>
        <a:xfrm>
          <a:off x="6067502" y="13984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144724</xdr:rowOff>
    </xdr:from>
    <xdr:ext cx="469744" cy="259045"/>
    <xdr:sp macro="" textlink="">
      <xdr:nvSpPr>
        <xdr:cNvPr id="379" name="n_1mainValue【公営住宅】&#10;一人当たり面積">
          <a:extLst>
            <a:ext uri="{FF2B5EF4-FFF2-40B4-BE49-F238E27FC236}">
              <a16:creationId xmlns:a16="http://schemas.microsoft.com/office/drawing/2014/main" id="{61828858-8FDC-46B6-955D-343A0E7DEFEF}"/>
            </a:ext>
          </a:extLst>
        </xdr:cNvPr>
        <xdr:cNvSpPr txBox="1"/>
      </xdr:nvSpPr>
      <xdr:spPr>
        <a:xfrm>
          <a:off x="8458277" y="13590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156590</xdr:rowOff>
    </xdr:from>
    <xdr:ext cx="469744" cy="259045"/>
    <xdr:sp macro="" textlink="">
      <xdr:nvSpPr>
        <xdr:cNvPr id="380" name="n_2mainValue【公営住宅】&#10;一人当たり面積">
          <a:extLst>
            <a:ext uri="{FF2B5EF4-FFF2-40B4-BE49-F238E27FC236}">
              <a16:creationId xmlns:a16="http://schemas.microsoft.com/office/drawing/2014/main" id="{577C55C8-5558-4FD0-A583-ADCE0BED5946}"/>
            </a:ext>
          </a:extLst>
        </xdr:cNvPr>
        <xdr:cNvSpPr txBox="1"/>
      </xdr:nvSpPr>
      <xdr:spPr>
        <a:xfrm>
          <a:off x="7677227" y="13609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159202</xdr:rowOff>
    </xdr:from>
    <xdr:ext cx="469744" cy="259045"/>
    <xdr:sp macro="" textlink="">
      <xdr:nvSpPr>
        <xdr:cNvPr id="381" name="n_3mainValue【公営住宅】&#10;一人当たり面積">
          <a:extLst>
            <a:ext uri="{FF2B5EF4-FFF2-40B4-BE49-F238E27FC236}">
              <a16:creationId xmlns:a16="http://schemas.microsoft.com/office/drawing/2014/main" id="{EBC85840-0331-46D9-B124-53E2E2C7C5F8}"/>
            </a:ext>
          </a:extLst>
        </xdr:cNvPr>
        <xdr:cNvSpPr txBox="1"/>
      </xdr:nvSpPr>
      <xdr:spPr>
        <a:xfrm>
          <a:off x="6867602" y="1361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165733</xdr:rowOff>
    </xdr:from>
    <xdr:ext cx="469744" cy="259045"/>
    <xdr:sp macro="" textlink="">
      <xdr:nvSpPr>
        <xdr:cNvPr id="382" name="n_4mainValue【公営住宅】&#10;一人当たり面積">
          <a:extLst>
            <a:ext uri="{FF2B5EF4-FFF2-40B4-BE49-F238E27FC236}">
              <a16:creationId xmlns:a16="http://schemas.microsoft.com/office/drawing/2014/main" id="{2527C238-091A-4396-8E5E-609063893B45}"/>
            </a:ext>
          </a:extLst>
        </xdr:cNvPr>
        <xdr:cNvSpPr txBox="1"/>
      </xdr:nvSpPr>
      <xdr:spPr>
        <a:xfrm>
          <a:off x="6067502" y="1361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ABE6C0A7-47A6-4E3D-9CD5-81267D4958CC}"/>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2B898859-A408-41D5-8B73-58E3C7683F1D}"/>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73F7C19-E7E3-479D-8241-DCBD691B967E}"/>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53C90545-174A-49AA-8C80-5D702B143D8F}"/>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6C9D348C-7FB9-4AE1-A187-6EE201AE476A}"/>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310507A3-4F46-4D08-9781-53EBF8F2F93B}"/>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BF72A2B3-5FFF-4738-884E-A9287D81307E}"/>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3B3BD3ED-E19A-4901-B7B8-71B918BD8526}"/>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5F039400-D6AE-4F21-97CA-832105D2326C}"/>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8222F93C-42BF-445A-A6CB-17180CBD3E09}"/>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94C87499-6A69-49BE-B2DC-843996A56A51}"/>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DA18B5A9-019C-4E47-9054-E5EF06CAE0C4}"/>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F68C4B57-6537-4602-B563-5516C3AB178F}"/>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C62C7176-E5B5-4229-94D6-ABA7AB4F14B7}"/>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19BB39A7-8423-4BCA-A83C-E2F3F0D1641E}"/>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ABB30EA0-A706-4223-8860-7D6F016CF2DB}"/>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EC9D9FB3-C2D0-451C-86E8-67D476FAB097}"/>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54C52E21-7DC3-4BAB-A824-DE5FF0FFBD78}"/>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8540E884-3212-4780-8578-F27F856CA825}"/>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CBC61B2C-EE9D-4DDA-AFC3-9BDC91D80999}"/>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9AC0A22B-DEFD-4669-9A0D-33D7BEBB99AD}"/>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415522C0-AA0F-44EA-8395-92FF79DDFDBF}"/>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1F3FC960-0C95-4A32-B436-9DC74FB7EF76}"/>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8E198A0A-E040-4B9D-A7CA-0D8A74C6B79F}"/>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23EA3259-7946-4090-81EB-E819E0A6F9B6}"/>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775D3F77-8F39-4F10-8F34-9D869F3A86EB}"/>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1A066A14-ABDE-4A22-B4F1-21E2D6DA9F7C}"/>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AA3B11B1-5124-4916-B747-5D796D5F819A}"/>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60A0653F-C376-45DE-B4BF-D0A3BF91FBE6}"/>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5B25F1C2-A06B-49F7-9B0F-033DA526FB75}"/>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6A1A48CF-09CC-4625-96D6-5A709230F2F5}"/>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362D08EB-397C-4039-A3F6-CA8BC65F8646}"/>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E874BB6C-9343-4CFD-A0B9-69500E010530}"/>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E0E74976-E520-405D-8634-1C129BE3A3D5}"/>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10BD40D5-1564-4D01-BA63-E41CEB41A035}"/>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54AF78D0-5002-4FCA-BFE4-40096004F5A2}"/>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687AFB92-5A2F-479B-8722-5EEB617B66A4}"/>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07614A4A-4E28-4A62-87A2-BF0E9A79D158}"/>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41550E8C-5361-41E1-84F2-4288430BA723}"/>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7C86FDE2-133C-43D5-B1C7-2E1FEA710563}"/>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7FD77345-4860-42E9-AB50-2D7D3F314FC8}"/>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D68F2787-CC9A-4067-AED1-EFDF40902398}"/>
            </a:ext>
          </a:extLst>
        </xdr:cNvPr>
        <xdr:cNvCxnSpPr/>
      </xdr:nvCxnSpPr>
      <xdr:spPr>
        <a:xfrm flipV="1">
          <a:off x="14696439" y="5391694"/>
          <a:ext cx="0" cy="1511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E1CCCBCF-DBE8-467F-A43F-1FB40B36D43C}"/>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070978F7-DC0E-452A-B7D5-0F53CE220CF2}"/>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C8A0F23E-8A4F-4AA3-BA94-12AA2B368F0A}"/>
            </a:ext>
          </a:extLst>
        </xdr:cNvPr>
        <xdr:cNvSpPr txBox="1"/>
      </xdr:nvSpPr>
      <xdr:spPr>
        <a:xfrm>
          <a:off x="14735175" y="51891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8E74C0FA-7BF5-4FB4-8EDB-1A6857B196AB}"/>
            </a:ext>
          </a:extLst>
        </xdr:cNvPr>
        <xdr:cNvCxnSpPr/>
      </xdr:nvCxnSpPr>
      <xdr:spPr>
        <a:xfrm>
          <a:off x="14611350" y="53916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109963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704E512C-716C-4B4A-B33F-32EB57D97A33}"/>
            </a:ext>
          </a:extLst>
        </xdr:cNvPr>
        <xdr:cNvSpPr txBox="1"/>
      </xdr:nvSpPr>
      <xdr:spPr>
        <a:xfrm>
          <a:off x="14735175" y="6107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8FEDBA44-8151-44A6-9E55-CC1F315984B0}"/>
            </a:ext>
          </a:extLst>
        </xdr:cNvPr>
        <xdr:cNvSpPr/>
      </xdr:nvSpPr>
      <xdr:spPr>
        <a:xfrm>
          <a:off x="14649450" y="61322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6EA59233-2E47-49F7-96D8-62C5BF8570FB}"/>
            </a:ext>
          </a:extLst>
        </xdr:cNvPr>
        <xdr:cNvSpPr/>
      </xdr:nvSpPr>
      <xdr:spPr>
        <a:xfrm>
          <a:off x="13887450" y="611269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0BB29B4B-F180-4034-8AEA-82FF2027C78E}"/>
            </a:ext>
          </a:extLst>
        </xdr:cNvPr>
        <xdr:cNvSpPr/>
      </xdr:nvSpPr>
      <xdr:spPr>
        <a:xfrm>
          <a:off x="13096875" y="61601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202E134F-E575-4C15-8445-836AC6D10125}"/>
            </a:ext>
          </a:extLst>
        </xdr:cNvPr>
        <xdr:cNvSpPr/>
      </xdr:nvSpPr>
      <xdr:spPr>
        <a:xfrm>
          <a:off x="12296775" y="61603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BA090116-7EC6-4315-AF78-606BDEDF7BF3}"/>
            </a:ext>
          </a:extLst>
        </xdr:cNvPr>
        <xdr:cNvSpPr/>
      </xdr:nvSpPr>
      <xdr:spPr>
        <a:xfrm>
          <a:off x="11487150" y="61518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236AD4DB-73E6-4565-AE37-EC0F08DD2582}"/>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1387B941-1B17-41DF-B971-C92CCA7F9599}"/>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CB1DC57E-05EE-4864-BE4E-9BA8E9C155D3}"/>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3B2113C4-0744-4F5B-B739-34DFABFE3132}"/>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D7797C31-B561-4C3C-9669-F9770D4CC683}"/>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42</xdr:row>
      <xdr:rowOff>41728</xdr:rowOff>
    </xdr:from>
    <xdr:to>
      <xdr:col>67</xdr:col>
      <xdr:colOff>101600</xdr:colOff>
      <xdr:row>42</xdr:row>
      <xdr:rowOff>143328</xdr:rowOff>
    </xdr:to>
    <xdr:sp macro="" textlink="">
      <xdr:nvSpPr>
        <xdr:cNvPr id="440" name="楕円 439">
          <a:extLst>
            <a:ext uri="{FF2B5EF4-FFF2-40B4-BE49-F238E27FC236}">
              <a16:creationId xmlns:a16="http://schemas.microsoft.com/office/drawing/2014/main" id="{9A8DDC71-D3C9-4BC8-9330-E2C2920D5F15}"/>
            </a:ext>
          </a:extLst>
        </xdr:cNvPr>
        <xdr:cNvSpPr/>
      </xdr:nvSpPr>
      <xdr:spPr>
        <a:xfrm>
          <a:off x="11487150" y="685527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36</xdr:row>
      <xdr:rowOff>58619</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5A60BF43-82FE-4947-AB79-94C9ED237127}"/>
            </a:ext>
          </a:extLst>
        </xdr:cNvPr>
        <xdr:cNvSpPr txBox="1"/>
      </xdr:nvSpPr>
      <xdr:spPr>
        <a:xfrm>
          <a:off x="13745219" y="5897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D5D67C2B-C178-464B-8261-EF509E8CD008}"/>
            </a:ext>
          </a:extLst>
        </xdr:cNvPr>
        <xdr:cNvSpPr txBox="1"/>
      </xdr:nvSpPr>
      <xdr:spPr>
        <a:xfrm>
          <a:off x="12964169"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A7B976F0-FCD4-4F09-910E-FF863BF43F74}"/>
            </a:ext>
          </a:extLst>
        </xdr:cNvPr>
        <xdr:cNvSpPr txBox="1"/>
      </xdr:nvSpPr>
      <xdr:spPr>
        <a:xfrm>
          <a:off x="12164069" y="5954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BB179E15-4AA8-4709-9FB3-527089A602EB}"/>
            </a:ext>
          </a:extLst>
        </xdr:cNvPr>
        <xdr:cNvSpPr txBox="1"/>
      </xdr:nvSpPr>
      <xdr:spPr>
        <a:xfrm>
          <a:off x="11354444"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42</xdr:row>
      <xdr:rowOff>134455</xdr:rowOff>
    </xdr:from>
    <xdr:ext cx="469744" cy="259045"/>
    <xdr:sp macro="" textlink="">
      <xdr:nvSpPr>
        <xdr:cNvPr id="445" name="n_4mainValue【認定こども園・幼稚園・保育所】&#10;有形固定資産減価償却率">
          <a:extLst>
            <a:ext uri="{FF2B5EF4-FFF2-40B4-BE49-F238E27FC236}">
              <a16:creationId xmlns:a16="http://schemas.microsoft.com/office/drawing/2014/main" id="{6581F2EE-2EC6-4A1E-9FB8-C72C2DF5C7FE}"/>
            </a:ext>
          </a:extLst>
        </xdr:cNvPr>
        <xdr:cNvSpPr txBox="1"/>
      </xdr:nvSpPr>
      <xdr:spPr>
        <a:xfrm>
          <a:off x="11325302" y="6944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6" name="正方形/長方形 445">
          <a:extLst>
            <a:ext uri="{FF2B5EF4-FFF2-40B4-BE49-F238E27FC236}">
              <a16:creationId xmlns:a16="http://schemas.microsoft.com/office/drawing/2014/main" id="{391FC330-1269-493E-B88F-14A85FA697F2}"/>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7" name="正方形/長方形 446">
          <a:extLst>
            <a:ext uri="{FF2B5EF4-FFF2-40B4-BE49-F238E27FC236}">
              <a16:creationId xmlns:a16="http://schemas.microsoft.com/office/drawing/2014/main" id="{D2ABC6C3-1A8F-42F5-B051-14512EC78C61}"/>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8" name="正方形/長方形 447">
          <a:extLst>
            <a:ext uri="{FF2B5EF4-FFF2-40B4-BE49-F238E27FC236}">
              <a16:creationId xmlns:a16="http://schemas.microsoft.com/office/drawing/2014/main" id="{20267EDA-0FED-4893-BC93-D1F15E8EE5A6}"/>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9" name="正方形/長方形 448">
          <a:extLst>
            <a:ext uri="{FF2B5EF4-FFF2-40B4-BE49-F238E27FC236}">
              <a16:creationId xmlns:a16="http://schemas.microsoft.com/office/drawing/2014/main" id="{123A7E4D-D83D-4346-8444-8A441F878FBD}"/>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0" name="正方形/長方形 449">
          <a:extLst>
            <a:ext uri="{FF2B5EF4-FFF2-40B4-BE49-F238E27FC236}">
              <a16:creationId xmlns:a16="http://schemas.microsoft.com/office/drawing/2014/main" id="{6E70A034-75DA-403F-AA24-574ADDD2314C}"/>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1" name="正方形/長方形 450">
          <a:extLst>
            <a:ext uri="{FF2B5EF4-FFF2-40B4-BE49-F238E27FC236}">
              <a16:creationId xmlns:a16="http://schemas.microsoft.com/office/drawing/2014/main" id="{70933CC3-878B-4217-B305-EC22BEF7DC23}"/>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2" name="正方形/長方形 451">
          <a:extLst>
            <a:ext uri="{FF2B5EF4-FFF2-40B4-BE49-F238E27FC236}">
              <a16:creationId xmlns:a16="http://schemas.microsoft.com/office/drawing/2014/main" id="{FAC9A867-E14C-480C-857E-9F6B8F2A70D6}"/>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3" name="正方形/長方形 452">
          <a:extLst>
            <a:ext uri="{FF2B5EF4-FFF2-40B4-BE49-F238E27FC236}">
              <a16:creationId xmlns:a16="http://schemas.microsoft.com/office/drawing/2014/main" id="{3D2641B6-53EF-42D8-A0C7-AF3B06B41B2C}"/>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4" name="テキスト ボックス 453">
          <a:extLst>
            <a:ext uri="{FF2B5EF4-FFF2-40B4-BE49-F238E27FC236}">
              <a16:creationId xmlns:a16="http://schemas.microsoft.com/office/drawing/2014/main" id="{7321A3A1-0072-4ECE-B3C0-91AA855C5736}"/>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5" name="直線コネクタ 454">
          <a:extLst>
            <a:ext uri="{FF2B5EF4-FFF2-40B4-BE49-F238E27FC236}">
              <a16:creationId xmlns:a16="http://schemas.microsoft.com/office/drawing/2014/main" id="{35B95BC6-6D52-4E0C-AB17-1D9E077E9D36}"/>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6" name="直線コネクタ 455">
          <a:extLst>
            <a:ext uri="{FF2B5EF4-FFF2-40B4-BE49-F238E27FC236}">
              <a16:creationId xmlns:a16="http://schemas.microsoft.com/office/drawing/2014/main" id="{406C0B69-9CCE-4ACD-A179-2526959860BA}"/>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7" name="テキスト ボックス 456">
          <a:extLst>
            <a:ext uri="{FF2B5EF4-FFF2-40B4-BE49-F238E27FC236}">
              <a16:creationId xmlns:a16="http://schemas.microsoft.com/office/drawing/2014/main" id="{F01ED133-4D2B-4111-9E11-EF77A3BB670E}"/>
            </a:ext>
          </a:extLst>
        </xdr:cNvPr>
        <xdr:cNvSpPr txBox="1"/>
      </xdr:nvSpPr>
      <xdr:spPr>
        <a:xfrm>
          <a:off x="160523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8" name="直線コネクタ 457">
          <a:extLst>
            <a:ext uri="{FF2B5EF4-FFF2-40B4-BE49-F238E27FC236}">
              <a16:creationId xmlns:a16="http://schemas.microsoft.com/office/drawing/2014/main" id="{FC4ECE16-37BD-4060-859D-7AC194315788}"/>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59" name="テキスト ボックス 458">
          <a:extLst>
            <a:ext uri="{FF2B5EF4-FFF2-40B4-BE49-F238E27FC236}">
              <a16:creationId xmlns:a16="http://schemas.microsoft.com/office/drawing/2014/main" id="{6060184B-9BA0-44BD-825F-5C6F03A2F08B}"/>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0" name="直線コネクタ 459">
          <a:extLst>
            <a:ext uri="{FF2B5EF4-FFF2-40B4-BE49-F238E27FC236}">
              <a16:creationId xmlns:a16="http://schemas.microsoft.com/office/drawing/2014/main" id="{502556AD-437D-4884-85EC-A65AA1E67B22}"/>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1" name="テキスト ボックス 460">
          <a:extLst>
            <a:ext uri="{FF2B5EF4-FFF2-40B4-BE49-F238E27FC236}">
              <a16:creationId xmlns:a16="http://schemas.microsoft.com/office/drawing/2014/main" id="{FE99FCF8-AFE5-41E9-AB5E-70166F6652CB}"/>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2" name="直線コネクタ 461">
          <a:extLst>
            <a:ext uri="{FF2B5EF4-FFF2-40B4-BE49-F238E27FC236}">
              <a16:creationId xmlns:a16="http://schemas.microsoft.com/office/drawing/2014/main" id="{86F40196-8E58-455C-B57B-3117C69AE513}"/>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3" name="テキスト ボックス 462">
          <a:extLst>
            <a:ext uri="{FF2B5EF4-FFF2-40B4-BE49-F238E27FC236}">
              <a16:creationId xmlns:a16="http://schemas.microsoft.com/office/drawing/2014/main" id="{0D3B23E7-2FB4-4908-ADC4-414FA48D420E}"/>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4" name="直線コネクタ 463">
          <a:extLst>
            <a:ext uri="{FF2B5EF4-FFF2-40B4-BE49-F238E27FC236}">
              <a16:creationId xmlns:a16="http://schemas.microsoft.com/office/drawing/2014/main" id="{08C994FD-BC99-42F5-961E-18617F74E3CA}"/>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5" name="テキスト ボックス 464">
          <a:extLst>
            <a:ext uri="{FF2B5EF4-FFF2-40B4-BE49-F238E27FC236}">
              <a16:creationId xmlns:a16="http://schemas.microsoft.com/office/drawing/2014/main" id="{87490ADE-972C-45FB-9CAC-9C30F7C9BA34}"/>
            </a:ext>
          </a:extLst>
        </xdr:cNvPr>
        <xdr:cNvSpPr txBox="1"/>
      </xdr:nvSpPr>
      <xdr:spPr>
        <a:xfrm>
          <a:off x="16052346"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6" name="直線コネクタ 465">
          <a:extLst>
            <a:ext uri="{FF2B5EF4-FFF2-40B4-BE49-F238E27FC236}">
              <a16:creationId xmlns:a16="http://schemas.microsoft.com/office/drawing/2014/main" id="{4845C8B4-E850-4DC9-B5E7-64490C58EA87}"/>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7" name="テキスト ボックス 466">
          <a:extLst>
            <a:ext uri="{FF2B5EF4-FFF2-40B4-BE49-F238E27FC236}">
              <a16:creationId xmlns:a16="http://schemas.microsoft.com/office/drawing/2014/main" id="{AC0C255E-E037-4772-B841-CBCBCB335987}"/>
            </a:ext>
          </a:extLst>
        </xdr:cNvPr>
        <xdr:cNvSpPr txBox="1"/>
      </xdr:nvSpPr>
      <xdr:spPr>
        <a:xfrm>
          <a:off x="16052346"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1271C980-6E2B-411B-981C-0B1720F721C3}"/>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6CB088CF-EDA1-4349-AB08-0666DE71E783}"/>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4C289657-F3CD-4108-93A3-81B426B5434F}"/>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71" name="直線コネクタ 470">
          <a:extLst>
            <a:ext uri="{FF2B5EF4-FFF2-40B4-BE49-F238E27FC236}">
              <a16:creationId xmlns:a16="http://schemas.microsoft.com/office/drawing/2014/main" id="{50F7B711-9152-44E2-B39C-F14899EDFCF4}"/>
            </a:ext>
          </a:extLst>
        </xdr:cNvPr>
        <xdr:cNvCxnSpPr/>
      </xdr:nvCxnSpPr>
      <xdr:spPr>
        <a:xfrm flipV="1">
          <a:off x="19954239" y="5484767"/>
          <a:ext cx="0" cy="1391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477ABC94-0A08-4271-9A30-DBD39584E5FA}"/>
            </a:ext>
          </a:extLst>
        </xdr:cNvPr>
        <xdr:cNvSpPr txBox="1"/>
      </xdr:nvSpPr>
      <xdr:spPr>
        <a:xfrm>
          <a:off x="19992975" y="687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73" name="直線コネクタ 472">
          <a:extLst>
            <a:ext uri="{FF2B5EF4-FFF2-40B4-BE49-F238E27FC236}">
              <a16:creationId xmlns:a16="http://schemas.microsoft.com/office/drawing/2014/main" id="{66B7F3BF-767D-4A59-8833-E1DE9F8A33FD}"/>
            </a:ext>
          </a:extLst>
        </xdr:cNvPr>
        <xdr:cNvCxnSpPr/>
      </xdr:nvCxnSpPr>
      <xdr:spPr>
        <a:xfrm>
          <a:off x="19878675" y="68766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A6AC489F-669A-4D8E-87F7-9084401ACD60}"/>
            </a:ext>
          </a:extLst>
        </xdr:cNvPr>
        <xdr:cNvSpPr txBox="1"/>
      </xdr:nvSpPr>
      <xdr:spPr>
        <a:xfrm>
          <a:off x="19992975" y="5269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75" name="直線コネクタ 474">
          <a:extLst>
            <a:ext uri="{FF2B5EF4-FFF2-40B4-BE49-F238E27FC236}">
              <a16:creationId xmlns:a16="http://schemas.microsoft.com/office/drawing/2014/main" id="{CC1A5629-B8D3-4C81-9ADA-32D15378DEAC}"/>
            </a:ext>
          </a:extLst>
        </xdr:cNvPr>
        <xdr:cNvCxnSpPr/>
      </xdr:nvCxnSpPr>
      <xdr:spPr>
        <a:xfrm>
          <a:off x="19878675" y="5484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12CC3E5B-337F-4380-BD57-E9F48E29893F}"/>
            </a:ext>
          </a:extLst>
        </xdr:cNvPr>
        <xdr:cNvSpPr txBox="1"/>
      </xdr:nvSpPr>
      <xdr:spPr>
        <a:xfrm>
          <a:off x="19992975" y="62775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77" name="フローチャート: 判断 476">
          <a:extLst>
            <a:ext uri="{FF2B5EF4-FFF2-40B4-BE49-F238E27FC236}">
              <a16:creationId xmlns:a16="http://schemas.microsoft.com/office/drawing/2014/main" id="{A45BEDA2-9BC0-4C2C-983F-525FA93FAE19}"/>
            </a:ext>
          </a:extLst>
        </xdr:cNvPr>
        <xdr:cNvSpPr/>
      </xdr:nvSpPr>
      <xdr:spPr>
        <a:xfrm>
          <a:off x="19897725" y="629910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78" name="フローチャート: 判断 477">
          <a:extLst>
            <a:ext uri="{FF2B5EF4-FFF2-40B4-BE49-F238E27FC236}">
              <a16:creationId xmlns:a16="http://schemas.microsoft.com/office/drawing/2014/main" id="{50D485B6-E521-4CCA-96BB-C6175148A3F7}"/>
            </a:ext>
          </a:extLst>
        </xdr:cNvPr>
        <xdr:cNvSpPr/>
      </xdr:nvSpPr>
      <xdr:spPr>
        <a:xfrm>
          <a:off x="19154775" y="629910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79" name="フローチャート: 判断 478">
          <a:extLst>
            <a:ext uri="{FF2B5EF4-FFF2-40B4-BE49-F238E27FC236}">
              <a16:creationId xmlns:a16="http://schemas.microsoft.com/office/drawing/2014/main" id="{059B04D8-97F3-4AE0-8E99-E37F112F055D}"/>
            </a:ext>
          </a:extLst>
        </xdr:cNvPr>
        <xdr:cNvSpPr/>
      </xdr:nvSpPr>
      <xdr:spPr>
        <a:xfrm>
          <a:off x="18345150" y="628450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80" name="フローチャート: 判断 479">
          <a:extLst>
            <a:ext uri="{FF2B5EF4-FFF2-40B4-BE49-F238E27FC236}">
              <a16:creationId xmlns:a16="http://schemas.microsoft.com/office/drawing/2014/main" id="{ED60F65D-6196-4D03-9284-C47E6868D32B}"/>
            </a:ext>
          </a:extLst>
        </xdr:cNvPr>
        <xdr:cNvSpPr/>
      </xdr:nvSpPr>
      <xdr:spPr>
        <a:xfrm>
          <a:off x="17554575" y="632514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81" name="フローチャート: 判断 480">
          <a:extLst>
            <a:ext uri="{FF2B5EF4-FFF2-40B4-BE49-F238E27FC236}">
              <a16:creationId xmlns:a16="http://schemas.microsoft.com/office/drawing/2014/main" id="{930380CD-029A-470B-905F-F3CF6F2DA870}"/>
            </a:ext>
          </a:extLst>
        </xdr:cNvPr>
        <xdr:cNvSpPr/>
      </xdr:nvSpPr>
      <xdr:spPr>
        <a:xfrm>
          <a:off x="16754475" y="632514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436A7A9B-C5A1-45E4-9774-8B2F8FF1FE22}"/>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755C607D-8C47-481F-9298-C553EBB83D88}"/>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67D09B41-406E-4222-BCAA-25A3E073A96D}"/>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3762AF9-C98F-48B4-B155-0A46F400E9A2}"/>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A39B14E-34D6-4E52-BD42-A6AD79B85082}"/>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41</xdr:row>
      <xdr:rowOff>84183</xdr:rowOff>
    </xdr:from>
    <xdr:to>
      <xdr:col>98</xdr:col>
      <xdr:colOff>38100</xdr:colOff>
      <xdr:row>42</xdr:row>
      <xdr:rowOff>14333</xdr:rowOff>
    </xdr:to>
    <xdr:sp macro="" textlink="">
      <xdr:nvSpPr>
        <xdr:cNvPr id="487" name="楕円 486">
          <a:extLst>
            <a:ext uri="{FF2B5EF4-FFF2-40B4-BE49-F238E27FC236}">
              <a16:creationId xmlns:a16="http://schemas.microsoft.com/office/drawing/2014/main" id="{DEAA4E4C-755B-4A79-92F3-127C6D4F27C4}"/>
            </a:ext>
          </a:extLst>
        </xdr:cNvPr>
        <xdr:cNvSpPr/>
      </xdr:nvSpPr>
      <xdr:spPr>
        <a:xfrm>
          <a:off x="16754475" y="673580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37</xdr:row>
      <xdr:rowOff>83111</xdr:rowOff>
    </xdr:from>
    <xdr:ext cx="469744" cy="259045"/>
    <xdr:sp macro="" textlink="">
      <xdr:nvSpPr>
        <xdr:cNvPr id="488" name="n_1aveValue【認定こども園・幼稚園・保育所】&#10;一人当たり面積">
          <a:extLst>
            <a:ext uri="{FF2B5EF4-FFF2-40B4-BE49-F238E27FC236}">
              <a16:creationId xmlns:a16="http://schemas.microsoft.com/office/drawing/2014/main" id="{E970B49E-D0D4-4EEF-A284-BEDDBC83CDF8}"/>
            </a:ext>
          </a:extLst>
        </xdr:cNvPr>
        <xdr:cNvSpPr txBox="1"/>
      </xdr:nvSpPr>
      <xdr:spPr>
        <a:xfrm>
          <a:off x="18983402" y="6087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489" name="n_2aveValue【認定こども園・幼稚園・保育所】&#10;一人当たり面積">
          <a:extLst>
            <a:ext uri="{FF2B5EF4-FFF2-40B4-BE49-F238E27FC236}">
              <a16:creationId xmlns:a16="http://schemas.microsoft.com/office/drawing/2014/main" id="{68761AC8-D8D7-40B5-8FA9-EEE54D563374}"/>
            </a:ext>
          </a:extLst>
        </xdr:cNvPr>
        <xdr:cNvSpPr txBox="1"/>
      </xdr:nvSpPr>
      <xdr:spPr>
        <a:xfrm>
          <a:off x="18183302" y="606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490" name="n_3aveValue【認定こども園・幼稚園・保育所】&#10;一人当たり面積">
          <a:extLst>
            <a:ext uri="{FF2B5EF4-FFF2-40B4-BE49-F238E27FC236}">
              <a16:creationId xmlns:a16="http://schemas.microsoft.com/office/drawing/2014/main" id="{609A3362-3560-4B0B-BE89-52F968FC360C}"/>
            </a:ext>
          </a:extLst>
        </xdr:cNvPr>
        <xdr:cNvSpPr txBox="1"/>
      </xdr:nvSpPr>
      <xdr:spPr>
        <a:xfrm>
          <a:off x="17383202" y="610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491" name="n_4aveValue【認定こども園・幼稚園・保育所】&#10;一人当たり面積">
          <a:extLst>
            <a:ext uri="{FF2B5EF4-FFF2-40B4-BE49-F238E27FC236}">
              <a16:creationId xmlns:a16="http://schemas.microsoft.com/office/drawing/2014/main" id="{CCC89CD1-B2A6-4561-A5E9-508C5D61C864}"/>
            </a:ext>
          </a:extLst>
        </xdr:cNvPr>
        <xdr:cNvSpPr txBox="1"/>
      </xdr:nvSpPr>
      <xdr:spPr>
        <a:xfrm>
          <a:off x="16592627" y="610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5460</xdr:rowOff>
    </xdr:from>
    <xdr:ext cx="469744" cy="259045"/>
    <xdr:sp macro="" textlink="">
      <xdr:nvSpPr>
        <xdr:cNvPr id="492" name="n_4mainValue【認定こども園・幼稚園・保育所】&#10;一人当たり面積">
          <a:extLst>
            <a:ext uri="{FF2B5EF4-FFF2-40B4-BE49-F238E27FC236}">
              <a16:creationId xmlns:a16="http://schemas.microsoft.com/office/drawing/2014/main" id="{8F1CAE7A-D989-437C-BA2E-5B8B39ACC535}"/>
            </a:ext>
          </a:extLst>
        </xdr:cNvPr>
        <xdr:cNvSpPr txBox="1"/>
      </xdr:nvSpPr>
      <xdr:spPr>
        <a:xfrm>
          <a:off x="16592627" y="6819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3" name="正方形/長方形 492">
          <a:extLst>
            <a:ext uri="{FF2B5EF4-FFF2-40B4-BE49-F238E27FC236}">
              <a16:creationId xmlns:a16="http://schemas.microsoft.com/office/drawing/2014/main" id="{26CE1A2F-FAAD-4475-B6A5-85CE02ECAB55}"/>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4" name="正方形/長方形 493">
          <a:extLst>
            <a:ext uri="{FF2B5EF4-FFF2-40B4-BE49-F238E27FC236}">
              <a16:creationId xmlns:a16="http://schemas.microsoft.com/office/drawing/2014/main" id="{18C0637E-8A3E-442E-AEC1-D89085A67E87}"/>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5" name="正方形/長方形 494">
          <a:extLst>
            <a:ext uri="{FF2B5EF4-FFF2-40B4-BE49-F238E27FC236}">
              <a16:creationId xmlns:a16="http://schemas.microsoft.com/office/drawing/2014/main" id="{B62FF8E9-3D88-4CE0-AB6E-90ACF2E7F946}"/>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6" name="正方形/長方形 495">
          <a:extLst>
            <a:ext uri="{FF2B5EF4-FFF2-40B4-BE49-F238E27FC236}">
              <a16:creationId xmlns:a16="http://schemas.microsoft.com/office/drawing/2014/main" id="{35A57C14-3290-4EA4-842B-96B76E171662}"/>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7" name="正方形/長方形 496">
          <a:extLst>
            <a:ext uri="{FF2B5EF4-FFF2-40B4-BE49-F238E27FC236}">
              <a16:creationId xmlns:a16="http://schemas.microsoft.com/office/drawing/2014/main" id="{F5C7C4FE-E1DB-46A8-80E5-8E51E6E96398}"/>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8" name="正方形/長方形 497">
          <a:extLst>
            <a:ext uri="{FF2B5EF4-FFF2-40B4-BE49-F238E27FC236}">
              <a16:creationId xmlns:a16="http://schemas.microsoft.com/office/drawing/2014/main" id="{646CFB04-DA75-42FB-800D-DCBAC4E307E9}"/>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9" name="正方形/長方形 498">
          <a:extLst>
            <a:ext uri="{FF2B5EF4-FFF2-40B4-BE49-F238E27FC236}">
              <a16:creationId xmlns:a16="http://schemas.microsoft.com/office/drawing/2014/main" id="{62D1FD44-9570-419C-AFFC-89087DF73F29}"/>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0" name="正方形/長方形 499">
          <a:extLst>
            <a:ext uri="{FF2B5EF4-FFF2-40B4-BE49-F238E27FC236}">
              <a16:creationId xmlns:a16="http://schemas.microsoft.com/office/drawing/2014/main" id="{0617E784-AC35-4E3A-8249-B72DFB2D38E0}"/>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1" name="テキスト ボックス 500">
          <a:extLst>
            <a:ext uri="{FF2B5EF4-FFF2-40B4-BE49-F238E27FC236}">
              <a16:creationId xmlns:a16="http://schemas.microsoft.com/office/drawing/2014/main" id="{EB33ADE2-2357-441A-A992-0474B11CB8E2}"/>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2" name="直線コネクタ 501">
          <a:extLst>
            <a:ext uri="{FF2B5EF4-FFF2-40B4-BE49-F238E27FC236}">
              <a16:creationId xmlns:a16="http://schemas.microsoft.com/office/drawing/2014/main" id="{E99230DA-5878-40A0-9C5E-3A1AC0334385}"/>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3" name="テキスト ボックス 502">
          <a:extLst>
            <a:ext uri="{FF2B5EF4-FFF2-40B4-BE49-F238E27FC236}">
              <a16:creationId xmlns:a16="http://schemas.microsoft.com/office/drawing/2014/main" id="{C7EDE672-5E7C-42EB-A7A5-ABAD5D2380CE}"/>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04" name="直線コネクタ 503">
          <a:extLst>
            <a:ext uri="{FF2B5EF4-FFF2-40B4-BE49-F238E27FC236}">
              <a16:creationId xmlns:a16="http://schemas.microsoft.com/office/drawing/2014/main" id="{070C304F-EAAE-4490-AB45-F1B08B570A12}"/>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05" name="テキスト ボックス 504">
          <a:extLst>
            <a:ext uri="{FF2B5EF4-FFF2-40B4-BE49-F238E27FC236}">
              <a16:creationId xmlns:a16="http://schemas.microsoft.com/office/drawing/2014/main" id="{44CFDD87-A900-4E72-A864-9FCB4E0A9C0D}"/>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06" name="直線コネクタ 505">
          <a:extLst>
            <a:ext uri="{FF2B5EF4-FFF2-40B4-BE49-F238E27FC236}">
              <a16:creationId xmlns:a16="http://schemas.microsoft.com/office/drawing/2014/main" id="{7E9E08D1-6759-489B-9865-F89D8D460CF7}"/>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7" name="テキスト ボックス 506">
          <a:extLst>
            <a:ext uri="{FF2B5EF4-FFF2-40B4-BE49-F238E27FC236}">
              <a16:creationId xmlns:a16="http://schemas.microsoft.com/office/drawing/2014/main" id="{BDF33ACF-4E24-4371-BD07-3C3FA636984C}"/>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8" name="直線コネクタ 507">
          <a:extLst>
            <a:ext uri="{FF2B5EF4-FFF2-40B4-BE49-F238E27FC236}">
              <a16:creationId xmlns:a16="http://schemas.microsoft.com/office/drawing/2014/main" id="{15FEB3A1-33AF-4F19-B853-6050902A2EBD}"/>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09" name="テキスト ボックス 508">
          <a:extLst>
            <a:ext uri="{FF2B5EF4-FFF2-40B4-BE49-F238E27FC236}">
              <a16:creationId xmlns:a16="http://schemas.microsoft.com/office/drawing/2014/main" id="{AB0F6D89-8ED4-45D1-91FA-88132EAFE222}"/>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0" name="直線コネクタ 509">
          <a:extLst>
            <a:ext uri="{FF2B5EF4-FFF2-40B4-BE49-F238E27FC236}">
              <a16:creationId xmlns:a16="http://schemas.microsoft.com/office/drawing/2014/main" id="{F987A820-C1E9-4DE5-8D19-76A331F05214}"/>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1" name="テキスト ボックス 510">
          <a:extLst>
            <a:ext uri="{FF2B5EF4-FFF2-40B4-BE49-F238E27FC236}">
              <a16:creationId xmlns:a16="http://schemas.microsoft.com/office/drawing/2014/main" id="{17CD59E6-CE53-4EAB-B792-027463DD07AC}"/>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12" name="直線コネクタ 511">
          <a:extLst>
            <a:ext uri="{FF2B5EF4-FFF2-40B4-BE49-F238E27FC236}">
              <a16:creationId xmlns:a16="http://schemas.microsoft.com/office/drawing/2014/main" id="{F5B6CFDE-E3EF-4ADA-8B27-7393DE019FDB}"/>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13" name="テキスト ボックス 512">
          <a:extLst>
            <a:ext uri="{FF2B5EF4-FFF2-40B4-BE49-F238E27FC236}">
              <a16:creationId xmlns:a16="http://schemas.microsoft.com/office/drawing/2014/main" id="{063EA1BF-BFF3-4F98-88A5-F41D99DDE0F9}"/>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4" name="直線コネクタ 513">
          <a:extLst>
            <a:ext uri="{FF2B5EF4-FFF2-40B4-BE49-F238E27FC236}">
              <a16:creationId xmlns:a16="http://schemas.microsoft.com/office/drawing/2014/main" id="{8DDB2F5F-19EB-404C-99B6-F5519F452400}"/>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15" name="テキスト ボックス 514">
          <a:extLst>
            <a:ext uri="{FF2B5EF4-FFF2-40B4-BE49-F238E27FC236}">
              <a16:creationId xmlns:a16="http://schemas.microsoft.com/office/drawing/2014/main" id="{CF0D6CB4-E23A-45E7-BDB5-38578DD4E74B}"/>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6" name="【学校施設】&#10;有形固定資産減価償却率グラフ枠">
          <a:extLst>
            <a:ext uri="{FF2B5EF4-FFF2-40B4-BE49-F238E27FC236}">
              <a16:creationId xmlns:a16="http://schemas.microsoft.com/office/drawing/2014/main" id="{9001B523-6AE4-4041-9211-C947F4EAD1F7}"/>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17" name="直線コネクタ 516">
          <a:extLst>
            <a:ext uri="{FF2B5EF4-FFF2-40B4-BE49-F238E27FC236}">
              <a16:creationId xmlns:a16="http://schemas.microsoft.com/office/drawing/2014/main" id="{E80DF4D9-276C-47F5-92C6-112FF18B77AB}"/>
            </a:ext>
          </a:extLst>
        </xdr:cNvPr>
        <xdr:cNvCxnSpPr/>
      </xdr:nvCxnSpPr>
      <xdr:spPr>
        <a:xfrm flipV="1">
          <a:off x="14696439" y="9122410"/>
          <a:ext cx="0" cy="125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18" name="【学校施設】&#10;有形固定資産減価償却率最小値テキスト">
          <a:extLst>
            <a:ext uri="{FF2B5EF4-FFF2-40B4-BE49-F238E27FC236}">
              <a16:creationId xmlns:a16="http://schemas.microsoft.com/office/drawing/2014/main" id="{70FB9E4C-51B2-435E-9BB5-1E4D1E6D4518}"/>
            </a:ext>
          </a:extLst>
        </xdr:cNvPr>
        <xdr:cNvSpPr txBox="1"/>
      </xdr:nvSpPr>
      <xdr:spPr>
        <a:xfrm>
          <a:off x="14735175"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19" name="直線コネクタ 518">
          <a:extLst>
            <a:ext uri="{FF2B5EF4-FFF2-40B4-BE49-F238E27FC236}">
              <a16:creationId xmlns:a16="http://schemas.microsoft.com/office/drawing/2014/main" id="{03470D2A-ED4F-45DE-A0D6-EE49600CD784}"/>
            </a:ext>
          </a:extLst>
        </xdr:cNvPr>
        <xdr:cNvCxnSpPr/>
      </xdr:nvCxnSpPr>
      <xdr:spPr>
        <a:xfrm>
          <a:off x="14611350" y="1037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20" name="【学校施設】&#10;有形固定資産減価償却率最大値テキスト">
          <a:extLst>
            <a:ext uri="{FF2B5EF4-FFF2-40B4-BE49-F238E27FC236}">
              <a16:creationId xmlns:a16="http://schemas.microsoft.com/office/drawing/2014/main" id="{F6BEC517-9024-4225-868F-C8ADEA20669F}"/>
            </a:ext>
          </a:extLst>
        </xdr:cNvPr>
        <xdr:cNvSpPr txBox="1"/>
      </xdr:nvSpPr>
      <xdr:spPr>
        <a:xfrm>
          <a:off x="14735175" y="891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21" name="直線コネクタ 520">
          <a:extLst>
            <a:ext uri="{FF2B5EF4-FFF2-40B4-BE49-F238E27FC236}">
              <a16:creationId xmlns:a16="http://schemas.microsoft.com/office/drawing/2014/main" id="{CA382DBF-7D07-4F84-9A76-76518621EB9B}"/>
            </a:ext>
          </a:extLst>
        </xdr:cNvPr>
        <xdr:cNvCxnSpPr/>
      </xdr:nvCxnSpPr>
      <xdr:spPr>
        <a:xfrm>
          <a:off x="14611350" y="9122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522" name="【学校施設】&#10;有形固定資産減価償却率平均値テキスト">
          <a:extLst>
            <a:ext uri="{FF2B5EF4-FFF2-40B4-BE49-F238E27FC236}">
              <a16:creationId xmlns:a16="http://schemas.microsoft.com/office/drawing/2014/main" id="{C36E0621-AD1B-42B8-A866-6FCF0CA2C470}"/>
            </a:ext>
          </a:extLst>
        </xdr:cNvPr>
        <xdr:cNvSpPr txBox="1"/>
      </xdr:nvSpPr>
      <xdr:spPr>
        <a:xfrm>
          <a:off x="14735175" y="9641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23" name="フローチャート: 判断 522">
          <a:extLst>
            <a:ext uri="{FF2B5EF4-FFF2-40B4-BE49-F238E27FC236}">
              <a16:creationId xmlns:a16="http://schemas.microsoft.com/office/drawing/2014/main" id="{CCF62C7C-2C73-433A-BF81-D809D370A32D}"/>
            </a:ext>
          </a:extLst>
        </xdr:cNvPr>
        <xdr:cNvSpPr/>
      </xdr:nvSpPr>
      <xdr:spPr>
        <a:xfrm>
          <a:off x="14649450" y="97809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24" name="フローチャート: 判断 523">
          <a:extLst>
            <a:ext uri="{FF2B5EF4-FFF2-40B4-BE49-F238E27FC236}">
              <a16:creationId xmlns:a16="http://schemas.microsoft.com/office/drawing/2014/main" id="{37C66D5C-DDAD-4186-8FAF-0E5C623D0428}"/>
            </a:ext>
          </a:extLst>
        </xdr:cNvPr>
        <xdr:cNvSpPr/>
      </xdr:nvSpPr>
      <xdr:spPr>
        <a:xfrm>
          <a:off x="13887450" y="97720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25" name="フローチャート: 判断 524">
          <a:extLst>
            <a:ext uri="{FF2B5EF4-FFF2-40B4-BE49-F238E27FC236}">
              <a16:creationId xmlns:a16="http://schemas.microsoft.com/office/drawing/2014/main" id="{BF061C03-0B66-4DBA-B6C1-447749E98F76}"/>
            </a:ext>
          </a:extLst>
        </xdr:cNvPr>
        <xdr:cNvSpPr/>
      </xdr:nvSpPr>
      <xdr:spPr>
        <a:xfrm>
          <a:off x="13096875" y="97345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26" name="フローチャート: 判断 525">
          <a:extLst>
            <a:ext uri="{FF2B5EF4-FFF2-40B4-BE49-F238E27FC236}">
              <a16:creationId xmlns:a16="http://schemas.microsoft.com/office/drawing/2014/main" id="{E3D223F4-B461-4972-BB29-1785705F38E5}"/>
            </a:ext>
          </a:extLst>
        </xdr:cNvPr>
        <xdr:cNvSpPr/>
      </xdr:nvSpPr>
      <xdr:spPr>
        <a:xfrm>
          <a:off x="12296775" y="97161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27" name="フローチャート: 判断 526">
          <a:extLst>
            <a:ext uri="{FF2B5EF4-FFF2-40B4-BE49-F238E27FC236}">
              <a16:creationId xmlns:a16="http://schemas.microsoft.com/office/drawing/2014/main" id="{BE6CB4FB-CDC8-4449-B28D-B7002329D1C2}"/>
            </a:ext>
          </a:extLst>
        </xdr:cNvPr>
        <xdr:cNvSpPr/>
      </xdr:nvSpPr>
      <xdr:spPr>
        <a:xfrm>
          <a:off x="11487150" y="97256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8" name="テキスト ボックス 527">
          <a:extLst>
            <a:ext uri="{FF2B5EF4-FFF2-40B4-BE49-F238E27FC236}">
              <a16:creationId xmlns:a16="http://schemas.microsoft.com/office/drawing/2014/main" id="{B8196607-5CBE-4744-B7E1-E608489CACA4}"/>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9" name="テキスト ボックス 528">
          <a:extLst>
            <a:ext uri="{FF2B5EF4-FFF2-40B4-BE49-F238E27FC236}">
              <a16:creationId xmlns:a16="http://schemas.microsoft.com/office/drawing/2014/main" id="{69AB7A1C-F099-4A22-8983-B6F43AA7323A}"/>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0" name="テキスト ボックス 529">
          <a:extLst>
            <a:ext uri="{FF2B5EF4-FFF2-40B4-BE49-F238E27FC236}">
              <a16:creationId xmlns:a16="http://schemas.microsoft.com/office/drawing/2014/main" id="{39FD76D0-B854-4317-B5A7-E05E2D6B7FC3}"/>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1" name="テキスト ボックス 530">
          <a:extLst>
            <a:ext uri="{FF2B5EF4-FFF2-40B4-BE49-F238E27FC236}">
              <a16:creationId xmlns:a16="http://schemas.microsoft.com/office/drawing/2014/main" id="{B60951FC-1C3D-4CC7-B63E-704E71F58BB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2" name="テキスト ボックス 531">
          <a:extLst>
            <a:ext uri="{FF2B5EF4-FFF2-40B4-BE49-F238E27FC236}">
              <a16:creationId xmlns:a16="http://schemas.microsoft.com/office/drawing/2014/main" id="{8BC30B80-2B04-4BF6-BAB0-8FA62792B23D}"/>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122555</xdr:rowOff>
    </xdr:from>
    <xdr:to>
      <xdr:col>85</xdr:col>
      <xdr:colOff>177800</xdr:colOff>
      <xdr:row>62</xdr:row>
      <xdr:rowOff>52705</xdr:rowOff>
    </xdr:to>
    <xdr:sp macro="" textlink="">
      <xdr:nvSpPr>
        <xdr:cNvPr id="533" name="楕円 532">
          <a:extLst>
            <a:ext uri="{FF2B5EF4-FFF2-40B4-BE49-F238E27FC236}">
              <a16:creationId xmlns:a16="http://schemas.microsoft.com/office/drawing/2014/main" id="{EE81AD15-E15F-426E-9CF9-BDC6AC7F034E}"/>
            </a:ext>
          </a:extLst>
        </xdr:cNvPr>
        <xdr:cNvSpPr/>
      </xdr:nvSpPr>
      <xdr:spPr>
        <a:xfrm>
          <a:off x="14649450" y="1001268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100982</xdr:rowOff>
    </xdr:from>
    <xdr:ext cx="405111" cy="259045"/>
    <xdr:sp macro="" textlink="">
      <xdr:nvSpPr>
        <xdr:cNvPr id="534" name="【学校施設】&#10;有形固定資産減価償却率該当値テキスト">
          <a:extLst>
            <a:ext uri="{FF2B5EF4-FFF2-40B4-BE49-F238E27FC236}">
              <a16:creationId xmlns:a16="http://schemas.microsoft.com/office/drawing/2014/main" id="{146086B7-9062-4402-937E-2A7EE8B33710}"/>
            </a:ext>
          </a:extLst>
        </xdr:cNvPr>
        <xdr:cNvSpPr txBox="1"/>
      </xdr:nvSpPr>
      <xdr:spPr>
        <a:xfrm>
          <a:off x="14735175" y="9991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76835</xdr:rowOff>
    </xdr:from>
    <xdr:to>
      <xdr:col>81</xdr:col>
      <xdr:colOff>101600</xdr:colOff>
      <xdr:row>62</xdr:row>
      <xdr:rowOff>6985</xdr:rowOff>
    </xdr:to>
    <xdr:sp macro="" textlink="">
      <xdr:nvSpPr>
        <xdr:cNvPr id="535" name="楕円 534">
          <a:extLst>
            <a:ext uri="{FF2B5EF4-FFF2-40B4-BE49-F238E27FC236}">
              <a16:creationId xmlns:a16="http://schemas.microsoft.com/office/drawing/2014/main" id="{055AF1F1-D657-4063-B38C-B0D58DDE88E3}"/>
            </a:ext>
          </a:extLst>
        </xdr:cNvPr>
        <xdr:cNvSpPr/>
      </xdr:nvSpPr>
      <xdr:spPr>
        <a:xfrm>
          <a:off x="13887450" y="99637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127635</xdr:rowOff>
    </xdr:from>
    <xdr:to>
      <xdr:col>85</xdr:col>
      <xdr:colOff>127000</xdr:colOff>
      <xdr:row>62</xdr:row>
      <xdr:rowOff>1905</xdr:rowOff>
    </xdr:to>
    <xdr:cxnSp macro="">
      <xdr:nvCxnSpPr>
        <xdr:cNvPr id="536" name="直線コネクタ 535">
          <a:extLst>
            <a:ext uri="{FF2B5EF4-FFF2-40B4-BE49-F238E27FC236}">
              <a16:creationId xmlns:a16="http://schemas.microsoft.com/office/drawing/2014/main" id="{6A74A326-CAF8-48EF-940B-458176E6ED96}"/>
            </a:ext>
          </a:extLst>
        </xdr:cNvPr>
        <xdr:cNvCxnSpPr/>
      </xdr:nvCxnSpPr>
      <xdr:spPr>
        <a:xfrm>
          <a:off x="13935075" y="10011410"/>
          <a:ext cx="7620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52070</xdr:rowOff>
    </xdr:from>
    <xdr:to>
      <xdr:col>76</xdr:col>
      <xdr:colOff>165100</xdr:colOff>
      <xdr:row>61</xdr:row>
      <xdr:rowOff>153670</xdr:rowOff>
    </xdr:to>
    <xdr:sp macro="" textlink="">
      <xdr:nvSpPr>
        <xdr:cNvPr id="537" name="楕円 536">
          <a:extLst>
            <a:ext uri="{FF2B5EF4-FFF2-40B4-BE49-F238E27FC236}">
              <a16:creationId xmlns:a16="http://schemas.microsoft.com/office/drawing/2014/main" id="{D25A4315-5F48-4F32-A055-1EFA3A7004DB}"/>
            </a:ext>
          </a:extLst>
        </xdr:cNvPr>
        <xdr:cNvSpPr/>
      </xdr:nvSpPr>
      <xdr:spPr>
        <a:xfrm>
          <a:off x="13096875" y="99358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102870</xdr:rowOff>
    </xdr:from>
    <xdr:to>
      <xdr:col>81</xdr:col>
      <xdr:colOff>50800</xdr:colOff>
      <xdr:row>61</xdr:row>
      <xdr:rowOff>127635</xdr:rowOff>
    </xdr:to>
    <xdr:cxnSp macro="">
      <xdr:nvCxnSpPr>
        <xdr:cNvPr id="538" name="直線コネクタ 537">
          <a:extLst>
            <a:ext uri="{FF2B5EF4-FFF2-40B4-BE49-F238E27FC236}">
              <a16:creationId xmlns:a16="http://schemas.microsoft.com/office/drawing/2014/main" id="{9CAFA91C-3430-4489-9E1D-3DAF1838A951}"/>
            </a:ext>
          </a:extLst>
        </xdr:cNvPr>
        <xdr:cNvCxnSpPr/>
      </xdr:nvCxnSpPr>
      <xdr:spPr>
        <a:xfrm>
          <a:off x="13144500" y="9992995"/>
          <a:ext cx="790575"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21590</xdr:rowOff>
    </xdr:from>
    <xdr:to>
      <xdr:col>72</xdr:col>
      <xdr:colOff>38100</xdr:colOff>
      <xdr:row>61</xdr:row>
      <xdr:rowOff>123190</xdr:rowOff>
    </xdr:to>
    <xdr:sp macro="" textlink="">
      <xdr:nvSpPr>
        <xdr:cNvPr id="539" name="楕円 538">
          <a:extLst>
            <a:ext uri="{FF2B5EF4-FFF2-40B4-BE49-F238E27FC236}">
              <a16:creationId xmlns:a16="http://schemas.microsoft.com/office/drawing/2014/main" id="{DA0B8C74-0298-4B1D-8000-5CC0C3AE9A5A}"/>
            </a:ext>
          </a:extLst>
        </xdr:cNvPr>
        <xdr:cNvSpPr/>
      </xdr:nvSpPr>
      <xdr:spPr>
        <a:xfrm>
          <a:off x="12296775" y="990854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72390</xdr:rowOff>
    </xdr:from>
    <xdr:to>
      <xdr:col>76</xdr:col>
      <xdr:colOff>114300</xdr:colOff>
      <xdr:row>61</xdr:row>
      <xdr:rowOff>102870</xdr:rowOff>
    </xdr:to>
    <xdr:cxnSp macro="">
      <xdr:nvCxnSpPr>
        <xdr:cNvPr id="540" name="直線コネクタ 539">
          <a:extLst>
            <a:ext uri="{FF2B5EF4-FFF2-40B4-BE49-F238E27FC236}">
              <a16:creationId xmlns:a16="http://schemas.microsoft.com/office/drawing/2014/main" id="{26835514-D155-4FD3-AB57-C5548A7F6503}"/>
            </a:ext>
          </a:extLst>
        </xdr:cNvPr>
        <xdr:cNvCxnSpPr/>
      </xdr:nvCxnSpPr>
      <xdr:spPr>
        <a:xfrm>
          <a:off x="12344400" y="9956165"/>
          <a:ext cx="8001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6350</xdr:rowOff>
    </xdr:from>
    <xdr:to>
      <xdr:col>67</xdr:col>
      <xdr:colOff>101600</xdr:colOff>
      <xdr:row>61</xdr:row>
      <xdr:rowOff>107950</xdr:rowOff>
    </xdr:to>
    <xdr:sp macro="" textlink="">
      <xdr:nvSpPr>
        <xdr:cNvPr id="541" name="楕円 540">
          <a:extLst>
            <a:ext uri="{FF2B5EF4-FFF2-40B4-BE49-F238E27FC236}">
              <a16:creationId xmlns:a16="http://schemas.microsoft.com/office/drawing/2014/main" id="{2D21E0C1-01EA-41C3-90FE-21A336ED4F86}"/>
            </a:ext>
          </a:extLst>
        </xdr:cNvPr>
        <xdr:cNvSpPr/>
      </xdr:nvSpPr>
      <xdr:spPr>
        <a:xfrm>
          <a:off x="11487150" y="989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57150</xdr:rowOff>
    </xdr:from>
    <xdr:to>
      <xdr:col>71</xdr:col>
      <xdr:colOff>177800</xdr:colOff>
      <xdr:row>61</xdr:row>
      <xdr:rowOff>72390</xdr:rowOff>
    </xdr:to>
    <xdr:cxnSp macro="">
      <xdr:nvCxnSpPr>
        <xdr:cNvPr id="542" name="直線コネクタ 541">
          <a:extLst>
            <a:ext uri="{FF2B5EF4-FFF2-40B4-BE49-F238E27FC236}">
              <a16:creationId xmlns:a16="http://schemas.microsoft.com/office/drawing/2014/main" id="{1EFE4773-568F-4C91-8B7C-39F25504448F}"/>
            </a:ext>
          </a:extLst>
        </xdr:cNvPr>
        <xdr:cNvCxnSpPr/>
      </xdr:nvCxnSpPr>
      <xdr:spPr>
        <a:xfrm>
          <a:off x="11534775" y="9944100"/>
          <a:ext cx="809625"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543" name="n_1aveValue【学校施設】&#10;有形固定資産減価償却率">
          <a:extLst>
            <a:ext uri="{FF2B5EF4-FFF2-40B4-BE49-F238E27FC236}">
              <a16:creationId xmlns:a16="http://schemas.microsoft.com/office/drawing/2014/main" id="{82745C6F-E0A9-4EC4-98E1-2F99C16233F3}"/>
            </a:ext>
          </a:extLst>
        </xdr:cNvPr>
        <xdr:cNvSpPr txBox="1"/>
      </xdr:nvSpPr>
      <xdr:spPr>
        <a:xfrm>
          <a:off x="13745219" y="955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544" name="n_2aveValue【学校施設】&#10;有形固定資産減価償却率">
          <a:extLst>
            <a:ext uri="{FF2B5EF4-FFF2-40B4-BE49-F238E27FC236}">
              <a16:creationId xmlns:a16="http://schemas.microsoft.com/office/drawing/2014/main" id="{48D86748-3A2F-4FAD-813F-252309F688CF}"/>
            </a:ext>
          </a:extLst>
        </xdr:cNvPr>
        <xdr:cNvSpPr txBox="1"/>
      </xdr:nvSpPr>
      <xdr:spPr>
        <a:xfrm>
          <a:off x="12964169" y="9522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45" name="n_3aveValue【学校施設】&#10;有形固定資産減価償却率">
          <a:extLst>
            <a:ext uri="{FF2B5EF4-FFF2-40B4-BE49-F238E27FC236}">
              <a16:creationId xmlns:a16="http://schemas.microsoft.com/office/drawing/2014/main" id="{754EE0EC-B34B-4290-B13D-7114156374FF}"/>
            </a:ext>
          </a:extLst>
        </xdr:cNvPr>
        <xdr:cNvSpPr txBox="1"/>
      </xdr:nvSpPr>
      <xdr:spPr>
        <a:xfrm>
          <a:off x="12164069" y="9504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546" name="n_4aveValue【学校施設】&#10;有形固定資産減価償却率">
          <a:extLst>
            <a:ext uri="{FF2B5EF4-FFF2-40B4-BE49-F238E27FC236}">
              <a16:creationId xmlns:a16="http://schemas.microsoft.com/office/drawing/2014/main" id="{C43DBCFE-26DE-47BE-A13E-DA18B9C2ED0F}"/>
            </a:ext>
          </a:extLst>
        </xdr:cNvPr>
        <xdr:cNvSpPr txBox="1"/>
      </xdr:nvSpPr>
      <xdr:spPr>
        <a:xfrm>
          <a:off x="11354444"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169562</xdr:rowOff>
    </xdr:from>
    <xdr:ext cx="405111" cy="259045"/>
    <xdr:sp macro="" textlink="">
      <xdr:nvSpPr>
        <xdr:cNvPr id="547" name="n_1mainValue【学校施設】&#10;有形固定資産減価償却率">
          <a:extLst>
            <a:ext uri="{FF2B5EF4-FFF2-40B4-BE49-F238E27FC236}">
              <a16:creationId xmlns:a16="http://schemas.microsoft.com/office/drawing/2014/main" id="{7CD47CDA-6212-490C-BE04-304E065C1F4F}"/>
            </a:ext>
          </a:extLst>
        </xdr:cNvPr>
        <xdr:cNvSpPr txBox="1"/>
      </xdr:nvSpPr>
      <xdr:spPr>
        <a:xfrm>
          <a:off x="13745219" y="1004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144797</xdr:rowOff>
    </xdr:from>
    <xdr:ext cx="405111" cy="259045"/>
    <xdr:sp macro="" textlink="">
      <xdr:nvSpPr>
        <xdr:cNvPr id="548" name="n_2mainValue【学校施設】&#10;有形固定資産減価償却率">
          <a:extLst>
            <a:ext uri="{FF2B5EF4-FFF2-40B4-BE49-F238E27FC236}">
              <a16:creationId xmlns:a16="http://schemas.microsoft.com/office/drawing/2014/main" id="{39F74215-815D-4976-8A8E-B7C4EA98165D}"/>
            </a:ext>
          </a:extLst>
        </xdr:cNvPr>
        <xdr:cNvSpPr txBox="1"/>
      </xdr:nvSpPr>
      <xdr:spPr>
        <a:xfrm>
          <a:off x="12964169"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114317</xdr:rowOff>
    </xdr:from>
    <xdr:ext cx="405111" cy="259045"/>
    <xdr:sp macro="" textlink="">
      <xdr:nvSpPr>
        <xdr:cNvPr id="549" name="n_3mainValue【学校施設】&#10;有形固定資産減価償却率">
          <a:extLst>
            <a:ext uri="{FF2B5EF4-FFF2-40B4-BE49-F238E27FC236}">
              <a16:creationId xmlns:a16="http://schemas.microsoft.com/office/drawing/2014/main" id="{EF2A8B13-B360-4650-80CD-C6CDF2330C8A}"/>
            </a:ext>
          </a:extLst>
        </xdr:cNvPr>
        <xdr:cNvSpPr txBox="1"/>
      </xdr:nvSpPr>
      <xdr:spPr>
        <a:xfrm>
          <a:off x="12164069" y="10001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99077</xdr:rowOff>
    </xdr:from>
    <xdr:ext cx="405111" cy="259045"/>
    <xdr:sp macro="" textlink="">
      <xdr:nvSpPr>
        <xdr:cNvPr id="550" name="n_4mainValue【学校施設】&#10;有形固定資産減価償却率">
          <a:extLst>
            <a:ext uri="{FF2B5EF4-FFF2-40B4-BE49-F238E27FC236}">
              <a16:creationId xmlns:a16="http://schemas.microsoft.com/office/drawing/2014/main" id="{339307D5-3266-4DB2-9F33-8661A3897C76}"/>
            </a:ext>
          </a:extLst>
        </xdr:cNvPr>
        <xdr:cNvSpPr txBox="1"/>
      </xdr:nvSpPr>
      <xdr:spPr>
        <a:xfrm>
          <a:off x="11354444" y="998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1" name="正方形/長方形 550">
          <a:extLst>
            <a:ext uri="{FF2B5EF4-FFF2-40B4-BE49-F238E27FC236}">
              <a16:creationId xmlns:a16="http://schemas.microsoft.com/office/drawing/2014/main" id="{3F9F850A-0432-4DE5-8CD6-17D28D53DA65}"/>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2" name="正方形/長方形 551">
          <a:extLst>
            <a:ext uri="{FF2B5EF4-FFF2-40B4-BE49-F238E27FC236}">
              <a16:creationId xmlns:a16="http://schemas.microsoft.com/office/drawing/2014/main" id="{4072A49F-F6F0-459A-ACD7-006DC641AF3C}"/>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3" name="正方形/長方形 552">
          <a:extLst>
            <a:ext uri="{FF2B5EF4-FFF2-40B4-BE49-F238E27FC236}">
              <a16:creationId xmlns:a16="http://schemas.microsoft.com/office/drawing/2014/main" id="{F1127AF7-4481-480E-A19E-3925B2C4CB2E}"/>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4" name="正方形/長方形 553">
          <a:extLst>
            <a:ext uri="{FF2B5EF4-FFF2-40B4-BE49-F238E27FC236}">
              <a16:creationId xmlns:a16="http://schemas.microsoft.com/office/drawing/2014/main" id="{24FD72DE-262F-47E1-83E1-06129C36163D}"/>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5" name="正方形/長方形 554">
          <a:extLst>
            <a:ext uri="{FF2B5EF4-FFF2-40B4-BE49-F238E27FC236}">
              <a16:creationId xmlns:a16="http://schemas.microsoft.com/office/drawing/2014/main" id="{8BCF7AB4-10FE-484F-9C44-E6B9C8F5F915}"/>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6" name="正方形/長方形 555">
          <a:extLst>
            <a:ext uri="{FF2B5EF4-FFF2-40B4-BE49-F238E27FC236}">
              <a16:creationId xmlns:a16="http://schemas.microsoft.com/office/drawing/2014/main" id="{33831607-6F61-4B71-9B9C-384D0C3BA8D7}"/>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7" name="正方形/長方形 556">
          <a:extLst>
            <a:ext uri="{FF2B5EF4-FFF2-40B4-BE49-F238E27FC236}">
              <a16:creationId xmlns:a16="http://schemas.microsoft.com/office/drawing/2014/main" id="{31763940-9BCE-439C-B6CE-ED4E0558A29E}"/>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8" name="正方形/長方形 557">
          <a:extLst>
            <a:ext uri="{FF2B5EF4-FFF2-40B4-BE49-F238E27FC236}">
              <a16:creationId xmlns:a16="http://schemas.microsoft.com/office/drawing/2014/main" id="{F6B649B4-2A63-499C-9A8E-9E72F29D2EB3}"/>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9" name="テキスト ボックス 558">
          <a:extLst>
            <a:ext uri="{FF2B5EF4-FFF2-40B4-BE49-F238E27FC236}">
              <a16:creationId xmlns:a16="http://schemas.microsoft.com/office/drawing/2014/main" id="{867E56C9-FCAB-4A16-B987-275C98DE9290}"/>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0" name="直線コネクタ 559">
          <a:extLst>
            <a:ext uri="{FF2B5EF4-FFF2-40B4-BE49-F238E27FC236}">
              <a16:creationId xmlns:a16="http://schemas.microsoft.com/office/drawing/2014/main" id="{59142942-9CC1-4B0E-B36D-08E95E55298D}"/>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61" name="直線コネクタ 560">
          <a:extLst>
            <a:ext uri="{FF2B5EF4-FFF2-40B4-BE49-F238E27FC236}">
              <a16:creationId xmlns:a16="http://schemas.microsoft.com/office/drawing/2014/main" id="{11B6B92C-C718-4FC5-86A5-C5871D5D4EE9}"/>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62" name="テキスト ボックス 561">
          <a:extLst>
            <a:ext uri="{FF2B5EF4-FFF2-40B4-BE49-F238E27FC236}">
              <a16:creationId xmlns:a16="http://schemas.microsoft.com/office/drawing/2014/main" id="{7F6ABF90-7D78-4D38-A6A2-ADBFFF2CD139}"/>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63" name="直線コネクタ 562">
          <a:extLst>
            <a:ext uri="{FF2B5EF4-FFF2-40B4-BE49-F238E27FC236}">
              <a16:creationId xmlns:a16="http://schemas.microsoft.com/office/drawing/2014/main" id="{E06E7AC3-743D-4E1C-B5B7-596FF5AC9258}"/>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64" name="テキスト ボックス 563">
          <a:extLst>
            <a:ext uri="{FF2B5EF4-FFF2-40B4-BE49-F238E27FC236}">
              <a16:creationId xmlns:a16="http://schemas.microsoft.com/office/drawing/2014/main" id="{1653C8D7-1219-4CA5-AD36-D51A3805F494}"/>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65" name="直線コネクタ 564">
          <a:extLst>
            <a:ext uri="{FF2B5EF4-FFF2-40B4-BE49-F238E27FC236}">
              <a16:creationId xmlns:a16="http://schemas.microsoft.com/office/drawing/2014/main" id="{7E9F1D72-F602-4178-9E4C-04F7418739CB}"/>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66" name="テキスト ボックス 565">
          <a:extLst>
            <a:ext uri="{FF2B5EF4-FFF2-40B4-BE49-F238E27FC236}">
              <a16:creationId xmlns:a16="http://schemas.microsoft.com/office/drawing/2014/main" id="{77600AB0-5923-4D05-A38B-6EC2607D0FFB}"/>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67" name="直線コネクタ 566">
          <a:extLst>
            <a:ext uri="{FF2B5EF4-FFF2-40B4-BE49-F238E27FC236}">
              <a16:creationId xmlns:a16="http://schemas.microsoft.com/office/drawing/2014/main" id="{AF92DF3A-FA7A-47B0-BAD5-7B3208511C10}"/>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68" name="テキスト ボックス 567">
          <a:extLst>
            <a:ext uri="{FF2B5EF4-FFF2-40B4-BE49-F238E27FC236}">
              <a16:creationId xmlns:a16="http://schemas.microsoft.com/office/drawing/2014/main" id="{3D016F07-BC37-4AF6-A21C-E05C5FE29B61}"/>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69" name="直線コネクタ 568">
          <a:extLst>
            <a:ext uri="{FF2B5EF4-FFF2-40B4-BE49-F238E27FC236}">
              <a16:creationId xmlns:a16="http://schemas.microsoft.com/office/drawing/2014/main" id="{D5E6F4A7-CC00-47AE-8F11-5902C207F001}"/>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70" name="テキスト ボックス 569">
          <a:extLst>
            <a:ext uri="{FF2B5EF4-FFF2-40B4-BE49-F238E27FC236}">
              <a16:creationId xmlns:a16="http://schemas.microsoft.com/office/drawing/2014/main" id="{47070F76-FA27-4FB5-B410-744E4AD8D6C0}"/>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1" name="直線コネクタ 570">
          <a:extLst>
            <a:ext uri="{FF2B5EF4-FFF2-40B4-BE49-F238E27FC236}">
              <a16:creationId xmlns:a16="http://schemas.microsoft.com/office/drawing/2014/main" id="{FF4D253B-E548-4207-8677-CC847E3DD908}"/>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72" name="テキスト ボックス 571">
          <a:extLst>
            <a:ext uri="{FF2B5EF4-FFF2-40B4-BE49-F238E27FC236}">
              <a16:creationId xmlns:a16="http://schemas.microsoft.com/office/drawing/2014/main" id="{E81F2908-41C8-4462-A329-6CBE338C13FD}"/>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3" name="【学校施設】&#10;一人当たり面積グラフ枠">
          <a:extLst>
            <a:ext uri="{FF2B5EF4-FFF2-40B4-BE49-F238E27FC236}">
              <a16:creationId xmlns:a16="http://schemas.microsoft.com/office/drawing/2014/main" id="{6AF9A6FA-6B33-4728-8A8F-BF6239901F93}"/>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74" name="直線コネクタ 573">
          <a:extLst>
            <a:ext uri="{FF2B5EF4-FFF2-40B4-BE49-F238E27FC236}">
              <a16:creationId xmlns:a16="http://schemas.microsoft.com/office/drawing/2014/main" id="{5B8E669B-3A6C-4F47-B713-CBD0ABC15A99}"/>
            </a:ext>
          </a:extLst>
        </xdr:cNvPr>
        <xdr:cNvCxnSpPr/>
      </xdr:nvCxnSpPr>
      <xdr:spPr>
        <a:xfrm flipV="1">
          <a:off x="19954239" y="9039669"/>
          <a:ext cx="0" cy="1272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75" name="【学校施設】&#10;一人当たり面積最小値テキスト">
          <a:extLst>
            <a:ext uri="{FF2B5EF4-FFF2-40B4-BE49-F238E27FC236}">
              <a16:creationId xmlns:a16="http://schemas.microsoft.com/office/drawing/2014/main" id="{00759A4F-BD59-476E-A725-248ECDBEE0D6}"/>
            </a:ext>
          </a:extLst>
        </xdr:cNvPr>
        <xdr:cNvSpPr txBox="1"/>
      </xdr:nvSpPr>
      <xdr:spPr>
        <a:xfrm>
          <a:off x="19992975" y="10316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576" name="直線コネクタ 575">
          <a:extLst>
            <a:ext uri="{FF2B5EF4-FFF2-40B4-BE49-F238E27FC236}">
              <a16:creationId xmlns:a16="http://schemas.microsoft.com/office/drawing/2014/main" id="{3D0F4205-9332-429F-BEDA-D403E5ABAB42}"/>
            </a:ext>
          </a:extLst>
        </xdr:cNvPr>
        <xdr:cNvCxnSpPr/>
      </xdr:nvCxnSpPr>
      <xdr:spPr>
        <a:xfrm>
          <a:off x="19878675" y="1031259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577" name="【学校施設】&#10;一人当たり面積最大値テキスト">
          <a:extLst>
            <a:ext uri="{FF2B5EF4-FFF2-40B4-BE49-F238E27FC236}">
              <a16:creationId xmlns:a16="http://schemas.microsoft.com/office/drawing/2014/main" id="{960F984F-9E65-4C24-9CC9-42510296BFC6}"/>
            </a:ext>
          </a:extLst>
        </xdr:cNvPr>
        <xdr:cNvSpPr txBox="1"/>
      </xdr:nvSpPr>
      <xdr:spPr>
        <a:xfrm>
          <a:off x="19992975" y="8827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578" name="直線コネクタ 577">
          <a:extLst>
            <a:ext uri="{FF2B5EF4-FFF2-40B4-BE49-F238E27FC236}">
              <a16:creationId xmlns:a16="http://schemas.microsoft.com/office/drawing/2014/main" id="{BCE31B2F-498B-4E4B-93EF-B0C524A7A6A0}"/>
            </a:ext>
          </a:extLst>
        </xdr:cNvPr>
        <xdr:cNvCxnSpPr/>
      </xdr:nvCxnSpPr>
      <xdr:spPr>
        <a:xfrm>
          <a:off x="19878675" y="90396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579" name="【学校施設】&#10;一人当たり面積平均値テキスト">
          <a:extLst>
            <a:ext uri="{FF2B5EF4-FFF2-40B4-BE49-F238E27FC236}">
              <a16:creationId xmlns:a16="http://schemas.microsoft.com/office/drawing/2014/main" id="{D557DFC8-C002-4054-B4EA-D73C1E4340B5}"/>
            </a:ext>
          </a:extLst>
        </xdr:cNvPr>
        <xdr:cNvSpPr txBox="1"/>
      </xdr:nvSpPr>
      <xdr:spPr>
        <a:xfrm>
          <a:off x="19992975" y="97554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580" name="フローチャート: 判断 579">
          <a:extLst>
            <a:ext uri="{FF2B5EF4-FFF2-40B4-BE49-F238E27FC236}">
              <a16:creationId xmlns:a16="http://schemas.microsoft.com/office/drawing/2014/main" id="{1BC17E44-EDAA-4818-B190-91D3B2F0B7CC}"/>
            </a:ext>
          </a:extLst>
        </xdr:cNvPr>
        <xdr:cNvSpPr/>
      </xdr:nvSpPr>
      <xdr:spPr>
        <a:xfrm>
          <a:off x="19897725" y="98945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581" name="フローチャート: 判断 580">
          <a:extLst>
            <a:ext uri="{FF2B5EF4-FFF2-40B4-BE49-F238E27FC236}">
              <a16:creationId xmlns:a16="http://schemas.microsoft.com/office/drawing/2014/main" id="{300DE235-017F-48AC-A989-21BDD8C5114B}"/>
            </a:ext>
          </a:extLst>
        </xdr:cNvPr>
        <xdr:cNvSpPr/>
      </xdr:nvSpPr>
      <xdr:spPr>
        <a:xfrm>
          <a:off x="19154775" y="99134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582" name="フローチャート: 判断 581">
          <a:extLst>
            <a:ext uri="{FF2B5EF4-FFF2-40B4-BE49-F238E27FC236}">
              <a16:creationId xmlns:a16="http://schemas.microsoft.com/office/drawing/2014/main" id="{CD161C46-C4A8-438B-961B-22EF03DDC0C9}"/>
            </a:ext>
          </a:extLst>
        </xdr:cNvPr>
        <xdr:cNvSpPr/>
      </xdr:nvSpPr>
      <xdr:spPr>
        <a:xfrm>
          <a:off x="18345150" y="990606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583" name="フローチャート: 判断 582">
          <a:extLst>
            <a:ext uri="{FF2B5EF4-FFF2-40B4-BE49-F238E27FC236}">
              <a16:creationId xmlns:a16="http://schemas.microsoft.com/office/drawing/2014/main" id="{6EEB639F-EF08-4E27-BB68-C549DF14F123}"/>
            </a:ext>
          </a:extLst>
        </xdr:cNvPr>
        <xdr:cNvSpPr/>
      </xdr:nvSpPr>
      <xdr:spPr>
        <a:xfrm>
          <a:off x="17554575" y="99181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584" name="フローチャート: 判断 583">
          <a:extLst>
            <a:ext uri="{FF2B5EF4-FFF2-40B4-BE49-F238E27FC236}">
              <a16:creationId xmlns:a16="http://schemas.microsoft.com/office/drawing/2014/main" id="{C01949E5-F2D2-45E0-83A5-2F5852F09E3E}"/>
            </a:ext>
          </a:extLst>
        </xdr:cNvPr>
        <xdr:cNvSpPr/>
      </xdr:nvSpPr>
      <xdr:spPr>
        <a:xfrm>
          <a:off x="16754475" y="993508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5" name="テキスト ボックス 584">
          <a:extLst>
            <a:ext uri="{FF2B5EF4-FFF2-40B4-BE49-F238E27FC236}">
              <a16:creationId xmlns:a16="http://schemas.microsoft.com/office/drawing/2014/main" id="{4722084B-2E84-40E5-AFF2-0CBE23E67829}"/>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6" name="テキスト ボックス 585">
          <a:extLst>
            <a:ext uri="{FF2B5EF4-FFF2-40B4-BE49-F238E27FC236}">
              <a16:creationId xmlns:a16="http://schemas.microsoft.com/office/drawing/2014/main" id="{BE7263B3-15E8-42BF-A838-1E99C531D133}"/>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7" name="テキスト ボックス 586">
          <a:extLst>
            <a:ext uri="{FF2B5EF4-FFF2-40B4-BE49-F238E27FC236}">
              <a16:creationId xmlns:a16="http://schemas.microsoft.com/office/drawing/2014/main" id="{FFF668F4-85EC-487D-B893-A4324615281F}"/>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8" name="テキスト ボックス 587">
          <a:extLst>
            <a:ext uri="{FF2B5EF4-FFF2-40B4-BE49-F238E27FC236}">
              <a16:creationId xmlns:a16="http://schemas.microsoft.com/office/drawing/2014/main" id="{EBA65F81-7A7F-44E5-BFB6-0C2483FB64AC}"/>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9" name="テキスト ボックス 588">
          <a:extLst>
            <a:ext uri="{FF2B5EF4-FFF2-40B4-BE49-F238E27FC236}">
              <a16:creationId xmlns:a16="http://schemas.microsoft.com/office/drawing/2014/main" id="{B56F3DB6-8B6C-427C-B923-F5CC74A1BAAC}"/>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13208</xdr:rowOff>
    </xdr:from>
    <xdr:to>
      <xdr:col>116</xdr:col>
      <xdr:colOff>114300</xdr:colOff>
      <xdr:row>61</xdr:row>
      <xdr:rowOff>114808</xdr:rowOff>
    </xdr:to>
    <xdr:sp macro="" textlink="">
      <xdr:nvSpPr>
        <xdr:cNvPr id="590" name="楕円 589">
          <a:extLst>
            <a:ext uri="{FF2B5EF4-FFF2-40B4-BE49-F238E27FC236}">
              <a16:creationId xmlns:a16="http://schemas.microsoft.com/office/drawing/2014/main" id="{79F52BAF-0419-4473-B9F0-FA5850C53717}"/>
            </a:ext>
          </a:extLst>
        </xdr:cNvPr>
        <xdr:cNvSpPr/>
      </xdr:nvSpPr>
      <xdr:spPr>
        <a:xfrm>
          <a:off x="19897725" y="98969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163085</xdr:rowOff>
    </xdr:from>
    <xdr:ext cx="469744" cy="259045"/>
    <xdr:sp macro="" textlink="">
      <xdr:nvSpPr>
        <xdr:cNvPr id="591" name="【学校施設】&#10;一人当たり面積該当値テキスト">
          <a:extLst>
            <a:ext uri="{FF2B5EF4-FFF2-40B4-BE49-F238E27FC236}">
              <a16:creationId xmlns:a16="http://schemas.microsoft.com/office/drawing/2014/main" id="{768D4ACF-17F3-485A-AB2A-D485F06CAF0C}"/>
            </a:ext>
          </a:extLst>
        </xdr:cNvPr>
        <xdr:cNvSpPr txBox="1"/>
      </xdr:nvSpPr>
      <xdr:spPr>
        <a:xfrm>
          <a:off x="19992975" y="988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25019</xdr:rowOff>
    </xdr:from>
    <xdr:to>
      <xdr:col>112</xdr:col>
      <xdr:colOff>38100</xdr:colOff>
      <xdr:row>61</xdr:row>
      <xdr:rowOff>126619</xdr:rowOff>
    </xdr:to>
    <xdr:sp macro="" textlink="">
      <xdr:nvSpPr>
        <xdr:cNvPr id="592" name="楕円 591">
          <a:extLst>
            <a:ext uri="{FF2B5EF4-FFF2-40B4-BE49-F238E27FC236}">
              <a16:creationId xmlns:a16="http://schemas.microsoft.com/office/drawing/2014/main" id="{4BCE92DD-3268-4C33-B9FF-AF8BD73BD2AB}"/>
            </a:ext>
          </a:extLst>
        </xdr:cNvPr>
        <xdr:cNvSpPr/>
      </xdr:nvSpPr>
      <xdr:spPr>
        <a:xfrm>
          <a:off x="19154775" y="991514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64008</xdr:rowOff>
    </xdr:from>
    <xdr:to>
      <xdr:col>116</xdr:col>
      <xdr:colOff>63500</xdr:colOff>
      <xdr:row>61</xdr:row>
      <xdr:rowOff>75819</xdr:rowOff>
    </xdr:to>
    <xdr:cxnSp macro="">
      <xdr:nvCxnSpPr>
        <xdr:cNvPr id="593" name="直線コネクタ 592">
          <a:extLst>
            <a:ext uri="{FF2B5EF4-FFF2-40B4-BE49-F238E27FC236}">
              <a16:creationId xmlns:a16="http://schemas.microsoft.com/office/drawing/2014/main" id="{5D938A7E-F457-4021-86ED-17D5363A6EA9}"/>
            </a:ext>
          </a:extLst>
        </xdr:cNvPr>
        <xdr:cNvCxnSpPr/>
      </xdr:nvCxnSpPr>
      <xdr:spPr>
        <a:xfrm flipV="1">
          <a:off x="19202400" y="9954133"/>
          <a:ext cx="752475"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33210</xdr:rowOff>
    </xdr:from>
    <xdr:to>
      <xdr:col>107</xdr:col>
      <xdr:colOff>101600</xdr:colOff>
      <xdr:row>61</xdr:row>
      <xdr:rowOff>134810</xdr:rowOff>
    </xdr:to>
    <xdr:sp macro="" textlink="">
      <xdr:nvSpPr>
        <xdr:cNvPr id="594" name="楕円 593">
          <a:extLst>
            <a:ext uri="{FF2B5EF4-FFF2-40B4-BE49-F238E27FC236}">
              <a16:creationId xmlns:a16="http://schemas.microsoft.com/office/drawing/2014/main" id="{44DC1B34-7BDC-4413-BD74-DE796A232E1B}"/>
            </a:ext>
          </a:extLst>
        </xdr:cNvPr>
        <xdr:cNvSpPr/>
      </xdr:nvSpPr>
      <xdr:spPr>
        <a:xfrm>
          <a:off x="18345150" y="99169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75819</xdr:rowOff>
    </xdr:from>
    <xdr:to>
      <xdr:col>111</xdr:col>
      <xdr:colOff>177800</xdr:colOff>
      <xdr:row>61</xdr:row>
      <xdr:rowOff>84010</xdr:rowOff>
    </xdr:to>
    <xdr:cxnSp macro="">
      <xdr:nvCxnSpPr>
        <xdr:cNvPr id="595" name="直線コネクタ 594">
          <a:extLst>
            <a:ext uri="{FF2B5EF4-FFF2-40B4-BE49-F238E27FC236}">
              <a16:creationId xmlns:a16="http://schemas.microsoft.com/office/drawing/2014/main" id="{829A4F5E-3E1F-4CA2-B8A5-14CCC97B98D0}"/>
            </a:ext>
          </a:extLst>
        </xdr:cNvPr>
        <xdr:cNvCxnSpPr/>
      </xdr:nvCxnSpPr>
      <xdr:spPr>
        <a:xfrm flipV="1">
          <a:off x="18392775" y="9962769"/>
          <a:ext cx="809625" cy="1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44259</xdr:rowOff>
    </xdr:from>
    <xdr:to>
      <xdr:col>102</xdr:col>
      <xdr:colOff>165100</xdr:colOff>
      <xdr:row>61</xdr:row>
      <xdr:rowOff>145859</xdr:rowOff>
    </xdr:to>
    <xdr:sp macro="" textlink="">
      <xdr:nvSpPr>
        <xdr:cNvPr id="596" name="楕円 595">
          <a:extLst>
            <a:ext uri="{FF2B5EF4-FFF2-40B4-BE49-F238E27FC236}">
              <a16:creationId xmlns:a16="http://schemas.microsoft.com/office/drawing/2014/main" id="{4AB031CF-1485-4381-B2B9-DF62E97F0346}"/>
            </a:ext>
          </a:extLst>
        </xdr:cNvPr>
        <xdr:cNvSpPr/>
      </xdr:nvSpPr>
      <xdr:spPr>
        <a:xfrm>
          <a:off x="17554575" y="993438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84010</xdr:rowOff>
    </xdr:from>
    <xdr:to>
      <xdr:col>107</xdr:col>
      <xdr:colOff>50800</xdr:colOff>
      <xdr:row>61</xdr:row>
      <xdr:rowOff>95059</xdr:rowOff>
    </xdr:to>
    <xdr:cxnSp macro="">
      <xdr:nvCxnSpPr>
        <xdr:cNvPr id="597" name="直線コネクタ 596">
          <a:extLst>
            <a:ext uri="{FF2B5EF4-FFF2-40B4-BE49-F238E27FC236}">
              <a16:creationId xmlns:a16="http://schemas.microsoft.com/office/drawing/2014/main" id="{ADCFECA0-13E5-4F49-9A19-9A492E7DE5F6}"/>
            </a:ext>
          </a:extLst>
        </xdr:cNvPr>
        <xdr:cNvCxnSpPr/>
      </xdr:nvCxnSpPr>
      <xdr:spPr>
        <a:xfrm flipV="1">
          <a:off x="17602200" y="9974135"/>
          <a:ext cx="790575" cy="7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88456</xdr:rowOff>
    </xdr:from>
    <xdr:to>
      <xdr:col>98</xdr:col>
      <xdr:colOff>38100</xdr:colOff>
      <xdr:row>62</xdr:row>
      <xdr:rowOff>18606</xdr:rowOff>
    </xdr:to>
    <xdr:sp macro="" textlink="">
      <xdr:nvSpPr>
        <xdr:cNvPr id="598" name="楕円 597">
          <a:extLst>
            <a:ext uri="{FF2B5EF4-FFF2-40B4-BE49-F238E27FC236}">
              <a16:creationId xmlns:a16="http://schemas.microsoft.com/office/drawing/2014/main" id="{73D48EE4-EFF5-4EE0-A7C4-F9BA50FBAC23}"/>
            </a:ext>
          </a:extLst>
        </xdr:cNvPr>
        <xdr:cNvSpPr/>
      </xdr:nvSpPr>
      <xdr:spPr>
        <a:xfrm>
          <a:off x="16754475" y="99722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95059</xdr:rowOff>
    </xdr:from>
    <xdr:to>
      <xdr:col>102</xdr:col>
      <xdr:colOff>114300</xdr:colOff>
      <xdr:row>61</xdr:row>
      <xdr:rowOff>139256</xdr:rowOff>
    </xdr:to>
    <xdr:cxnSp macro="">
      <xdr:nvCxnSpPr>
        <xdr:cNvPr id="599" name="直線コネクタ 598">
          <a:extLst>
            <a:ext uri="{FF2B5EF4-FFF2-40B4-BE49-F238E27FC236}">
              <a16:creationId xmlns:a16="http://schemas.microsoft.com/office/drawing/2014/main" id="{64D0FE23-08A7-425D-BB12-9DA03EBB1A98}"/>
            </a:ext>
          </a:extLst>
        </xdr:cNvPr>
        <xdr:cNvCxnSpPr/>
      </xdr:nvCxnSpPr>
      <xdr:spPr>
        <a:xfrm flipV="1">
          <a:off x="16802100" y="9982009"/>
          <a:ext cx="800100" cy="4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00" name="n_1aveValue【学校施設】&#10;一人当たり面積">
          <a:extLst>
            <a:ext uri="{FF2B5EF4-FFF2-40B4-BE49-F238E27FC236}">
              <a16:creationId xmlns:a16="http://schemas.microsoft.com/office/drawing/2014/main" id="{BDFC4146-E797-407F-9163-0AC904061B60}"/>
            </a:ext>
          </a:extLst>
        </xdr:cNvPr>
        <xdr:cNvSpPr txBox="1"/>
      </xdr:nvSpPr>
      <xdr:spPr>
        <a:xfrm>
          <a:off x="18983402" y="970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01" name="n_2aveValue【学校施設】&#10;一人当たり面積">
          <a:extLst>
            <a:ext uri="{FF2B5EF4-FFF2-40B4-BE49-F238E27FC236}">
              <a16:creationId xmlns:a16="http://schemas.microsoft.com/office/drawing/2014/main" id="{47C1EFB1-95F7-4CE2-8E31-1059C99820C4}"/>
            </a:ext>
          </a:extLst>
        </xdr:cNvPr>
        <xdr:cNvSpPr txBox="1"/>
      </xdr:nvSpPr>
      <xdr:spPr>
        <a:xfrm>
          <a:off x="18183302" y="9703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02" name="n_3aveValue【学校施設】&#10;一人当たり面積">
          <a:extLst>
            <a:ext uri="{FF2B5EF4-FFF2-40B4-BE49-F238E27FC236}">
              <a16:creationId xmlns:a16="http://schemas.microsoft.com/office/drawing/2014/main" id="{D12D2F97-6B02-4D1D-9BF3-0E12787CECF0}"/>
            </a:ext>
          </a:extLst>
        </xdr:cNvPr>
        <xdr:cNvSpPr txBox="1"/>
      </xdr:nvSpPr>
      <xdr:spPr>
        <a:xfrm>
          <a:off x="17383202" y="9706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603" name="n_4aveValue【学校施設】&#10;一人当たり面積">
          <a:extLst>
            <a:ext uri="{FF2B5EF4-FFF2-40B4-BE49-F238E27FC236}">
              <a16:creationId xmlns:a16="http://schemas.microsoft.com/office/drawing/2014/main" id="{0EB1853A-C1A3-401B-AC9A-AC97A4F1F109}"/>
            </a:ext>
          </a:extLst>
        </xdr:cNvPr>
        <xdr:cNvSpPr txBox="1"/>
      </xdr:nvSpPr>
      <xdr:spPr>
        <a:xfrm>
          <a:off x="16592627" y="9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117746</xdr:rowOff>
    </xdr:from>
    <xdr:ext cx="469744" cy="259045"/>
    <xdr:sp macro="" textlink="">
      <xdr:nvSpPr>
        <xdr:cNvPr id="604" name="n_1mainValue【学校施設】&#10;一人当たり面積">
          <a:extLst>
            <a:ext uri="{FF2B5EF4-FFF2-40B4-BE49-F238E27FC236}">
              <a16:creationId xmlns:a16="http://schemas.microsoft.com/office/drawing/2014/main" id="{CBCF815D-A656-4F30-BF49-C4B00831DB9E}"/>
            </a:ext>
          </a:extLst>
        </xdr:cNvPr>
        <xdr:cNvSpPr txBox="1"/>
      </xdr:nvSpPr>
      <xdr:spPr>
        <a:xfrm>
          <a:off x="18983402" y="10007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125937</xdr:rowOff>
    </xdr:from>
    <xdr:ext cx="469744" cy="259045"/>
    <xdr:sp macro="" textlink="">
      <xdr:nvSpPr>
        <xdr:cNvPr id="605" name="n_2mainValue【学校施設】&#10;一人当たり面積">
          <a:extLst>
            <a:ext uri="{FF2B5EF4-FFF2-40B4-BE49-F238E27FC236}">
              <a16:creationId xmlns:a16="http://schemas.microsoft.com/office/drawing/2014/main" id="{FD71F513-79FF-4B6D-8531-578557F2E288}"/>
            </a:ext>
          </a:extLst>
        </xdr:cNvPr>
        <xdr:cNvSpPr txBox="1"/>
      </xdr:nvSpPr>
      <xdr:spPr>
        <a:xfrm>
          <a:off x="18183302" y="10009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136986</xdr:rowOff>
    </xdr:from>
    <xdr:ext cx="469744" cy="259045"/>
    <xdr:sp macro="" textlink="">
      <xdr:nvSpPr>
        <xdr:cNvPr id="606" name="n_3mainValue【学校施設】&#10;一人当たり面積">
          <a:extLst>
            <a:ext uri="{FF2B5EF4-FFF2-40B4-BE49-F238E27FC236}">
              <a16:creationId xmlns:a16="http://schemas.microsoft.com/office/drawing/2014/main" id="{2B57C614-5DD6-4D13-9A7A-EC117064DD25}"/>
            </a:ext>
          </a:extLst>
        </xdr:cNvPr>
        <xdr:cNvSpPr txBox="1"/>
      </xdr:nvSpPr>
      <xdr:spPr>
        <a:xfrm>
          <a:off x="17383202" y="10027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9733</xdr:rowOff>
    </xdr:from>
    <xdr:ext cx="469744" cy="259045"/>
    <xdr:sp macro="" textlink="">
      <xdr:nvSpPr>
        <xdr:cNvPr id="607" name="n_4mainValue【学校施設】&#10;一人当たり面積">
          <a:extLst>
            <a:ext uri="{FF2B5EF4-FFF2-40B4-BE49-F238E27FC236}">
              <a16:creationId xmlns:a16="http://schemas.microsoft.com/office/drawing/2014/main" id="{5BC7D6C0-D4D3-4542-8E64-2DDDB716DD9C}"/>
            </a:ext>
          </a:extLst>
        </xdr:cNvPr>
        <xdr:cNvSpPr txBox="1"/>
      </xdr:nvSpPr>
      <xdr:spPr>
        <a:xfrm>
          <a:off x="16592627" y="10055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8" name="正方形/長方形 607">
          <a:extLst>
            <a:ext uri="{FF2B5EF4-FFF2-40B4-BE49-F238E27FC236}">
              <a16:creationId xmlns:a16="http://schemas.microsoft.com/office/drawing/2014/main" id="{ADD19C0A-DFED-4A32-AE94-7581E23B5722}"/>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9" name="正方形/長方形 608">
          <a:extLst>
            <a:ext uri="{FF2B5EF4-FFF2-40B4-BE49-F238E27FC236}">
              <a16:creationId xmlns:a16="http://schemas.microsoft.com/office/drawing/2014/main" id="{1B8260DA-2635-41E1-8A1A-3C49B0ACB9BA}"/>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0" name="正方形/長方形 609">
          <a:extLst>
            <a:ext uri="{FF2B5EF4-FFF2-40B4-BE49-F238E27FC236}">
              <a16:creationId xmlns:a16="http://schemas.microsoft.com/office/drawing/2014/main" id="{C59C0187-B7A7-4B28-A6DD-9EDF6D38D67F}"/>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1" name="正方形/長方形 610">
          <a:extLst>
            <a:ext uri="{FF2B5EF4-FFF2-40B4-BE49-F238E27FC236}">
              <a16:creationId xmlns:a16="http://schemas.microsoft.com/office/drawing/2014/main" id="{05C25F50-C4CD-40F9-9A47-0E879D2C543B}"/>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2" name="正方形/長方形 611">
          <a:extLst>
            <a:ext uri="{FF2B5EF4-FFF2-40B4-BE49-F238E27FC236}">
              <a16:creationId xmlns:a16="http://schemas.microsoft.com/office/drawing/2014/main" id="{1A317B89-BE8F-4075-A1CB-858E1A2618E6}"/>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3" name="正方形/長方形 612">
          <a:extLst>
            <a:ext uri="{FF2B5EF4-FFF2-40B4-BE49-F238E27FC236}">
              <a16:creationId xmlns:a16="http://schemas.microsoft.com/office/drawing/2014/main" id="{6665500E-BE9C-4B3B-BDB9-5879BED23983}"/>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4" name="正方形/長方形 613">
          <a:extLst>
            <a:ext uri="{FF2B5EF4-FFF2-40B4-BE49-F238E27FC236}">
              <a16:creationId xmlns:a16="http://schemas.microsoft.com/office/drawing/2014/main" id="{913C3B43-B44C-4DA5-8604-C9F3464C33B2}"/>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5" name="正方形/長方形 614">
          <a:extLst>
            <a:ext uri="{FF2B5EF4-FFF2-40B4-BE49-F238E27FC236}">
              <a16:creationId xmlns:a16="http://schemas.microsoft.com/office/drawing/2014/main" id="{BB5EE22F-BA38-411E-ACB6-21FB09B8C7B6}"/>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16" name="正方形/長方形 615">
          <a:extLst>
            <a:ext uri="{FF2B5EF4-FFF2-40B4-BE49-F238E27FC236}">
              <a16:creationId xmlns:a16="http://schemas.microsoft.com/office/drawing/2014/main" id="{113B73B3-B0DC-494A-A6C9-56DD67C2969F}"/>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17" name="正方形/長方形 616">
          <a:extLst>
            <a:ext uri="{FF2B5EF4-FFF2-40B4-BE49-F238E27FC236}">
              <a16:creationId xmlns:a16="http://schemas.microsoft.com/office/drawing/2014/main" id="{508A5566-57A0-42BA-B931-C034C4E96113}"/>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18" name="正方形/長方形 617">
          <a:extLst>
            <a:ext uri="{FF2B5EF4-FFF2-40B4-BE49-F238E27FC236}">
              <a16:creationId xmlns:a16="http://schemas.microsoft.com/office/drawing/2014/main" id="{2F6D8BEB-698B-45FC-BA8C-DA035E20FCFB}"/>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19" name="正方形/長方形 618">
          <a:extLst>
            <a:ext uri="{FF2B5EF4-FFF2-40B4-BE49-F238E27FC236}">
              <a16:creationId xmlns:a16="http://schemas.microsoft.com/office/drawing/2014/main" id="{007BE6B6-27EB-4DC8-A758-DF6E55616130}"/>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0" name="正方形/長方形 619">
          <a:extLst>
            <a:ext uri="{FF2B5EF4-FFF2-40B4-BE49-F238E27FC236}">
              <a16:creationId xmlns:a16="http://schemas.microsoft.com/office/drawing/2014/main" id="{532421FA-0450-4368-9C82-4A972663F440}"/>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1" name="正方形/長方形 620">
          <a:extLst>
            <a:ext uri="{FF2B5EF4-FFF2-40B4-BE49-F238E27FC236}">
              <a16:creationId xmlns:a16="http://schemas.microsoft.com/office/drawing/2014/main" id="{4360F585-4A17-4E01-8ABC-7355AA83101D}"/>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2" name="正方形/長方形 621">
          <a:extLst>
            <a:ext uri="{FF2B5EF4-FFF2-40B4-BE49-F238E27FC236}">
              <a16:creationId xmlns:a16="http://schemas.microsoft.com/office/drawing/2014/main" id="{C9CFF07A-EA5A-40FD-8874-D3DEEB92E7F2}"/>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3" name="正方形/長方形 622">
          <a:extLst>
            <a:ext uri="{FF2B5EF4-FFF2-40B4-BE49-F238E27FC236}">
              <a16:creationId xmlns:a16="http://schemas.microsoft.com/office/drawing/2014/main" id="{D0C51E0B-0653-4136-89C3-BE3DC026026C}"/>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24" name="正方形/長方形 623">
          <a:extLst>
            <a:ext uri="{FF2B5EF4-FFF2-40B4-BE49-F238E27FC236}">
              <a16:creationId xmlns:a16="http://schemas.microsoft.com/office/drawing/2014/main" id="{BA870D0C-6CCA-436F-B9B5-1410D55D221C}"/>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5" name="正方形/長方形 624">
          <a:extLst>
            <a:ext uri="{FF2B5EF4-FFF2-40B4-BE49-F238E27FC236}">
              <a16:creationId xmlns:a16="http://schemas.microsoft.com/office/drawing/2014/main" id="{614CEE52-4B72-45CB-9771-D944DFDD0321}"/>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6" name="正方形/長方形 625">
          <a:extLst>
            <a:ext uri="{FF2B5EF4-FFF2-40B4-BE49-F238E27FC236}">
              <a16:creationId xmlns:a16="http://schemas.microsoft.com/office/drawing/2014/main" id="{E3E165F8-E1CD-4440-9EC1-1F771CBF3925}"/>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7" name="正方形/長方形 626">
          <a:extLst>
            <a:ext uri="{FF2B5EF4-FFF2-40B4-BE49-F238E27FC236}">
              <a16:creationId xmlns:a16="http://schemas.microsoft.com/office/drawing/2014/main" id="{6C418E0F-A9BA-464D-85B7-024FFF2F80FB}"/>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8" name="正方形/長方形 627">
          <a:extLst>
            <a:ext uri="{FF2B5EF4-FFF2-40B4-BE49-F238E27FC236}">
              <a16:creationId xmlns:a16="http://schemas.microsoft.com/office/drawing/2014/main" id="{0D73380B-C7FB-470E-A54F-EA9355D9B29E}"/>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9" name="正方形/長方形 628">
          <a:extLst>
            <a:ext uri="{FF2B5EF4-FFF2-40B4-BE49-F238E27FC236}">
              <a16:creationId xmlns:a16="http://schemas.microsoft.com/office/drawing/2014/main" id="{3CE33531-C054-4B0E-862F-4EE2544F9B79}"/>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0" name="正方形/長方形 629">
          <a:extLst>
            <a:ext uri="{FF2B5EF4-FFF2-40B4-BE49-F238E27FC236}">
              <a16:creationId xmlns:a16="http://schemas.microsoft.com/office/drawing/2014/main" id="{EE1A7C47-4398-444F-A54A-0F7A7ADA2E3F}"/>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1" name="正方形/長方形 630">
          <a:extLst>
            <a:ext uri="{FF2B5EF4-FFF2-40B4-BE49-F238E27FC236}">
              <a16:creationId xmlns:a16="http://schemas.microsoft.com/office/drawing/2014/main" id="{EE13A407-4664-4993-968E-F1F58D834D58}"/>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2" name="テキスト ボックス 631">
          <a:extLst>
            <a:ext uri="{FF2B5EF4-FFF2-40B4-BE49-F238E27FC236}">
              <a16:creationId xmlns:a16="http://schemas.microsoft.com/office/drawing/2014/main" id="{98E2CA00-B8C9-45B2-9F93-A176C6B73C5B}"/>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3" name="直線コネクタ 632">
          <a:extLst>
            <a:ext uri="{FF2B5EF4-FFF2-40B4-BE49-F238E27FC236}">
              <a16:creationId xmlns:a16="http://schemas.microsoft.com/office/drawing/2014/main" id="{5E3FC60F-14D3-401C-B3B4-0AE5E755D2A9}"/>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34" name="テキスト ボックス 633">
          <a:extLst>
            <a:ext uri="{FF2B5EF4-FFF2-40B4-BE49-F238E27FC236}">
              <a16:creationId xmlns:a16="http://schemas.microsoft.com/office/drawing/2014/main" id="{F479CD55-929F-415B-8FD6-C902B260DC41}"/>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35" name="直線コネクタ 634">
          <a:extLst>
            <a:ext uri="{FF2B5EF4-FFF2-40B4-BE49-F238E27FC236}">
              <a16:creationId xmlns:a16="http://schemas.microsoft.com/office/drawing/2014/main" id="{DA0B8082-B9A3-4293-BC72-62D5B0F4A6B7}"/>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36" name="テキスト ボックス 635">
          <a:extLst>
            <a:ext uri="{FF2B5EF4-FFF2-40B4-BE49-F238E27FC236}">
              <a16:creationId xmlns:a16="http://schemas.microsoft.com/office/drawing/2014/main" id="{AE086DEC-A657-4A06-B1AF-A6045A611B88}"/>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37" name="直線コネクタ 636">
          <a:extLst>
            <a:ext uri="{FF2B5EF4-FFF2-40B4-BE49-F238E27FC236}">
              <a16:creationId xmlns:a16="http://schemas.microsoft.com/office/drawing/2014/main" id="{834E4EB2-CF8E-4347-978A-730FBE562063}"/>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38" name="テキスト ボックス 637">
          <a:extLst>
            <a:ext uri="{FF2B5EF4-FFF2-40B4-BE49-F238E27FC236}">
              <a16:creationId xmlns:a16="http://schemas.microsoft.com/office/drawing/2014/main" id="{C7F8D18C-90D8-415B-80AE-79E4EF70F88E}"/>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39" name="直線コネクタ 638">
          <a:extLst>
            <a:ext uri="{FF2B5EF4-FFF2-40B4-BE49-F238E27FC236}">
              <a16:creationId xmlns:a16="http://schemas.microsoft.com/office/drawing/2014/main" id="{5909BA9C-7BF0-4023-B418-2FE445511791}"/>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0" name="テキスト ボックス 639">
          <a:extLst>
            <a:ext uri="{FF2B5EF4-FFF2-40B4-BE49-F238E27FC236}">
              <a16:creationId xmlns:a16="http://schemas.microsoft.com/office/drawing/2014/main" id="{FF882F02-09BF-4D9D-8327-FCCE4825992A}"/>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1" name="直線コネクタ 640">
          <a:extLst>
            <a:ext uri="{FF2B5EF4-FFF2-40B4-BE49-F238E27FC236}">
              <a16:creationId xmlns:a16="http://schemas.microsoft.com/office/drawing/2014/main" id="{E2CF1AE0-9CE4-48CA-8213-6F59CB0BAC68}"/>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2" name="テキスト ボックス 641">
          <a:extLst>
            <a:ext uri="{FF2B5EF4-FFF2-40B4-BE49-F238E27FC236}">
              <a16:creationId xmlns:a16="http://schemas.microsoft.com/office/drawing/2014/main" id="{2B600CD4-2B86-49D4-80CE-BC0A615C89F1}"/>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3" name="直線コネクタ 642">
          <a:extLst>
            <a:ext uri="{FF2B5EF4-FFF2-40B4-BE49-F238E27FC236}">
              <a16:creationId xmlns:a16="http://schemas.microsoft.com/office/drawing/2014/main" id="{8EF5BCDF-A15D-4AAA-9C7B-212E2A982507}"/>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44" name="テキスト ボックス 643">
          <a:extLst>
            <a:ext uri="{FF2B5EF4-FFF2-40B4-BE49-F238E27FC236}">
              <a16:creationId xmlns:a16="http://schemas.microsoft.com/office/drawing/2014/main" id="{D1BB51ED-459D-4E6F-B680-2806F36E03A7}"/>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45" name="直線コネクタ 644">
          <a:extLst>
            <a:ext uri="{FF2B5EF4-FFF2-40B4-BE49-F238E27FC236}">
              <a16:creationId xmlns:a16="http://schemas.microsoft.com/office/drawing/2014/main" id="{593023A0-53DD-4811-BE99-C8A3B6CFF8B1}"/>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46" name="テキスト ボックス 645">
          <a:extLst>
            <a:ext uri="{FF2B5EF4-FFF2-40B4-BE49-F238E27FC236}">
              <a16:creationId xmlns:a16="http://schemas.microsoft.com/office/drawing/2014/main" id="{6E63F7E2-1F8B-4E07-9903-694B1B36FD13}"/>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7" name="直線コネクタ 646">
          <a:extLst>
            <a:ext uri="{FF2B5EF4-FFF2-40B4-BE49-F238E27FC236}">
              <a16:creationId xmlns:a16="http://schemas.microsoft.com/office/drawing/2014/main" id="{CF07CF9F-5628-4375-83BB-43128A3C95AF}"/>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公民館】&#10;有形固定資産減価償却率グラフ枠">
          <a:extLst>
            <a:ext uri="{FF2B5EF4-FFF2-40B4-BE49-F238E27FC236}">
              <a16:creationId xmlns:a16="http://schemas.microsoft.com/office/drawing/2014/main" id="{5365EDAB-9237-4867-97DE-0C776D8B96CE}"/>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49" name="直線コネクタ 648">
          <a:extLst>
            <a:ext uri="{FF2B5EF4-FFF2-40B4-BE49-F238E27FC236}">
              <a16:creationId xmlns:a16="http://schemas.microsoft.com/office/drawing/2014/main" id="{4DAD1441-A608-4533-B616-4AB34589E75F}"/>
            </a:ext>
          </a:extLst>
        </xdr:cNvPr>
        <xdr:cNvCxnSpPr/>
      </xdr:nvCxnSpPr>
      <xdr:spPr>
        <a:xfrm flipV="1">
          <a:off x="14696439" y="16241576"/>
          <a:ext cx="0" cy="162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0" name="【公民館】&#10;有形固定資産減価償却率最小値テキスト">
          <a:extLst>
            <a:ext uri="{FF2B5EF4-FFF2-40B4-BE49-F238E27FC236}">
              <a16:creationId xmlns:a16="http://schemas.microsoft.com/office/drawing/2014/main" id="{EF5F9FC1-CFA7-45E1-BF7D-0578EE59E7D8}"/>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1" name="直線コネクタ 650">
          <a:extLst>
            <a:ext uri="{FF2B5EF4-FFF2-40B4-BE49-F238E27FC236}">
              <a16:creationId xmlns:a16="http://schemas.microsoft.com/office/drawing/2014/main" id="{A9D74240-20A4-476E-97D8-8B92CA2B244F}"/>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52" name="【公民館】&#10;有形固定資産減価償却率最大値テキスト">
          <a:extLst>
            <a:ext uri="{FF2B5EF4-FFF2-40B4-BE49-F238E27FC236}">
              <a16:creationId xmlns:a16="http://schemas.microsoft.com/office/drawing/2014/main" id="{4DB3F61A-20E0-4B29-8CB1-75590CBBC4CC}"/>
            </a:ext>
          </a:extLst>
        </xdr:cNvPr>
        <xdr:cNvSpPr txBox="1"/>
      </xdr:nvSpPr>
      <xdr:spPr>
        <a:xfrm>
          <a:off x="14735175" y="16019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53" name="直線コネクタ 652">
          <a:extLst>
            <a:ext uri="{FF2B5EF4-FFF2-40B4-BE49-F238E27FC236}">
              <a16:creationId xmlns:a16="http://schemas.microsoft.com/office/drawing/2014/main" id="{610C4424-65D2-4B0E-B1B3-389D7D6938F6}"/>
            </a:ext>
          </a:extLst>
        </xdr:cNvPr>
        <xdr:cNvCxnSpPr/>
      </xdr:nvCxnSpPr>
      <xdr:spPr>
        <a:xfrm>
          <a:off x="14611350" y="162415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654" name="【公民館】&#10;有形固定資産減価償却率平均値テキスト">
          <a:extLst>
            <a:ext uri="{FF2B5EF4-FFF2-40B4-BE49-F238E27FC236}">
              <a16:creationId xmlns:a16="http://schemas.microsoft.com/office/drawing/2014/main" id="{B16F4CB4-4736-42BA-B3C1-E74242C17854}"/>
            </a:ext>
          </a:extLst>
        </xdr:cNvPr>
        <xdr:cNvSpPr txBox="1"/>
      </xdr:nvSpPr>
      <xdr:spPr>
        <a:xfrm>
          <a:off x="14735175" y="171834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55" name="フローチャート: 判断 654">
          <a:extLst>
            <a:ext uri="{FF2B5EF4-FFF2-40B4-BE49-F238E27FC236}">
              <a16:creationId xmlns:a16="http://schemas.microsoft.com/office/drawing/2014/main" id="{E1B87BD6-2CDF-4BB8-8D44-9F198560F829}"/>
            </a:ext>
          </a:extLst>
        </xdr:cNvPr>
        <xdr:cNvSpPr/>
      </xdr:nvSpPr>
      <xdr:spPr>
        <a:xfrm>
          <a:off x="14649450" y="1732887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56" name="フローチャート: 判断 655">
          <a:extLst>
            <a:ext uri="{FF2B5EF4-FFF2-40B4-BE49-F238E27FC236}">
              <a16:creationId xmlns:a16="http://schemas.microsoft.com/office/drawing/2014/main" id="{CAC6D261-A2D1-4ACD-B1CB-3DD64357C392}"/>
            </a:ext>
          </a:extLst>
        </xdr:cNvPr>
        <xdr:cNvSpPr/>
      </xdr:nvSpPr>
      <xdr:spPr>
        <a:xfrm>
          <a:off x="13887450" y="173549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57" name="フローチャート: 判断 656">
          <a:extLst>
            <a:ext uri="{FF2B5EF4-FFF2-40B4-BE49-F238E27FC236}">
              <a16:creationId xmlns:a16="http://schemas.microsoft.com/office/drawing/2014/main" id="{FC45732C-6E19-48B0-B8DE-04ADFD38D7EA}"/>
            </a:ext>
          </a:extLst>
        </xdr:cNvPr>
        <xdr:cNvSpPr/>
      </xdr:nvSpPr>
      <xdr:spPr>
        <a:xfrm>
          <a:off x="13096875" y="173450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58" name="フローチャート: 判断 657">
          <a:extLst>
            <a:ext uri="{FF2B5EF4-FFF2-40B4-BE49-F238E27FC236}">
              <a16:creationId xmlns:a16="http://schemas.microsoft.com/office/drawing/2014/main" id="{9BAC3FD7-CCF8-499B-8423-2253B0B5638F}"/>
            </a:ext>
          </a:extLst>
        </xdr:cNvPr>
        <xdr:cNvSpPr/>
      </xdr:nvSpPr>
      <xdr:spPr>
        <a:xfrm>
          <a:off x="12296775" y="173272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59" name="フローチャート: 判断 658">
          <a:extLst>
            <a:ext uri="{FF2B5EF4-FFF2-40B4-BE49-F238E27FC236}">
              <a16:creationId xmlns:a16="http://schemas.microsoft.com/office/drawing/2014/main" id="{E07128ED-6CC9-4193-ACB0-AF1CE03A4AB3}"/>
            </a:ext>
          </a:extLst>
        </xdr:cNvPr>
        <xdr:cNvSpPr/>
      </xdr:nvSpPr>
      <xdr:spPr>
        <a:xfrm>
          <a:off x="11487150" y="172700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0" name="テキスト ボックス 659">
          <a:extLst>
            <a:ext uri="{FF2B5EF4-FFF2-40B4-BE49-F238E27FC236}">
              <a16:creationId xmlns:a16="http://schemas.microsoft.com/office/drawing/2014/main" id="{7C40ACBE-558C-4D3E-B649-BE1682FA0523}"/>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1" name="テキスト ボックス 660">
          <a:extLst>
            <a:ext uri="{FF2B5EF4-FFF2-40B4-BE49-F238E27FC236}">
              <a16:creationId xmlns:a16="http://schemas.microsoft.com/office/drawing/2014/main" id="{E40C4141-FF9E-41B4-B447-F5AF514778DE}"/>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2" name="テキスト ボックス 661">
          <a:extLst>
            <a:ext uri="{FF2B5EF4-FFF2-40B4-BE49-F238E27FC236}">
              <a16:creationId xmlns:a16="http://schemas.microsoft.com/office/drawing/2014/main" id="{ABAFDA44-438B-470D-AD3B-7ADDB24F12C8}"/>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3" name="テキスト ボックス 662">
          <a:extLst>
            <a:ext uri="{FF2B5EF4-FFF2-40B4-BE49-F238E27FC236}">
              <a16:creationId xmlns:a16="http://schemas.microsoft.com/office/drawing/2014/main" id="{1AA69BB0-644F-4F70-9B95-47D002D2A5E0}"/>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64" name="テキスト ボックス 663">
          <a:extLst>
            <a:ext uri="{FF2B5EF4-FFF2-40B4-BE49-F238E27FC236}">
              <a16:creationId xmlns:a16="http://schemas.microsoft.com/office/drawing/2014/main" id="{F3A484D8-8997-43A1-86FC-8F790F90D29B}"/>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58057</xdr:rowOff>
    </xdr:from>
    <xdr:to>
      <xdr:col>85</xdr:col>
      <xdr:colOff>177800</xdr:colOff>
      <xdr:row>106</xdr:row>
      <xdr:rowOff>159657</xdr:rowOff>
    </xdr:to>
    <xdr:sp macro="" textlink="">
      <xdr:nvSpPr>
        <xdr:cNvPr id="665" name="楕円 664">
          <a:extLst>
            <a:ext uri="{FF2B5EF4-FFF2-40B4-BE49-F238E27FC236}">
              <a16:creationId xmlns:a16="http://schemas.microsoft.com/office/drawing/2014/main" id="{8C6999AD-8830-4899-800D-CA25AD440F24}"/>
            </a:ext>
          </a:extLst>
        </xdr:cNvPr>
        <xdr:cNvSpPr/>
      </xdr:nvSpPr>
      <xdr:spPr>
        <a:xfrm>
          <a:off x="14649450" y="173745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36484</xdr:rowOff>
    </xdr:from>
    <xdr:ext cx="405111" cy="259045"/>
    <xdr:sp macro="" textlink="">
      <xdr:nvSpPr>
        <xdr:cNvPr id="666" name="【公民館】&#10;有形固定資産減価償却率該当値テキスト">
          <a:extLst>
            <a:ext uri="{FF2B5EF4-FFF2-40B4-BE49-F238E27FC236}">
              <a16:creationId xmlns:a16="http://schemas.microsoft.com/office/drawing/2014/main" id="{47C908FA-96EF-446B-A69D-B9F0FE7A668C}"/>
            </a:ext>
          </a:extLst>
        </xdr:cNvPr>
        <xdr:cNvSpPr txBox="1"/>
      </xdr:nvSpPr>
      <xdr:spPr>
        <a:xfrm>
          <a:off x="14735175" y="17352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22134</xdr:rowOff>
    </xdr:from>
    <xdr:to>
      <xdr:col>81</xdr:col>
      <xdr:colOff>101600</xdr:colOff>
      <xdr:row>106</xdr:row>
      <xdr:rowOff>123734</xdr:rowOff>
    </xdr:to>
    <xdr:sp macro="" textlink="">
      <xdr:nvSpPr>
        <xdr:cNvPr id="667" name="楕円 666">
          <a:extLst>
            <a:ext uri="{FF2B5EF4-FFF2-40B4-BE49-F238E27FC236}">
              <a16:creationId xmlns:a16="http://schemas.microsoft.com/office/drawing/2014/main" id="{FE5E5054-C177-4A9F-A1A8-71AFB007F3A5}"/>
            </a:ext>
          </a:extLst>
        </xdr:cNvPr>
        <xdr:cNvSpPr/>
      </xdr:nvSpPr>
      <xdr:spPr>
        <a:xfrm>
          <a:off x="13887450" y="1733858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72934</xdr:rowOff>
    </xdr:from>
    <xdr:to>
      <xdr:col>85</xdr:col>
      <xdr:colOff>127000</xdr:colOff>
      <xdr:row>106</xdr:row>
      <xdr:rowOff>108857</xdr:rowOff>
    </xdr:to>
    <xdr:cxnSp macro="">
      <xdr:nvCxnSpPr>
        <xdr:cNvPr id="668" name="直線コネクタ 667">
          <a:extLst>
            <a:ext uri="{FF2B5EF4-FFF2-40B4-BE49-F238E27FC236}">
              <a16:creationId xmlns:a16="http://schemas.microsoft.com/office/drawing/2014/main" id="{25BD74CC-5009-4D6B-B301-976BF3114C6C}"/>
            </a:ext>
          </a:extLst>
        </xdr:cNvPr>
        <xdr:cNvCxnSpPr/>
      </xdr:nvCxnSpPr>
      <xdr:spPr>
        <a:xfrm>
          <a:off x="13935075" y="17386209"/>
          <a:ext cx="762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133169</xdr:rowOff>
    </xdr:from>
    <xdr:to>
      <xdr:col>76</xdr:col>
      <xdr:colOff>165100</xdr:colOff>
      <xdr:row>106</xdr:row>
      <xdr:rowOff>63319</xdr:rowOff>
    </xdr:to>
    <xdr:sp macro="" textlink="">
      <xdr:nvSpPr>
        <xdr:cNvPr id="669" name="楕円 668">
          <a:extLst>
            <a:ext uri="{FF2B5EF4-FFF2-40B4-BE49-F238E27FC236}">
              <a16:creationId xmlns:a16="http://schemas.microsoft.com/office/drawing/2014/main" id="{6F810650-7712-474C-90A7-E589EBAB8761}"/>
            </a:ext>
          </a:extLst>
        </xdr:cNvPr>
        <xdr:cNvSpPr/>
      </xdr:nvSpPr>
      <xdr:spPr>
        <a:xfrm>
          <a:off x="13096875" y="1727816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12519</xdr:rowOff>
    </xdr:from>
    <xdr:to>
      <xdr:col>81</xdr:col>
      <xdr:colOff>50800</xdr:colOff>
      <xdr:row>106</xdr:row>
      <xdr:rowOff>72934</xdr:rowOff>
    </xdr:to>
    <xdr:cxnSp macro="">
      <xdr:nvCxnSpPr>
        <xdr:cNvPr id="670" name="直線コネクタ 669">
          <a:extLst>
            <a:ext uri="{FF2B5EF4-FFF2-40B4-BE49-F238E27FC236}">
              <a16:creationId xmlns:a16="http://schemas.microsoft.com/office/drawing/2014/main" id="{E64B2E36-D311-47A9-B6E0-F69DF5423B70}"/>
            </a:ext>
          </a:extLst>
        </xdr:cNvPr>
        <xdr:cNvCxnSpPr/>
      </xdr:nvCxnSpPr>
      <xdr:spPr>
        <a:xfrm>
          <a:off x="13144500" y="17325794"/>
          <a:ext cx="790575"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77651</xdr:rowOff>
    </xdr:from>
    <xdr:to>
      <xdr:col>72</xdr:col>
      <xdr:colOff>38100</xdr:colOff>
      <xdr:row>106</xdr:row>
      <xdr:rowOff>7801</xdr:rowOff>
    </xdr:to>
    <xdr:sp macro="" textlink="">
      <xdr:nvSpPr>
        <xdr:cNvPr id="671" name="楕円 670">
          <a:extLst>
            <a:ext uri="{FF2B5EF4-FFF2-40B4-BE49-F238E27FC236}">
              <a16:creationId xmlns:a16="http://schemas.microsoft.com/office/drawing/2014/main" id="{3DEF2448-C746-4320-8B78-A5B7621857BD}"/>
            </a:ext>
          </a:extLst>
        </xdr:cNvPr>
        <xdr:cNvSpPr/>
      </xdr:nvSpPr>
      <xdr:spPr>
        <a:xfrm>
          <a:off x="12296775" y="1722265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128451</xdr:rowOff>
    </xdr:from>
    <xdr:to>
      <xdr:col>76</xdr:col>
      <xdr:colOff>114300</xdr:colOff>
      <xdr:row>106</xdr:row>
      <xdr:rowOff>12519</xdr:rowOff>
    </xdr:to>
    <xdr:cxnSp macro="">
      <xdr:nvCxnSpPr>
        <xdr:cNvPr id="672" name="直線コネクタ 671">
          <a:extLst>
            <a:ext uri="{FF2B5EF4-FFF2-40B4-BE49-F238E27FC236}">
              <a16:creationId xmlns:a16="http://schemas.microsoft.com/office/drawing/2014/main" id="{AB9D12E3-1899-4F43-A892-3B17397E9FE7}"/>
            </a:ext>
          </a:extLst>
        </xdr:cNvPr>
        <xdr:cNvCxnSpPr/>
      </xdr:nvCxnSpPr>
      <xdr:spPr>
        <a:xfrm>
          <a:off x="12344400" y="17270276"/>
          <a:ext cx="8001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15602</xdr:rowOff>
    </xdr:from>
    <xdr:to>
      <xdr:col>67</xdr:col>
      <xdr:colOff>101600</xdr:colOff>
      <xdr:row>105</xdr:row>
      <xdr:rowOff>117202</xdr:rowOff>
    </xdr:to>
    <xdr:sp macro="" textlink="">
      <xdr:nvSpPr>
        <xdr:cNvPr id="673" name="楕円 672">
          <a:extLst>
            <a:ext uri="{FF2B5EF4-FFF2-40B4-BE49-F238E27FC236}">
              <a16:creationId xmlns:a16="http://schemas.microsoft.com/office/drawing/2014/main" id="{BE669074-1163-42C4-BA8F-3ADCDB9204E1}"/>
            </a:ext>
          </a:extLst>
        </xdr:cNvPr>
        <xdr:cNvSpPr/>
      </xdr:nvSpPr>
      <xdr:spPr>
        <a:xfrm>
          <a:off x="11487150" y="1715742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66402</xdr:rowOff>
    </xdr:from>
    <xdr:to>
      <xdr:col>71</xdr:col>
      <xdr:colOff>177800</xdr:colOff>
      <xdr:row>105</xdr:row>
      <xdr:rowOff>128451</xdr:rowOff>
    </xdr:to>
    <xdr:cxnSp macro="">
      <xdr:nvCxnSpPr>
        <xdr:cNvPr id="674" name="直線コネクタ 673">
          <a:extLst>
            <a:ext uri="{FF2B5EF4-FFF2-40B4-BE49-F238E27FC236}">
              <a16:creationId xmlns:a16="http://schemas.microsoft.com/office/drawing/2014/main" id="{6CFA9ADE-2401-4D25-BC02-A7DF03AEDC3C}"/>
            </a:ext>
          </a:extLst>
        </xdr:cNvPr>
        <xdr:cNvCxnSpPr/>
      </xdr:nvCxnSpPr>
      <xdr:spPr>
        <a:xfrm>
          <a:off x="11534775" y="17214577"/>
          <a:ext cx="809625" cy="5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131190</xdr:rowOff>
    </xdr:from>
    <xdr:ext cx="405111" cy="259045"/>
    <xdr:sp macro="" textlink="">
      <xdr:nvSpPr>
        <xdr:cNvPr id="675" name="n_1aveValue【公民館】&#10;有形固定資産減価償却率">
          <a:extLst>
            <a:ext uri="{FF2B5EF4-FFF2-40B4-BE49-F238E27FC236}">
              <a16:creationId xmlns:a16="http://schemas.microsoft.com/office/drawing/2014/main" id="{A7B5A7EC-05AE-44AE-A707-BE484358BB08}"/>
            </a:ext>
          </a:extLst>
        </xdr:cNvPr>
        <xdr:cNvSpPr txBox="1"/>
      </xdr:nvSpPr>
      <xdr:spPr>
        <a:xfrm>
          <a:off x="13745219" y="17447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118127</xdr:rowOff>
    </xdr:from>
    <xdr:ext cx="405111" cy="259045"/>
    <xdr:sp macro="" textlink="">
      <xdr:nvSpPr>
        <xdr:cNvPr id="676" name="n_2aveValue【公民館】&#10;有形固定資産減価償却率">
          <a:extLst>
            <a:ext uri="{FF2B5EF4-FFF2-40B4-BE49-F238E27FC236}">
              <a16:creationId xmlns:a16="http://schemas.microsoft.com/office/drawing/2014/main" id="{BFD1645B-E2F5-42AB-BB0A-C0ABE7ABFCD1}"/>
            </a:ext>
          </a:extLst>
        </xdr:cNvPr>
        <xdr:cNvSpPr txBox="1"/>
      </xdr:nvSpPr>
      <xdr:spPr>
        <a:xfrm>
          <a:off x="12964169" y="17437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106697</xdr:rowOff>
    </xdr:from>
    <xdr:ext cx="405111" cy="259045"/>
    <xdr:sp macro="" textlink="">
      <xdr:nvSpPr>
        <xdr:cNvPr id="677" name="n_3aveValue【公民館】&#10;有形固定資産減価償却率">
          <a:extLst>
            <a:ext uri="{FF2B5EF4-FFF2-40B4-BE49-F238E27FC236}">
              <a16:creationId xmlns:a16="http://schemas.microsoft.com/office/drawing/2014/main" id="{223A6CDB-E5B4-4860-AD36-66ECEA1ED41A}"/>
            </a:ext>
          </a:extLst>
        </xdr:cNvPr>
        <xdr:cNvSpPr txBox="1"/>
      </xdr:nvSpPr>
      <xdr:spPr>
        <a:xfrm>
          <a:off x="12164069" y="1741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49547</xdr:rowOff>
    </xdr:from>
    <xdr:ext cx="405111" cy="259045"/>
    <xdr:sp macro="" textlink="">
      <xdr:nvSpPr>
        <xdr:cNvPr id="678" name="n_4aveValue【公民館】&#10;有形固定資産減価償却率">
          <a:extLst>
            <a:ext uri="{FF2B5EF4-FFF2-40B4-BE49-F238E27FC236}">
              <a16:creationId xmlns:a16="http://schemas.microsoft.com/office/drawing/2014/main" id="{EE2A6DB9-323D-4036-8CC9-9987BBD532ED}"/>
            </a:ext>
          </a:extLst>
        </xdr:cNvPr>
        <xdr:cNvSpPr txBox="1"/>
      </xdr:nvSpPr>
      <xdr:spPr>
        <a:xfrm>
          <a:off x="11354444" y="1736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140261</xdr:rowOff>
    </xdr:from>
    <xdr:ext cx="405111" cy="259045"/>
    <xdr:sp macro="" textlink="">
      <xdr:nvSpPr>
        <xdr:cNvPr id="679" name="n_1mainValue【公民館】&#10;有形固定資産減価償却率">
          <a:extLst>
            <a:ext uri="{FF2B5EF4-FFF2-40B4-BE49-F238E27FC236}">
              <a16:creationId xmlns:a16="http://schemas.microsoft.com/office/drawing/2014/main" id="{C0E3ED77-7539-4747-96D7-73724BB3ECA0}"/>
            </a:ext>
          </a:extLst>
        </xdr:cNvPr>
        <xdr:cNvSpPr txBox="1"/>
      </xdr:nvSpPr>
      <xdr:spPr>
        <a:xfrm>
          <a:off x="13745219" y="17116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79846</xdr:rowOff>
    </xdr:from>
    <xdr:ext cx="405111" cy="259045"/>
    <xdr:sp macro="" textlink="">
      <xdr:nvSpPr>
        <xdr:cNvPr id="680" name="n_2mainValue【公民館】&#10;有形固定資産減価償却率">
          <a:extLst>
            <a:ext uri="{FF2B5EF4-FFF2-40B4-BE49-F238E27FC236}">
              <a16:creationId xmlns:a16="http://schemas.microsoft.com/office/drawing/2014/main" id="{532C1BBD-2A97-4729-8231-44C3A4B9CF3B}"/>
            </a:ext>
          </a:extLst>
        </xdr:cNvPr>
        <xdr:cNvSpPr txBox="1"/>
      </xdr:nvSpPr>
      <xdr:spPr>
        <a:xfrm>
          <a:off x="12964169" y="17056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24328</xdr:rowOff>
    </xdr:from>
    <xdr:ext cx="405111" cy="259045"/>
    <xdr:sp macro="" textlink="">
      <xdr:nvSpPr>
        <xdr:cNvPr id="681" name="n_3mainValue【公民館】&#10;有形固定資産減価償却率">
          <a:extLst>
            <a:ext uri="{FF2B5EF4-FFF2-40B4-BE49-F238E27FC236}">
              <a16:creationId xmlns:a16="http://schemas.microsoft.com/office/drawing/2014/main" id="{643C54A7-A65F-4B1E-A8B0-56BE6A89A2C4}"/>
            </a:ext>
          </a:extLst>
        </xdr:cNvPr>
        <xdr:cNvSpPr txBox="1"/>
      </xdr:nvSpPr>
      <xdr:spPr>
        <a:xfrm>
          <a:off x="12164069" y="17001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133729</xdr:rowOff>
    </xdr:from>
    <xdr:ext cx="405111" cy="259045"/>
    <xdr:sp macro="" textlink="">
      <xdr:nvSpPr>
        <xdr:cNvPr id="682" name="n_4mainValue【公民館】&#10;有形固定資産減価償却率">
          <a:extLst>
            <a:ext uri="{FF2B5EF4-FFF2-40B4-BE49-F238E27FC236}">
              <a16:creationId xmlns:a16="http://schemas.microsoft.com/office/drawing/2014/main" id="{1B214468-542C-45D1-A7C7-6D351CEB05A7}"/>
            </a:ext>
          </a:extLst>
        </xdr:cNvPr>
        <xdr:cNvSpPr txBox="1"/>
      </xdr:nvSpPr>
      <xdr:spPr>
        <a:xfrm>
          <a:off x="11354444" y="16935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3" name="正方形/長方形 682">
          <a:extLst>
            <a:ext uri="{FF2B5EF4-FFF2-40B4-BE49-F238E27FC236}">
              <a16:creationId xmlns:a16="http://schemas.microsoft.com/office/drawing/2014/main" id="{79E53360-D8B0-406D-8025-CA9251E77FA8}"/>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84" name="正方形/長方形 683">
          <a:extLst>
            <a:ext uri="{FF2B5EF4-FFF2-40B4-BE49-F238E27FC236}">
              <a16:creationId xmlns:a16="http://schemas.microsoft.com/office/drawing/2014/main" id="{141E524A-C19E-449C-B89E-74ED674DA658}"/>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85" name="正方形/長方形 684">
          <a:extLst>
            <a:ext uri="{FF2B5EF4-FFF2-40B4-BE49-F238E27FC236}">
              <a16:creationId xmlns:a16="http://schemas.microsoft.com/office/drawing/2014/main" id="{420FA09E-B407-4E13-8BCF-4EB13DA632DC}"/>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86" name="正方形/長方形 685">
          <a:extLst>
            <a:ext uri="{FF2B5EF4-FFF2-40B4-BE49-F238E27FC236}">
              <a16:creationId xmlns:a16="http://schemas.microsoft.com/office/drawing/2014/main" id="{90CFD1D2-53BE-4C40-8B14-F3FFF272F84A}"/>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87" name="正方形/長方形 686">
          <a:extLst>
            <a:ext uri="{FF2B5EF4-FFF2-40B4-BE49-F238E27FC236}">
              <a16:creationId xmlns:a16="http://schemas.microsoft.com/office/drawing/2014/main" id="{A6C3425B-23F3-41ED-A249-B33B6D36C799}"/>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88" name="正方形/長方形 687">
          <a:extLst>
            <a:ext uri="{FF2B5EF4-FFF2-40B4-BE49-F238E27FC236}">
              <a16:creationId xmlns:a16="http://schemas.microsoft.com/office/drawing/2014/main" id="{B2D77C6A-3FA4-427E-8326-3BDC1559E146}"/>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9" name="正方形/長方形 688">
          <a:extLst>
            <a:ext uri="{FF2B5EF4-FFF2-40B4-BE49-F238E27FC236}">
              <a16:creationId xmlns:a16="http://schemas.microsoft.com/office/drawing/2014/main" id="{921C437E-CF70-4E58-BA7D-71FDE75E4224}"/>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0" name="正方形/長方形 689">
          <a:extLst>
            <a:ext uri="{FF2B5EF4-FFF2-40B4-BE49-F238E27FC236}">
              <a16:creationId xmlns:a16="http://schemas.microsoft.com/office/drawing/2014/main" id="{EED1BE7A-E7A6-4D10-B7D2-E5D51CDF650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1" name="テキスト ボックス 690">
          <a:extLst>
            <a:ext uri="{FF2B5EF4-FFF2-40B4-BE49-F238E27FC236}">
              <a16:creationId xmlns:a16="http://schemas.microsoft.com/office/drawing/2014/main" id="{EB45AC2A-BEC6-4907-AA24-1CEA176F27E9}"/>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2" name="直線コネクタ 691">
          <a:extLst>
            <a:ext uri="{FF2B5EF4-FFF2-40B4-BE49-F238E27FC236}">
              <a16:creationId xmlns:a16="http://schemas.microsoft.com/office/drawing/2014/main" id="{F91552B9-03B3-44D2-B000-6D57467207A9}"/>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93" name="直線コネクタ 692">
          <a:extLst>
            <a:ext uri="{FF2B5EF4-FFF2-40B4-BE49-F238E27FC236}">
              <a16:creationId xmlns:a16="http://schemas.microsoft.com/office/drawing/2014/main" id="{86573869-9EED-4D37-8849-B7935921912E}"/>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94" name="テキスト ボックス 693">
          <a:extLst>
            <a:ext uri="{FF2B5EF4-FFF2-40B4-BE49-F238E27FC236}">
              <a16:creationId xmlns:a16="http://schemas.microsoft.com/office/drawing/2014/main" id="{0139D4ED-6332-4747-AED4-479296E38688}"/>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95" name="直線コネクタ 694">
          <a:extLst>
            <a:ext uri="{FF2B5EF4-FFF2-40B4-BE49-F238E27FC236}">
              <a16:creationId xmlns:a16="http://schemas.microsoft.com/office/drawing/2014/main" id="{4701555C-ADFF-48FB-874D-2BA5CBCAA465}"/>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96" name="テキスト ボックス 695">
          <a:extLst>
            <a:ext uri="{FF2B5EF4-FFF2-40B4-BE49-F238E27FC236}">
              <a16:creationId xmlns:a16="http://schemas.microsoft.com/office/drawing/2014/main" id="{F981D883-BF5B-40D3-9264-D74214A07575}"/>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97" name="直線コネクタ 696">
          <a:extLst>
            <a:ext uri="{FF2B5EF4-FFF2-40B4-BE49-F238E27FC236}">
              <a16:creationId xmlns:a16="http://schemas.microsoft.com/office/drawing/2014/main" id="{83E241A4-B557-4063-836C-F5D400239899}"/>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98" name="テキスト ボックス 697">
          <a:extLst>
            <a:ext uri="{FF2B5EF4-FFF2-40B4-BE49-F238E27FC236}">
              <a16:creationId xmlns:a16="http://schemas.microsoft.com/office/drawing/2014/main" id="{1332F851-2288-4C09-98A5-2DA280CFECCB}"/>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99" name="直線コネクタ 698">
          <a:extLst>
            <a:ext uri="{FF2B5EF4-FFF2-40B4-BE49-F238E27FC236}">
              <a16:creationId xmlns:a16="http://schemas.microsoft.com/office/drawing/2014/main" id="{5FC4A926-69A9-4CAE-BBD3-1D9CF5D4908A}"/>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0" name="テキスト ボックス 699">
          <a:extLst>
            <a:ext uri="{FF2B5EF4-FFF2-40B4-BE49-F238E27FC236}">
              <a16:creationId xmlns:a16="http://schemas.microsoft.com/office/drawing/2014/main" id="{201C4BA6-B930-4479-9792-A28762B84E52}"/>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1" name="直線コネクタ 700">
          <a:extLst>
            <a:ext uri="{FF2B5EF4-FFF2-40B4-BE49-F238E27FC236}">
              <a16:creationId xmlns:a16="http://schemas.microsoft.com/office/drawing/2014/main" id="{A6859D98-D6AB-44D5-8A25-326A06C546C8}"/>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02" name="テキスト ボックス 701">
          <a:extLst>
            <a:ext uri="{FF2B5EF4-FFF2-40B4-BE49-F238E27FC236}">
              <a16:creationId xmlns:a16="http://schemas.microsoft.com/office/drawing/2014/main" id="{4137B9FC-65B7-4735-9FDC-07CBE8A81AEF}"/>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03" name="直線コネクタ 702">
          <a:extLst>
            <a:ext uri="{FF2B5EF4-FFF2-40B4-BE49-F238E27FC236}">
              <a16:creationId xmlns:a16="http://schemas.microsoft.com/office/drawing/2014/main" id="{E66982AE-FBB9-4F86-86A3-B971F4FD4734}"/>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04" name="テキスト ボックス 703">
          <a:extLst>
            <a:ext uri="{FF2B5EF4-FFF2-40B4-BE49-F238E27FC236}">
              <a16:creationId xmlns:a16="http://schemas.microsoft.com/office/drawing/2014/main" id="{4BA60CD0-0C32-46FD-B4A2-D7C64D4CABAD}"/>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5" name="直線コネクタ 704">
          <a:extLst>
            <a:ext uri="{FF2B5EF4-FFF2-40B4-BE49-F238E27FC236}">
              <a16:creationId xmlns:a16="http://schemas.microsoft.com/office/drawing/2014/main" id="{0122D847-23AE-4691-9102-205E42351EA6}"/>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6" name="テキスト ボックス 705">
          <a:extLst>
            <a:ext uri="{FF2B5EF4-FFF2-40B4-BE49-F238E27FC236}">
              <a16:creationId xmlns:a16="http://schemas.microsoft.com/office/drawing/2014/main" id="{FC813B71-A36E-4450-ACB0-E88ED21C0337}"/>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7" name="【公民館】&#10;一人当たり面積グラフ枠">
          <a:extLst>
            <a:ext uri="{FF2B5EF4-FFF2-40B4-BE49-F238E27FC236}">
              <a16:creationId xmlns:a16="http://schemas.microsoft.com/office/drawing/2014/main" id="{8F6268D3-8D0F-40C6-8EB0-E82A32465E02}"/>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08" name="直線コネクタ 707">
          <a:extLst>
            <a:ext uri="{FF2B5EF4-FFF2-40B4-BE49-F238E27FC236}">
              <a16:creationId xmlns:a16="http://schemas.microsoft.com/office/drawing/2014/main" id="{8D366AF0-B856-4740-B404-4F4E0738736C}"/>
            </a:ext>
          </a:extLst>
        </xdr:cNvPr>
        <xdr:cNvCxnSpPr/>
      </xdr:nvCxnSpPr>
      <xdr:spPr>
        <a:xfrm flipV="1">
          <a:off x="19954239" y="16318466"/>
          <a:ext cx="0" cy="1540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09" name="【公民館】&#10;一人当たり面積最小値テキスト">
          <a:extLst>
            <a:ext uri="{FF2B5EF4-FFF2-40B4-BE49-F238E27FC236}">
              <a16:creationId xmlns:a16="http://schemas.microsoft.com/office/drawing/2014/main" id="{87989901-64DB-40B9-9045-A3E2A4787FAB}"/>
            </a:ext>
          </a:extLst>
        </xdr:cNvPr>
        <xdr:cNvSpPr txBox="1"/>
      </xdr:nvSpPr>
      <xdr:spPr>
        <a:xfrm>
          <a:off x="19992975" y="17865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10" name="直線コネクタ 709">
          <a:extLst>
            <a:ext uri="{FF2B5EF4-FFF2-40B4-BE49-F238E27FC236}">
              <a16:creationId xmlns:a16="http://schemas.microsoft.com/office/drawing/2014/main" id="{5DBB4A68-58D1-41D3-B29C-6A79EF59DA2A}"/>
            </a:ext>
          </a:extLst>
        </xdr:cNvPr>
        <xdr:cNvCxnSpPr/>
      </xdr:nvCxnSpPr>
      <xdr:spPr>
        <a:xfrm>
          <a:off x="19878675" y="178587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11" name="【公民館】&#10;一人当たり面積最大値テキスト">
          <a:extLst>
            <a:ext uri="{FF2B5EF4-FFF2-40B4-BE49-F238E27FC236}">
              <a16:creationId xmlns:a16="http://schemas.microsoft.com/office/drawing/2014/main" id="{9E02953C-6509-492D-9733-57552A60F4DD}"/>
            </a:ext>
          </a:extLst>
        </xdr:cNvPr>
        <xdr:cNvSpPr txBox="1"/>
      </xdr:nvSpPr>
      <xdr:spPr>
        <a:xfrm>
          <a:off x="19992975" y="16087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12" name="直線コネクタ 711">
          <a:extLst>
            <a:ext uri="{FF2B5EF4-FFF2-40B4-BE49-F238E27FC236}">
              <a16:creationId xmlns:a16="http://schemas.microsoft.com/office/drawing/2014/main" id="{11B3A659-7AD7-4A41-865A-9B77CFC945B1}"/>
            </a:ext>
          </a:extLst>
        </xdr:cNvPr>
        <xdr:cNvCxnSpPr/>
      </xdr:nvCxnSpPr>
      <xdr:spPr>
        <a:xfrm>
          <a:off x="19878675" y="163184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713" name="【公民館】&#10;一人当たり面積平均値テキスト">
          <a:extLst>
            <a:ext uri="{FF2B5EF4-FFF2-40B4-BE49-F238E27FC236}">
              <a16:creationId xmlns:a16="http://schemas.microsoft.com/office/drawing/2014/main" id="{7DDBB980-A64C-4B3E-8083-1E700E8841D6}"/>
            </a:ext>
          </a:extLst>
        </xdr:cNvPr>
        <xdr:cNvSpPr txBox="1"/>
      </xdr:nvSpPr>
      <xdr:spPr>
        <a:xfrm>
          <a:off x="19992975" y="174954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14" name="フローチャート: 判断 713">
          <a:extLst>
            <a:ext uri="{FF2B5EF4-FFF2-40B4-BE49-F238E27FC236}">
              <a16:creationId xmlns:a16="http://schemas.microsoft.com/office/drawing/2014/main" id="{001FD8BD-AD85-48BD-8FF9-32A6588A2F26}"/>
            </a:ext>
          </a:extLst>
        </xdr:cNvPr>
        <xdr:cNvSpPr/>
      </xdr:nvSpPr>
      <xdr:spPr>
        <a:xfrm>
          <a:off x="19897725" y="176503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15" name="フローチャート: 判断 714">
          <a:extLst>
            <a:ext uri="{FF2B5EF4-FFF2-40B4-BE49-F238E27FC236}">
              <a16:creationId xmlns:a16="http://schemas.microsoft.com/office/drawing/2014/main" id="{03DE3657-C13F-474D-A1C8-DD3EC53335A5}"/>
            </a:ext>
          </a:extLst>
        </xdr:cNvPr>
        <xdr:cNvSpPr/>
      </xdr:nvSpPr>
      <xdr:spPr>
        <a:xfrm>
          <a:off x="19154775" y="1762106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16" name="フローチャート: 判断 715">
          <a:extLst>
            <a:ext uri="{FF2B5EF4-FFF2-40B4-BE49-F238E27FC236}">
              <a16:creationId xmlns:a16="http://schemas.microsoft.com/office/drawing/2014/main" id="{DB51242A-238C-467B-83F4-3D8BF61E6BA5}"/>
            </a:ext>
          </a:extLst>
        </xdr:cNvPr>
        <xdr:cNvSpPr/>
      </xdr:nvSpPr>
      <xdr:spPr>
        <a:xfrm>
          <a:off x="18345150" y="1762899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17" name="フローチャート: 判断 716">
          <a:extLst>
            <a:ext uri="{FF2B5EF4-FFF2-40B4-BE49-F238E27FC236}">
              <a16:creationId xmlns:a16="http://schemas.microsoft.com/office/drawing/2014/main" id="{17282728-4614-4EB2-874C-8B4077F53902}"/>
            </a:ext>
          </a:extLst>
        </xdr:cNvPr>
        <xdr:cNvSpPr/>
      </xdr:nvSpPr>
      <xdr:spPr>
        <a:xfrm>
          <a:off x="17554575" y="1765200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18" name="フローチャート: 判断 717">
          <a:extLst>
            <a:ext uri="{FF2B5EF4-FFF2-40B4-BE49-F238E27FC236}">
              <a16:creationId xmlns:a16="http://schemas.microsoft.com/office/drawing/2014/main" id="{CC1866B3-E4C5-48EA-944A-2325FD4C2D5A}"/>
            </a:ext>
          </a:extLst>
        </xdr:cNvPr>
        <xdr:cNvSpPr/>
      </xdr:nvSpPr>
      <xdr:spPr>
        <a:xfrm>
          <a:off x="16754475" y="176622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19" name="テキスト ボックス 718">
          <a:extLst>
            <a:ext uri="{FF2B5EF4-FFF2-40B4-BE49-F238E27FC236}">
              <a16:creationId xmlns:a16="http://schemas.microsoft.com/office/drawing/2014/main" id="{DE9133D6-F472-4416-8649-874A5EE93D89}"/>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0" name="テキスト ボックス 719">
          <a:extLst>
            <a:ext uri="{FF2B5EF4-FFF2-40B4-BE49-F238E27FC236}">
              <a16:creationId xmlns:a16="http://schemas.microsoft.com/office/drawing/2014/main" id="{87DC5A57-1DEB-4BD6-B17C-C25DF7E5C015}"/>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1" name="テキスト ボックス 720">
          <a:extLst>
            <a:ext uri="{FF2B5EF4-FFF2-40B4-BE49-F238E27FC236}">
              <a16:creationId xmlns:a16="http://schemas.microsoft.com/office/drawing/2014/main" id="{643E6956-FBF9-4F4C-9AFC-680F8715FD1C}"/>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2" name="テキスト ボックス 721">
          <a:extLst>
            <a:ext uri="{FF2B5EF4-FFF2-40B4-BE49-F238E27FC236}">
              <a16:creationId xmlns:a16="http://schemas.microsoft.com/office/drawing/2014/main" id="{2288E27A-4BD4-4936-9FA7-BA62B52E0B5E}"/>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3" name="テキスト ボックス 722">
          <a:extLst>
            <a:ext uri="{FF2B5EF4-FFF2-40B4-BE49-F238E27FC236}">
              <a16:creationId xmlns:a16="http://schemas.microsoft.com/office/drawing/2014/main" id="{56B3A660-C033-4DBB-BFEC-EC79BDB01985}"/>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76998</xdr:rowOff>
    </xdr:from>
    <xdr:to>
      <xdr:col>116</xdr:col>
      <xdr:colOff>114300</xdr:colOff>
      <xdr:row>109</xdr:row>
      <xdr:rowOff>7148</xdr:rowOff>
    </xdr:to>
    <xdr:sp macro="" textlink="">
      <xdr:nvSpPr>
        <xdr:cNvPr id="724" name="楕円 723">
          <a:extLst>
            <a:ext uri="{FF2B5EF4-FFF2-40B4-BE49-F238E27FC236}">
              <a16:creationId xmlns:a16="http://schemas.microsoft.com/office/drawing/2014/main" id="{EDDBCE10-80BB-4AD3-9D64-452C0018A76C}"/>
            </a:ext>
          </a:extLst>
        </xdr:cNvPr>
        <xdr:cNvSpPr/>
      </xdr:nvSpPr>
      <xdr:spPr>
        <a:xfrm>
          <a:off x="19897725" y="1773634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163375</xdr:rowOff>
    </xdr:from>
    <xdr:ext cx="469744" cy="259045"/>
    <xdr:sp macro="" textlink="">
      <xdr:nvSpPr>
        <xdr:cNvPr id="725" name="【公民館】&#10;一人当たり面積該当値テキスト">
          <a:extLst>
            <a:ext uri="{FF2B5EF4-FFF2-40B4-BE49-F238E27FC236}">
              <a16:creationId xmlns:a16="http://schemas.microsoft.com/office/drawing/2014/main" id="{E7FF6485-CE38-423E-A1C7-AF3B259A8444}"/>
            </a:ext>
          </a:extLst>
        </xdr:cNvPr>
        <xdr:cNvSpPr txBox="1"/>
      </xdr:nvSpPr>
      <xdr:spPr>
        <a:xfrm>
          <a:off x="19992975" y="17648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78631</xdr:rowOff>
    </xdr:from>
    <xdr:to>
      <xdr:col>112</xdr:col>
      <xdr:colOff>38100</xdr:colOff>
      <xdr:row>109</xdr:row>
      <xdr:rowOff>8781</xdr:rowOff>
    </xdr:to>
    <xdr:sp macro="" textlink="">
      <xdr:nvSpPr>
        <xdr:cNvPr id="726" name="楕円 725">
          <a:extLst>
            <a:ext uri="{FF2B5EF4-FFF2-40B4-BE49-F238E27FC236}">
              <a16:creationId xmlns:a16="http://schemas.microsoft.com/office/drawing/2014/main" id="{439079CD-CBBD-4AA7-BA07-983CF9C44BD3}"/>
            </a:ext>
          </a:extLst>
        </xdr:cNvPr>
        <xdr:cNvSpPr/>
      </xdr:nvSpPr>
      <xdr:spPr>
        <a:xfrm>
          <a:off x="19154775" y="1773798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127798</xdr:rowOff>
    </xdr:from>
    <xdr:to>
      <xdr:col>116</xdr:col>
      <xdr:colOff>63500</xdr:colOff>
      <xdr:row>108</xdr:row>
      <xdr:rowOff>129431</xdr:rowOff>
    </xdr:to>
    <xdr:cxnSp macro="">
      <xdr:nvCxnSpPr>
        <xdr:cNvPr id="727" name="直線コネクタ 726">
          <a:extLst>
            <a:ext uri="{FF2B5EF4-FFF2-40B4-BE49-F238E27FC236}">
              <a16:creationId xmlns:a16="http://schemas.microsoft.com/office/drawing/2014/main" id="{A7C21EBE-1C81-4651-86D3-F4DBE35AE752}"/>
            </a:ext>
          </a:extLst>
        </xdr:cNvPr>
        <xdr:cNvCxnSpPr/>
      </xdr:nvCxnSpPr>
      <xdr:spPr>
        <a:xfrm flipV="1">
          <a:off x="19202400" y="17783973"/>
          <a:ext cx="752475"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79938</xdr:rowOff>
    </xdr:from>
    <xdr:to>
      <xdr:col>107</xdr:col>
      <xdr:colOff>101600</xdr:colOff>
      <xdr:row>109</xdr:row>
      <xdr:rowOff>10088</xdr:rowOff>
    </xdr:to>
    <xdr:sp macro="" textlink="">
      <xdr:nvSpPr>
        <xdr:cNvPr id="728" name="楕円 727">
          <a:extLst>
            <a:ext uri="{FF2B5EF4-FFF2-40B4-BE49-F238E27FC236}">
              <a16:creationId xmlns:a16="http://schemas.microsoft.com/office/drawing/2014/main" id="{E5AD13BC-B4B7-4117-9CEF-40B05AEE0C7D}"/>
            </a:ext>
          </a:extLst>
        </xdr:cNvPr>
        <xdr:cNvSpPr/>
      </xdr:nvSpPr>
      <xdr:spPr>
        <a:xfrm>
          <a:off x="18345150" y="177424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129431</xdr:rowOff>
    </xdr:from>
    <xdr:to>
      <xdr:col>111</xdr:col>
      <xdr:colOff>177800</xdr:colOff>
      <xdr:row>108</xdr:row>
      <xdr:rowOff>130738</xdr:rowOff>
    </xdr:to>
    <xdr:cxnSp macro="">
      <xdr:nvCxnSpPr>
        <xdr:cNvPr id="729" name="直線コネクタ 728">
          <a:extLst>
            <a:ext uri="{FF2B5EF4-FFF2-40B4-BE49-F238E27FC236}">
              <a16:creationId xmlns:a16="http://schemas.microsoft.com/office/drawing/2014/main" id="{A0D472CB-F639-4019-BE1D-97D3D1391F3B}"/>
            </a:ext>
          </a:extLst>
        </xdr:cNvPr>
        <xdr:cNvCxnSpPr/>
      </xdr:nvCxnSpPr>
      <xdr:spPr>
        <a:xfrm flipV="1">
          <a:off x="18392775" y="17785606"/>
          <a:ext cx="809625" cy="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81570</xdr:rowOff>
    </xdr:from>
    <xdr:to>
      <xdr:col>102</xdr:col>
      <xdr:colOff>165100</xdr:colOff>
      <xdr:row>109</xdr:row>
      <xdr:rowOff>11720</xdr:rowOff>
    </xdr:to>
    <xdr:sp macro="" textlink="">
      <xdr:nvSpPr>
        <xdr:cNvPr id="730" name="楕円 729">
          <a:extLst>
            <a:ext uri="{FF2B5EF4-FFF2-40B4-BE49-F238E27FC236}">
              <a16:creationId xmlns:a16="http://schemas.microsoft.com/office/drawing/2014/main" id="{20C7EB69-F8B4-46C2-910E-1AE4CF7B1BC0}"/>
            </a:ext>
          </a:extLst>
        </xdr:cNvPr>
        <xdr:cNvSpPr/>
      </xdr:nvSpPr>
      <xdr:spPr>
        <a:xfrm>
          <a:off x="17554575" y="177440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130738</xdr:rowOff>
    </xdr:from>
    <xdr:to>
      <xdr:col>107</xdr:col>
      <xdr:colOff>50800</xdr:colOff>
      <xdr:row>108</xdr:row>
      <xdr:rowOff>132370</xdr:rowOff>
    </xdr:to>
    <xdr:cxnSp macro="">
      <xdr:nvCxnSpPr>
        <xdr:cNvPr id="731" name="直線コネクタ 730">
          <a:extLst>
            <a:ext uri="{FF2B5EF4-FFF2-40B4-BE49-F238E27FC236}">
              <a16:creationId xmlns:a16="http://schemas.microsoft.com/office/drawing/2014/main" id="{B7D8DCD1-8A7C-4C7B-A434-42ABA2C9C962}"/>
            </a:ext>
          </a:extLst>
        </xdr:cNvPr>
        <xdr:cNvCxnSpPr/>
      </xdr:nvCxnSpPr>
      <xdr:spPr>
        <a:xfrm flipV="1">
          <a:off x="17602200" y="17790088"/>
          <a:ext cx="790575"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83530</xdr:rowOff>
    </xdr:from>
    <xdr:to>
      <xdr:col>98</xdr:col>
      <xdr:colOff>38100</xdr:colOff>
      <xdr:row>109</xdr:row>
      <xdr:rowOff>13680</xdr:rowOff>
    </xdr:to>
    <xdr:sp macro="" textlink="">
      <xdr:nvSpPr>
        <xdr:cNvPr id="732" name="楕円 731">
          <a:extLst>
            <a:ext uri="{FF2B5EF4-FFF2-40B4-BE49-F238E27FC236}">
              <a16:creationId xmlns:a16="http://schemas.microsoft.com/office/drawing/2014/main" id="{AC01420B-13BF-48CE-BD04-59E1BB2D56F9}"/>
            </a:ext>
          </a:extLst>
        </xdr:cNvPr>
        <xdr:cNvSpPr/>
      </xdr:nvSpPr>
      <xdr:spPr>
        <a:xfrm>
          <a:off x="16754475" y="177460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132370</xdr:rowOff>
    </xdr:from>
    <xdr:to>
      <xdr:col>102</xdr:col>
      <xdr:colOff>114300</xdr:colOff>
      <xdr:row>108</xdr:row>
      <xdr:rowOff>134330</xdr:rowOff>
    </xdr:to>
    <xdr:cxnSp macro="">
      <xdr:nvCxnSpPr>
        <xdr:cNvPr id="733" name="直線コネクタ 732">
          <a:extLst>
            <a:ext uri="{FF2B5EF4-FFF2-40B4-BE49-F238E27FC236}">
              <a16:creationId xmlns:a16="http://schemas.microsoft.com/office/drawing/2014/main" id="{8497E7AF-C094-4A23-9EFB-8C8F748B67DF}"/>
            </a:ext>
          </a:extLst>
        </xdr:cNvPr>
        <xdr:cNvCxnSpPr/>
      </xdr:nvCxnSpPr>
      <xdr:spPr>
        <a:xfrm flipV="1">
          <a:off x="16802100" y="17791720"/>
          <a:ext cx="8001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734" name="n_1aveValue【公民館】&#10;一人当たり面積">
          <a:extLst>
            <a:ext uri="{FF2B5EF4-FFF2-40B4-BE49-F238E27FC236}">
              <a16:creationId xmlns:a16="http://schemas.microsoft.com/office/drawing/2014/main" id="{89FD3C1C-E213-4752-90EE-5588B4740B27}"/>
            </a:ext>
          </a:extLst>
        </xdr:cNvPr>
        <xdr:cNvSpPr txBox="1"/>
      </xdr:nvSpPr>
      <xdr:spPr>
        <a:xfrm>
          <a:off x="18983402" y="17399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735" name="n_2aveValue【公民館】&#10;一人当たり面積">
          <a:extLst>
            <a:ext uri="{FF2B5EF4-FFF2-40B4-BE49-F238E27FC236}">
              <a16:creationId xmlns:a16="http://schemas.microsoft.com/office/drawing/2014/main" id="{5A43DD60-5DC3-48B1-AC3A-E7783928B43D}"/>
            </a:ext>
          </a:extLst>
        </xdr:cNvPr>
        <xdr:cNvSpPr txBox="1"/>
      </xdr:nvSpPr>
      <xdr:spPr>
        <a:xfrm>
          <a:off x="18183302" y="1740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736" name="n_3aveValue【公民館】&#10;一人当たり面積">
          <a:extLst>
            <a:ext uri="{FF2B5EF4-FFF2-40B4-BE49-F238E27FC236}">
              <a16:creationId xmlns:a16="http://schemas.microsoft.com/office/drawing/2014/main" id="{EE80A396-531C-4EE5-9DA9-B1A24909B101}"/>
            </a:ext>
          </a:extLst>
        </xdr:cNvPr>
        <xdr:cNvSpPr txBox="1"/>
      </xdr:nvSpPr>
      <xdr:spPr>
        <a:xfrm>
          <a:off x="17383202" y="17420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737" name="n_4aveValue【公民館】&#10;一人当たり面積">
          <a:extLst>
            <a:ext uri="{FF2B5EF4-FFF2-40B4-BE49-F238E27FC236}">
              <a16:creationId xmlns:a16="http://schemas.microsoft.com/office/drawing/2014/main" id="{82D25DEB-02F8-4AFE-AB28-11DF30FF3D15}"/>
            </a:ext>
          </a:extLst>
        </xdr:cNvPr>
        <xdr:cNvSpPr txBox="1"/>
      </xdr:nvSpPr>
      <xdr:spPr>
        <a:xfrm>
          <a:off x="16592627" y="1744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171358</xdr:rowOff>
    </xdr:from>
    <xdr:ext cx="469744" cy="259045"/>
    <xdr:sp macro="" textlink="">
      <xdr:nvSpPr>
        <xdr:cNvPr id="738" name="n_1mainValue【公民館】&#10;一人当たり面積">
          <a:extLst>
            <a:ext uri="{FF2B5EF4-FFF2-40B4-BE49-F238E27FC236}">
              <a16:creationId xmlns:a16="http://schemas.microsoft.com/office/drawing/2014/main" id="{C9676B8F-5F40-4C36-BA50-DE3B8507B6E5}"/>
            </a:ext>
          </a:extLst>
        </xdr:cNvPr>
        <xdr:cNvSpPr txBox="1"/>
      </xdr:nvSpPr>
      <xdr:spPr>
        <a:xfrm>
          <a:off x="18983402" y="17830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1215</xdr:rowOff>
    </xdr:from>
    <xdr:ext cx="469744" cy="259045"/>
    <xdr:sp macro="" textlink="">
      <xdr:nvSpPr>
        <xdr:cNvPr id="739" name="n_2mainValue【公民館】&#10;一人当たり面積">
          <a:extLst>
            <a:ext uri="{FF2B5EF4-FFF2-40B4-BE49-F238E27FC236}">
              <a16:creationId xmlns:a16="http://schemas.microsoft.com/office/drawing/2014/main" id="{A234DC76-DA2E-496E-A33D-F982267BD6C0}"/>
            </a:ext>
          </a:extLst>
        </xdr:cNvPr>
        <xdr:cNvSpPr txBox="1"/>
      </xdr:nvSpPr>
      <xdr:spPr>
        <a:xfrm>
          <a:off x="18183302" y="17832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2847</xdr:rowOff>
    </xdr:from>
    <xdr:ext cx="469744" cy="259045"/>
    <xdr:sp macro="" textlink="">
      <xdr:nvSpPr>
        <xdr:cNvPr id="740" name="n_3mainValue【公民館】&#10;一人当たり面積">
          <a:extLst>
            <a:ext uri="{FF2B5EF4-FFF2-40B4-BE49-F238E27FC236}">
              <a16:creationId xmlns:a16="http://schemas.microsoft.com/office/drawing/2014/main" id="{99438B1D-6743-463C-B770-47C878D4911C}"/>
            </a:ext>
          </a:extLst>
        </xdr:cNvPr>
        <xdr:cNvSpPr txBox="1"/>
      </xdr:nvSpPr>
      <xdr:spPr>
        <a:xfrm>
          <a:off x="17383202" y="17833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4807</xdr:rowOff>
    </xdr:from>
    <xdr:ext cx="469744" cy="259045"/>
    <xdr:sp macro="" textlink="">
      <xdr:nvSpPr>
        <xdr:cNvPr id="741" name="n_4mainValue【公民館】&#10;一人当たり面積">
          <a:extLst>
            <a:ext uri="{FF2B5EF4-FFF2-40B4-BE49-F238E27FC236}">
              <a16:creationId xmlns:a16="http://schemas.microsoft.com/office/drawing/2014/main" id="{01F184C2-8F7B-43B1-BD42-95597A0D0565}"/>
            </a:ext>
          </a:extLst>
        </xdr:cNvPr>
        <xdr:cNvSpPr txBox="1"/>
      </xdr:nvSpPr>
      <xdr:spPr>
        <a:xfrm>
          <a:off x="16592627" y="17838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2" name="正方形/長方形 741">
          <a:extLst>
            <a:ext uri="{FF2B5EF4-FFF2-40B4-BE49-F238E27FC236}">
              <a16:creationId xmlns:a16="http://schemas.microsoft.com/office/drawing/2014/main" id="{3F5CDBC9-C72F-497E-BD0F-E8F0FE77070D}"/>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3" name="正方形/長方形 742">
          <a:extLst>
            <a:ext uri="{FF2B5EF4-FFF2-40B4-BE49-F238E27FC236}">
              <a16:creationId xmlns:a16="http://schemas.microsoft.com/office/drawing/2014/main" id="{EB1BC5F0-FD95-4F2D-A348-107907C9344E}"/>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4" name="テキスト ボックス 743">
          <a:extLst>
            <a:ext uri="{FF2B5EF4-FFF2-40B4-BE49-F238E27FC236}">
              <a16:creationId xmlns:a16="http://schemas.microsoft.com/office/drawing/2014/main" id="{CF143DB8-21C5-426A-BF28-BA6D033646E9}"/>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施設類型別に有形固定資産減価償却率を見ると、道路（</a:t>
          </a:r>
          <a:r>
            <a:rPr kumimoji="1" lang="en-US" altLang="ja-JP" sz="1300">
              <a:latin typeface="ＭＳ Ｐゴシック" panose="020B0600070205080204" pitchFamily="50" charset="-128"/>
              <a:ea typeface="ＭＳ Ｐゴシック" panose="020B0600070205080204" pitchFamily="50" charset="-128"/>
            </a:rPr>
            <a:t>65.9</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52.2</a:t>
          </a:r>
          <a:r>
            <a:rPr kumimoji="1" lang="ja-JP" altLang="en-US" sz="1300">
              <a:latin typeface="ＭＳ Ｐゴシック" panose="020B0600070205080204" pitchFamily="50" charset="-128"/>
              <a:ea typeface="ＭＳ Ｐゴシック" panose="020B0600070205080204" pitchFamily="50" charset="-128"/>
            </a:rPr>
            <a:t>％）は類似団体内平均（</a:t>
          </a:r>
          <a:r>
            <a:rPr kumimoji="1" lang="en-US" altLang="ja-JP" sz="1300">
              <a:latin typeface="ＭＳ Ｐゴシック" panose="020B0600070205080204" pitchFamily="50" charset="-128"/>
              <a:ea typeface="ＭＳ Ｐゴシック" panose="020B0600070205080204" pitchFamily="50" charset="-128"/>
            </a:rPr>
            <a:t>70.8</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65.6</a:t>
          </a:r>
          <a:r>
            <a:rPr kumimoji="1" lang="ja-JP" altLang="en-US" sz="1300">
              <a:latin typeface="ＭＳ Ｐゴシック" panose="020B0600070205080204" pitchFamily="50" charset="-128"/>
              <a:ea typeface="ＭＳ Ｐゴシック" panose="020B0600070205080204" pitchFamily="50" charset="-128"/>
            </a:rPr>
            <a:t>％）を下回り、比較的良好な状態を維持している。橋りょう・トンネルは米田橋上部工設置工事等の実施により令和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年度にかけて</a:t>
          </a:r>
          <a:r>
            <a:rPr kumimoji="1" lang="en-US" altLang="ja-JP" sz="1300">
              <a:latin typeface="ＭＳ Ｐゴシック" panose="020B0600070205080204" pitchFamily="50" charset="-128"/>
              <a:ea typeface="ＭＳ Ｐゴシック" panose="020B0600070205080204" pitchFamily="50" charset="-128"/>
            </a:rPr>
            <a:t>55.6</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52.1</a:t>
          </a:r>
          <a:r>
            <a:rPr kumimoji="1" lang="ja-JP" altLang="en-US" sz="1300">
              <a:latin typeface="ＭＳ Ｐゴシック" panose="020B0600070205080204" pitchFamily="50" charset="-128"/>
              <a:ea typeface="ＭＳ Ｐゴシック" panose="020B0600070205080204" pitchFamily="50" charset="-128"/>
            </a:rPr>
            <a:t>％へ改善し、令和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年度も</a:t>
          </a:r>
          <a:r>
            <a:rPr kumimoji="1" lang="en-US" altLang="ja-JP" sz="1300">
              <a:latin typeface="ＭＳ Ｐゴシック" panose="020B0600070205080204" pitchFamily="50" charset="-128"/>
              <a:ea typeface="ＭＳ Ｐゴシック" panose="020B0600070205080204" pitchFamily="50" charset="-128"/>
            </a:rPr>
            <a:t>52.2</a:t>
          </a:r>
          <a:r>
            <a:rPr kumimoji="1" lang="ja-JP" altLang="en-US" sz="1300">
              <a:latin typeface="ＭＳ Ｐゴシック" panose="020B0600070205080204" pitchFamily="50" charset="-128"/>
              <a:ea typeface="ＭＳ Ｐゴシック" panose="020B0600070205080204" pitchFamily="50" charset="-128"/>
            </a:rPr>
            <a:t>％とほぼ横ばいで推移している。一方、学校施設は</a:t>
          </a:r>
          <a:r>
            <a:rPr kumimoji="1" lang="en-US" altLang="ja-JP" sz="1300">
              <a:latin typeface="ＭＳ Ｐゴシック" panose="020B0600070205080204" pitchFamily="50" charset="-128"/>
              <a:ea typeface="ＭＳ Ｐゴシック" panose="020B0600070205080204" pitchFamily="50" charset="-128"/>
            </a:rPr>
            <a:t>78.1</a:t>
          </a:r>
          <a:r>
            <a:rPr kumimoji="1" lang="ja-JP" altLang="en-US" sz="1300">
              <a:latin typeface="ＭＳ Ｐゴシック" panose="020B0600070205080204" pitchFamily="50" charset="-128"/>
              <a:ea typeface="ＭＳ Ｐゴシック" panose="020B0600070205080204" pitchFamily="50" charset="-128"/>
            </a:rPr>
            <a:t>％（前年度</a:t>
          </a:r>
          <a:r>
            <a:rPr kumimoji="1" lang="en-US" altLang="ja-JP" sz="1300">
              <a:latin typeface="ＭＳ Ｐゴシック" panose="020B0600070205080204" pitchFamily="50" charset="-128"/>
              <a:ea typeface="ＭＳ Ｐゴシック" panose="020B0600070205080204" pitchFamily="50" charset="-128"/>
            </a:rPr>
            <a:t>75.7</a:t>
          </a:r>
          <a:r>
            <a:rPr kumimoji="1" lang="ja-JP" altLang="en-US" sz="1300">
              <a:latin typeface="ＭＳ Ｐゴシック" panose="020B0600070205080204" pitchFamily="50" charset="-128"/>
              <a:ea typeface="ＭＳ Ｐゴシック" panose="020B0600070205080204" pitchFamily="50" charset="-128"/>
            </a:rPr>
            <a:t>％）、公営住宅は</a:t>
          </a:r>
          <a:r>
            <a:rPr kumimoji="1" lang="en-US" altLang="ja-JP" sz="1300">
              <a:latin typeface="ＭＳ Ｐゴシック" panose="020B0600070205080204" pitchFamily="50" charset="-128"/>
              <a:ea typeface="ＭＳ Ｐゴシック" panose="020B0600070205080204" pitchFamily="50" charset="-128"/>
            </a:rPr>
            <a:t>60.6</a:t>
          </a:r>
          <a:r>
            <a:rPr kumimoji="1" lang="ja-JP" altLang="en-US" sz="1300">
              <a:latin typeface="ＭＳ Ｐゴシック" panose="020B0600070205080204" pitchFamily="50" charset="-128"/>
              <a:ea typeface="ＭＳ Ｐゴシック" panose="020B0600070205080204" pitchFamily="50" charset="-128"/>
            </a:rPr>
            <a:t>％（前年度</a:t>
          </a:r>
          <a:r>
            <a:rPr kumimoji="1" lang="en-US" altLang="ja-JP" sz="1300">
              <a:latin typeface="ＭＳ Ｐゴシック" panose="020B0600070205080204" pitchFamily="50" charset="-128"/>
              <a:ea typeface="ＭＳ Ｐゴシック" panose="020B0600070205080204" pitchFamily="50" charset="-128"/>
            </a:rPr>
            <a:t>59.5</a:t>
          </a:r>
          <a:r>
            <a:rPr kumimoji="1" lang="ja-JP" altLang="en-US" sz="1300">
              <a:latin typeface="ＭＳ Ｐゴシック" panose="020B0600070205080204" pitchFamily="50" charset="-128"/>
              <a:ea typeface="ＭＳ Ｐゴシック" panose="020B0600070205080204" pitchFamily="50" charset="-128"/>
            </a:rPr>
            <a:t>％）といずれも類似団体内平均を上回る水準で老朽化が進行しており、公民館も</a:t>
          </a:r>
          <a:r>
            <a:rPr kumimoji="1" lang="en-US" altLang="ja-JP" sz="1300">
              <a:latin typeface="ＭＳ Ｐゴシック" panose="020B0600070205080204" pitchFamily="50" charset="-128"/>
              <a:ea typeface="ＭＳ Ｐゴシック" panose="020B0600070205080204" pitchFamily="50" charset="-128"/>
            </a:rPr>
            <a:t>70.4</a:t>
          </a:r>
          <a:r>
            <a:rPr kumimoji="1" lang="ja-JP" altLang="en-US" sz="1300">
              <a:latin typeface="ＭＳ Ｐゴシック" panose="020B0600070205080204" pitchFamily="50" charset="-128"/>
              <a:ea typeface="ＭＳ Ｐゴシック" panose="020B0600070205080204" pitchFamily="50" charset="-128"/>
            </a:rPr>
            <a:t>％と高い水準にある。今後は、利用状況や劣化度を踏まえ、老朽化の進んだ施設類型から優先順位をつけて改修・更新を実施していく必要がある。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EEAEE67-A2F1-452B-92EC-6549C5D48DA6}"/>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A42FB22-2B5F-4810-A7A3-4FE3C9D1DF96}"/>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27D5A13-B890-45BF-8F3E-7B35A6149743}"/>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60916A8-47A1-4F29-B763-C594912FFF26}"/>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F792BF1-7E32-41E8-B33B-A06C8F5430D4}"/>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DD64E82-3C47-4614-8240-BE1D4FB236F1}"/>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A800D26-9FF2-4B3F-A8DA-BD6EC54A950B}"/>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92F0FA6-4A60-4904-84F5-5A64AA337A51}"/>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4D6B792-5F59-49D6-B983-4DABD1804115}"/>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6AF8602-CE3F-42DF-BC31-6801F0829234}"/>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8,657
8,401
68.92
7,299,437
6,976,861
172,330
3,923,379
7,827,386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4548974-3A43-4C47-8BDA-C4CA73759ED1}"/>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9911431-FA26-4BF5-A35B-17E6FB7A3730}"/>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9B883F7-AA5F-4653-9D90-08C618B319E4}"/>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22.0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B565306-8544-4BB2-8551-479396872252}"/>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CC37293-30CD-4F93-8624-FE5C70EDB551}"/>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EF2E5C3-9DE8-4D0C-B772-1205FE45064F}"/>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EDA4920-9EA9-4729-8349-30014C162630}"/>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E6F42DF-9979-46EE-8836-16933457ED8B}"/>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FB41CA6-3D4B-4A21-9381-406FEB1065C7}"/>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9D98582-0953-4F89-80D1-566BE7A4734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1DAA64E-7B7D-428F-95C3-3D987B35D46F}"/>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E278B4F-3D37-46DF-BC0C-F0F03C4C3B35}"/>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519670D-5B1B-4723-BF42-9FD37D57FEA0}"/>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B26E1F6-3A97-4636-92ED-E0920A359223}"/>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23CE708-6922-44A3-8830-53C9A1E9D2A4}"/>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6953231-BBCA-4B57-B954-31B98CE81796}"/>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096C99E-6E3C-40F7-AAF2-E5E82962977D}"/>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F3FEEEB-082D-40F3-9E9B-6B894B36F62F}"/>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67E3D8A-24A6-43FB-BF08-B515D33A15CF}"/>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C8C8CB0-306C-4F30-BBFB-60FC91150E0F}"/>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D5249D8-131B-4FAA-841B-C390F0673914}"/>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63C49A7-5D70-445F-836A-32898D635CF9}"/>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C33509A-33C0-4D53-8DBA-2A54C879D372}"/>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DF7CA17-4D55-4DC9-B599-C954A6A27768}"/>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2B6582A-F8CE-45AF-AAD7-FD7803BB9C8B}"/>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166B515-78BB-43FE-8505-9438EF32F19E}"/>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7354412-11D8-4D77-95AC-8A1E8DC59593}"/>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5AFA55D-000E-432E-B62E-25BD537BC6F1}"/>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C365527-7B2F-42FB-9462-E9943D9C0A3B}"/>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281E451-6F62-4E1F-8090-958869C8CC70}"/>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EF028CC-29BA-4B43-B9D3-0DC2A97F90A0}"/>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BCC0263-0FB2-46B1-9EBE-6FCE57A93793}"/>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2738BAC-7042-4066-B844-DF9FB88C1BA2}"/>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94C5973-846A-4950-8186-B4D1C949A473}"/>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DEF3BA0-DFE1-42CD-B31B-344D348CF551}"/>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6EA6619-630A-4E96-81C2-25848E6EAF9E}"/>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125F64E-893A-4917-8DF1-01FF3C21B866}"/>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9A64C3D-5DB2-4176-A2BD-955476EEC49D}"/>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11F92C2-27F7-433E-B556-B126BE73B1FA}"/>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A96EA5F-6A03-4F43-B3F2-91E75A21C05C}"/>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C806A0B-7E84-4D59-9532-140E9B3F185E}"/>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7D86C15-8FB8-4D63-9D04-BB6F335CE008}"/>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D36647F-5749-4D62-975D-E6C7C827623C}"/>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D9AA1B1-FD71-4D86-AF09-A369B36D7341}"/>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EDED0EC-8D3C-409F-9F9A-D39C0E54B78E}"/>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665F006D-5AFB-4621-82C9-503264724859}"/>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74567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555DC30-B4D6-40DF-9E86-53C82EA47EF7}"/>
            </a:ext>
          </a:extLst>
        </xdr:cNvPr>
        <xdr:cNvCxnSpPr/>
      </xdr:nvCxnSpPr>
      <xdr:spPr>
        <a:xfrm flipV="1">
          <a:off x="4180840" y="5427617"/>
          <a:ext cx="0" cy="1475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EB52114D-27C0-40A2-86C3-94B8A899941B}"/>
            </a:ext>
          </a:extLst>
        </xdr:cNvPr>
        <xdr:cNvSpPr txBox="1"/>
      </xdr:nvSpPr>
      <xdr:spPr>
        <a:xfrm>
          <a:off x="42195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B648B46F-014E-4A05-81C0-BF666C5EE882}"/>
            </a:ext>
          </a:extLst>
        </xdr:cNvPr>
        <xdr:cNvCxnSpPr/>
      </xdr:nvCxnSpPr>
      <xdr:spPr>
        <a:xfrm>
          <a:off x="4105275"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21244</xdr:rowOff>
    </xdr:from>
    <xdr:ext cx="340478" cy="259045"/>
    <xdr:sp macro="" textlink="">
      <xdr:nvSpPr>
        <xdr:cNvPr id="61" name="【図書館】&#10;有形固定資産減価償却率最大値テキスト">
          <a:extLst>
            <a:ext uri="{FF2B5EF4-FFF2-40B4-BE49-F238E27FC236}">
              <a16:creationId xmlns:a16="http://schemas.microsoft.com/office/drawing/2014/main" id="{F07F3D13-F1AE-4BF6-A84C-34E10CE458DC}"/>
            </a:ext>
          </a:extLst>
        </xdr:cNvPr>
        <xdr:cNvSpPr txBox="1"/>
      </xdr:nvSpPr>
      <xdr:spPr>
        <a:xfrm>
          <a:off x="4219575" y="52123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74567</xdr:rowOff>
    </xdr:from>
    <xdr:to>
      <xdr:col>24</xdr:col>
      <xdr:colOff>152400</xdr:colOff>
      <xdr:row>33</xdr:row>
      <xdr:rowOff>74567</xdr:rowOff>
    </xdr:to>
    <xdr:cxnSp macro="">
      <xdr:nvCxnSpPr>
        <xdr:cNvPr id="62" name="直線コネクタ 61">
          <a:extLst>
            <a:ext uri="{FF2B5EF4-FFF2-40B4-BE49-F238E27FC236}">
              <a16:creationId xmlns:a16="http://schemas.microsoft.com/office/drawing/2014/main" id="{96DD6331-2D2A-422D-A447-2BD560540934}"/>
            </a:ext>
          </a:extLst>
        </xdr:cNvPr>
        <xdr:cNvCxnSpPr/>
      </xdr:nvCxnSpPr>
      <xdr:spPr>
        <a:xfrm>
          <a:off x="4105275" y="54276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53176</xdr:rowOff>
    </xdr:from>
    <xdr:ext cx="405111" cy="259045"/>
    <xdr:sp macro="" textlink="">
      <xdr:nvSpPr>
        <xdr:cNvPr id="63" name="【図書館】&#10;有形固定資産減価償却率平均値テキスト">
          <a:extLst>
            <a:ext uri="{FF2B5EF4-FFF2-40B4-BE49-F238E27FC236}">
              <a16:creationId xmlns:a16="http://schemas.microsoft.com/office/drawing/2014/main" id="{7CCA84E4-B3DA-4BFC-B86B-5AA4CEA7E556}"/>
            </a:ext>
          </a:extLst>
        </xdr:cNvPr>
        <xdr:cNvSpPr txBox="1"/>
      </xdr:nvSpPr>
      <xdr:spPr>
        <a:xfrm>
          <a:off x="4219575" y="58888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30299</xdr:rowOff>
    </xdr:from>
    <xdr:to>
      <xdr:col>24</xdr:col>
      <xdr:colOff>114300</xdr:colOff>
      <xdr:row>37</xdr:row>
      <xdr:rowOff>131899</xdr:rowOff>
    </xdr:to>
    <xdr:sp macro="" textlink="">
      <xdr:nvSpPr>
        <xdr:cNvPr id="64" name="フローチャート: 判断 63">
          <a:extLst>
            <a:ext uri="{FF2B5EF4-FFF2-40B4-BE49-F238E27FC236}">
              <a16:creationId xmlns:a16="http://schemas.microsoft.com/office/drawing/2014/main" id="{F9A47FA8-DF40-481B-9FBA-F2EB17181E5C}"/>
            </a:ext>
          </a:extLst>
        </xdr:cNvPr>
        <xdr:cNvSpPr/>
      </xdr:nvSpPr>
      <xdr:spPr>
        <a:xfrm>
          <a:off x="4124325" y="602787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xdr:rowOff>
    </xdr:from>
    <xdr:to>
      <xdr:col>20</xdr:col>
      <xdr:colOff>38100</xdr:colOff>
      <xdr:row>37</xdr:row>
      <xdr:rowOff>113937</xdr:rowOff>
    </xdr:to>
    <xdr:sp macro="" textlink="">
      <xdr:nvSpPr>
        <xdr:cNvPr id="65" name="フローチャート: 判断 64">
          <a:extLst>
            <a:ext uri="{FF2B5EF4-FFF2-40B4-BE49-F238E27FC236}">
              <a16:creationId xmlns:a16="http://schemas.microsoft.com/office/drawing/2014/main" id="{A7A8F0CD-C2CA-4BF6-92A5-DE88CB7C4C8D}"/>
            </a:ext>
          </a:extLst>
        </xdr:cNvPr>
        <xdr:cNvSpPr/>
      </xdr:nvSpPr>
      <xdr:spPr>
        <a:xfrm>
          <a:off x="3381375" y="60099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53158</xdr:rowOff>
    </xdr:from>
    <xdr:to>
      <xdr:col>15</xdr:col>
      <xdr:colOff>101600</xdr:colOff>
      <xdr:row>37</xdr:row>
      <xdr:rowOff>154758</xdr:rowOff>
    </xdr:to>
    <xdr:sp macro="" textlink="">
      <xdr:nvSpPr>
        <xdr:cNvPr id="66" name="フローチャート: 判断 65">
          <a:extLst>
            <a:ext uri="{FF2B5EF4-FFF2-40B4-BE49-F238E27FC236}">
              <a16:creationId xmlns:a16="http://schemas.microsoft.com/office/drawing/2014/main" id="{2771EE9B-D8E4-4F32-8282-CB7B5F52A5B6}"/>
            </a:ext>
          </a:extLst>
        </xdr:cNvPr>
        <xdr:cNvSpPr/>
      </xdr:nvSpPr>
      <xdr:spPr>
        <a:xfrm>
          <a:off x="2571750" y="605073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xdr:rowOff>
    </xdr:from>
    <xdr:to>
      <xdr:col>10</xdr:col>
      <xdr:colOff>165100</xdr:colOff>
      <xdr:row>37</xdr:row>
      <xdr:rowOff>115570</xdr:rowOff>
    </xdr:to>
    <xdr:sp macro="" textlink="">
      <xdr:nvSpPr>
        <xdr:cNvPr id="67" name="フローチャート: 判断 66">
          <a:extLst>
            <a:ext uri="{FF2B5EF4-FFF2-40B4-BE49-F238E27FC236}">
              <a16:creationId xmlns:a16="http://schemas.microsoft.com/office/drawing/2014/main" id="{1355C148-25FE-43CA-98CD-B9B836CF2D09}"/>
            </a:ext>
          </a:extLst>
        </xdr:cNvPr>
        <xdr:cNvSpPr/>
      </xdr:nvSpPr>
      <xdr:spPr>
        <a:xfrm>
          <a:off x="1781175" y="60115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46627</xdr:rowOff>
    </xdr:from>
    <xdr:to>
      <xdr:col>6</xdr:col>
      <xdr:colOff>38100</xdr:colOff>
      <xdr:row>37</xdr:row>
      <xdr:rowOff>148227</xdr:rowOff>
    </xdr:to>
    <xdr:sp macro="" textlink="">
      <xdr:nvSpPr>
        <xdr:cNvPr id="68" name="フローチャート: 判断 67">
          <a:extLst>
            <a:ext uri="{FF2B5EF4-FFF2-40B4-BE49-F238E27FC236}">
              <a16:creationId xmlns:a16="http://schemas.microsoft.com/office/drawing/2014/main" id="{B1C9E06B-8064-4E5B-8232-94E9A0D771D0}"/>
            </a:ext>
          </a:extLst>
        </xdr:cNvPr>
        <xdr:cNvSpPr/>
      </xdr:nvSpPr>
      <xdr:spPr>
        <a:xfrm>
          <a:off x="981075" y="60505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7AB1DB1-966E-4B41-BD98-CC09CE85D311}"/>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6AFEF99-9EA2-4FFD-A4F0-1742073848F2}"/>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BB323B6-0234-4E77-B10E-04FD4FFDB531}"/>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18995B1-5B2B-45DE-A9E4-AD803816AAA5}"/>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C927D35-750C-4635-A371-E6FCCC263B4E}"/>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74385</xdr:rowOff>
    </xdr:from>
    <xdr:to>
      <xdr:col>24</xdr:col>
      <xdr:colOff>114300</xdr:colOff>
      <xdr:row>39</xdr:row>
      <xdr:rowOff>4535</xdr:rowOff>
    </xdr:to>
    <xdr:sp macro="" textlink="">
      <xdr:nvSpPr>
        <xdr:cNvPr id="74" name="楕円 73">
          <a:extLst>
            <a:ext uri="{FF2B5EF4-FFF2-40B4-BE49-F238E27FC236}">
              <a16:creationId xmlns:a16="http://schemas.microsoft.com/office/drawing/2014/main" id="{0CCE7406-E8DB-4F7C-9728-F35806D8647F}"/>
            </a:ext>
          </a:extLst>
        </xdr:cNvPr>
        <xdr:cNvSpPr/>
      </xdr:nvSpPr>
      <xdr:spPr>
        <a:xfrm>
          <a:off x="4124325" y="62370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52812</xdr:rowOff>
    </xdr:from>
    <xdr:ext cx="405111" cy="259045"/>
    <xdr:sp macro="" textlink="">
      <xdr:nvSpPr>
        <xdr:cNvPr id="75" name="【図書館】&#10;有形固定資産減価償却率該当値テキスト">
          <a:extLst>
            <a:ext uri="{FF2B5EF4-FFF2-40B4-BE49-F238E27FC236}">
              <a16:creationId xmlns:a16="http://schemas.microsoft.com/office/drawing/2014/main" id="{555B1902-B1D2-4249-A663-A68311F508DF}"/>
            </a:ext>
          </a:extLst>
        </xdr:cNvPr>
        <xdr:cNvSpPr txBox="1"/>
      </xdr:nvSpPr>
      <xdr:spPr>
        <a:xfrm>
          <a:off x="4219575" y="621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41728</xdr:rowOff>
    </xdr:from>
    <xdr:to>
      <xdr:col>20</xdr:col>
      <xdr:colOff>38100</xdr:colOff>
      <xdr:row>38</xdr:row>
      <xdr:rowOff>143328</xdr:rowOff>
    </xdr:to>
    <xdr:sp macro="" textlink="">
      <xdr:nvSpPr>
        <xdr:cNvPr id="76" name="楕円 75">
          <a:extLst>
            <a:ext uri="{FF2B5EF4-FFF2-40B4-BE49-F238E27FC236}">
              <a16:creationId xmlns:a16="http://schemas.microsoft.com/office/drawing/2014/main" id="{69476A23-EEE5-44CD-8BEB-C70184501B32}"/>
            </a:ext>
          </a:extLst>
        </xdr:cNvPr>
        <xdr:cNvSpPr/>
      </xdr:nvSpPr>
      <xdr:spPr>
        <a:xfrm>
          <a:off x="3381375" y="62075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92528</xdr:rowOff>
    </xdr:from>
    <xdr:to>
      <xdr:col>24</xdr:col>
      <xdr:colOff>63500</xdr:colOff>
      <xdr:row>38</xdr:row>
      <xdr:rowOff>125185</xdr:rowOff>
    </xdr:to>
    <xdr:cxnSp macro="">
      <xdr:nvCxnSpPr>
        <xdr:cNvPr id="77" name="直線コネクタ 76">
          <a:extLst>
            <a:ext uri="{FF2B5EF4-FFF2-40B4-BE49-F238E27FC236}">
              <a16:creationId xmlns:a16="http://schemas.microsoft.com/office/drawing/2014/main" id="{E845E737-801E-4F57-8127-B6B745F8A2DA}"/>
            </a:ext>
          </a:extLst>
        </xdr:cNvPr>
        <xdr:cNvCxnSpPr/>
      </xdr:nvCxnSpPr>
      <xdr:spPr>
        <a:xfrm>
          <a:off x="3429000" y="6255203"/>
          <a:ext cx="7524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9072</xdr:rowOff>
    </xdr:from>
    <xdr:to>
      <xdr:col>15</xdr:col>
      <xdr:colOff>101600</xdr:colOff>
      <xdr:row>38</xdr:row>
      <xdr:rowOff>110672</xdr:rowOff>
    </xdr:to>
    <xdr:sp macro="" textlink="">
      <xdr:nvSpPr>
        <xdr:cNvPr id="78" name="楕円 77">
          <a:extLst>
            <a:ext uri="{FF2B5EF4-FFF2-40B4-BE49-F238E27FC236}">
              <a16:creationId xmlns:a16="http://schemas.microsoft.com/office/drawing/2014/main" id="{DAA57716-41C8-4972-B287-03805A61042C}"/>
            </a:ext>
          </a:extLst>
        </xdr:cNvPr>
        <xdr:cNvSpPr/>
      </xdr:nvSpPr>
      <xdr:spPr>
        <a:xfrm>
          <a:off x="2571750" y="61749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59872</xdr:rowOff>
    </xdr:from>
    <xdr:to>
      <xdr:col>19</xdr:col>
      <xdr:colOff>177800</xdr:colOff>
      <xdr:row>38</xdr:row>
      <xdr:rowOff>92528</xdr:rowOff>
    </xdr:to>
    <xdr:cxnSp macro="">
      <xdr:nvCxnSpPr>
        <xdr:cNvPr id="79" name="直線コネクタ 78">
          <a:extLst>
            <a:ext uri="{FF2B5EF4-FFF2-40B4-BE49-F238E27FC236}">
              <a16:creationId xmlns:a16="http://schemas.microsoft.com/office/drawing/2014/main" id="{6499C142-A8E0-4D64-95C7-F395A9E9DB5B}"/>
            </a:ext>
          </a:extLst>
        </xdr:cNvPr>
        <xdr:cNvCxnSpPr/>
      </xdr:nvCxnSpPr>
      <xdr:spPr>
        <a:xfrm>
          <a:off x="2619375" y="6222547"/>
          <a:ext cx="809625"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147864</xdr:rowOff>
    </xdr:from>
    <xdr:to>
      <xdr:col>10</xdr:col>
      <xdr:colOff>165100</xdr:colOff>
      <xdr:row>38</xdr:row>
      <xdr:rowOff>78014</xdr:rowOff>
    </xdr:to>
    <xdr:sp macro="" textlink="">
      <xdr:nvSpPr>
        <xdr:cNvPr id="80" name="楕円 79">
          <a:extLst>
            <a:ext uri="{FF2B5EF4-FFF2-40B4-BE49-F238E27FC236}">
              <a16:creationId xmlns:a16="http://schemas.microsoft.com/office/drawing/2014/main" id="{4DE804BD-2580-4501-8062-A447E031067B}"/>
            </a:ext>
          </a:extLst>
        </xdr:cNvPr>
        <xdr:cNvSpPr/>
      </xdr:nvSpPr>
      <xdr:spPr>
        <a:xfrm>
          <a:off x="1781175" y="61454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27215</xdr:rowOff>
    </xdr:from>
    <xdr:to>
      <xdr:col>15</xdr:col>
      <xdr:colOff>50800</xdr:colOff>
      <xdr:row>38</xdr:row>
      <xdr:rowOff>59872</xdr:rowOff>
    </xdr:to>
    <xdr:cxnSp macro="">
      <xdr:nvCxnSpPr>
        <xdr:cNvPr id="81" name="直線コネクタ 80">
          <a:extLst>
            <a:ext uri="{FF2B5EF4-FFF2-40B4-BE49-F238E27FC236}">
              <a16:creationId xmlns:a16="http://schemas.microsoft.com/office/drawing/2014/main" id="{30D69692-C3EA-4AF2-B6CD-F60AB137F728}"/>
            </a:ext>
          </a:extLst>
        </xdr:cNvPr>
        <xdr:cNvCxnSpPr/>
      </xdr:nvCxnSpPr>
      <xdr:spPr>
        <a:xfrm>
          <a:off x="1828800" y="6193065"/>
          <a:ext cx="7905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115207</xdr:rowOff>
    </xdr:from>
    <xdr:to>
      <xdr:col>6</xdr:col>
      <xdr:colOff>38100</xdr:colOff>
      <xdr:row>38</xdr:row>
      <xdr:rowOff>45357</xdr:rowOff>
    </xdr:to>
    <xdr:sp macro="" textlink="">
      <xdr:nvSpPr>
        <xdr:cNvPr id="82" name="楕円 81">
          <a:extLst>
            <a:ext uri="{FF2B5EF4-FFF2-40B4-BE49-F238E27FC236}">
              <a16:creationId xmlns:a16="http://schemas.microsoft.com/office/drawing/2014/main" id="{931D7DCE-7EC9-4805-A500-86B7BEC12CC7}"/>
            </a:ext>
          </a:extLst>
        </xdr:cNvPr>
        <xdr:cNvSpPr/>
      </xdr:nvSpPr>
      <xdr:spPr>
        <a:xfrm>
          <a:off x="981075" y="61159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166007</xdr:rowOff>
    </xdr:from>
    <xdr:to>
      <xdr:col>10</xdr:col>
      <xdr:colOff>114300</xdr:colOff>
      <xdr:row>38</xdr:row>
      <xdr:rowOff>27215</xdr:rowOff>
    </xdr:to>
    <xdr:cxnSp macro="">
      <xdr:nvCxnSpPr>
        <xdr:cNvPr id="83" name="直線コネクタ 82">
          <a:extLst>
            <a:ext uri="{FF2B5EF4-FFF2-40B4-BE49-F238E27FC236}">
              <a16:creationId xmlns:a16="http://schemas.microsoft.com/office/drawing/2014/main" id="{3C0545FC-09F0-4A7B-98F3-26F76F8C8656}"/>
            </a:ext>
          </a:extLst>
        </xdr:cNvPr>
        <xdr:cNvCxnSpPr/>
      </xdr:nvCxnSpPr>
      <xdr:spPr>
        <a:xfrm>
          <a:off x="1028700" y="6163582"/>
          <a:ext cx="800100" cy="29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130464</xdr:rowOff>
    </xdr:from>
    <xdr:ext cx="405111" cy="259045"/>
    <xdr:sp macro="" textlink="">
      <xdr:nvSpPr>
        <xdr:cNvPr id="84" name="n_1aveValue【図書館】&#10;有形固定資産減価償却率">
          <a:extLst>
            <a:ext uri="{FF2B5EF4-FFF2-40B4-BE49-F238E27FC236}">
              <a16:creationId xmlns:a16="http://schemas.microsoft.com/office/drawing/2014/main" id="{FB8D758A-AFA7-4C5D-B637-EF52B298078B}"/>
            </a:ext>
          </a:extLst>
        </xdr:cNvPr>
        <xdr:cNvSpPr txBox="1"/>
      </xdr:nvSpPr>
      <xdr:spPr>
        <a:xfrm>
          <a:off x="3239144" y="580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171285</xdr:rowOff>
    </xdr:from>
    <xdr:ext cx="405111" cy="259045"/>
    <xdr:sp macro="" textlink="">
      <xdr:nvSpPr>
        <xdr:cNvPr id="85" name="n_2aveValue【図書館】&#10;有形固定資産減価償却率">
          <a:extLst>
            <a:ext uri="{FF2B5EF4-FFF2-40B4-BE49-F238E27FC236}">
              <a16:creationId xmlns:a16="http://schemas.microsoft.com/office/drawing/2014/main" id="{9BCD9A61-9A0C-4C10-A717-D6ADDC5DBC2F}"/>
            </a:ext>
          </a:extLst>
        </xdr:cNvPr>
        <xdr:cNvSpPr txBox="1"/>
      </xdr:nvSpPr>
      <xdr:spPr>
        <a:xfrm>
          <a:off x="2439044" y="5838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132097</xdr:rowOff>
    </xdr:from>
    <xdr:ext cx="405111" cy="259045"/>
    <xdr:sp macro="" textlink="">
      <xdr:nvSpPr>
        <xdr:cNvPr id="86" name="n_3aveValue【図書館】&#10;有形固定資産減価償却率">
          <a:extLst>
            <a:ext uri="{FF2B5EF4-FFF2-40B4-BE49-F238E27FC236}">
              <a16:creationId xmlns:a16="http://schemas.microsoft.com/office/drawing/2014/main" id="{40D72346-13A2-4E0E-9F3D-9C1C9287B98D}"/>
            </a:ext>
          </a:extLst>
        </xdr:cNvPr>
        <xdr:cNvSpPr txBox="1"/>
      </xdr:nvSpPr>
      <xdr:spPr>
        <a:xfrm>
          <a:off x="1648469"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164754</xdr:rowOff>
    </xdr:from>
    <xdr:ext cx="405111" cy="259045"/>
    <xdr:sp macro="" textlink="">
      <xdr:nvSpPr>
        <xdr:cNvPr id="87" name="n_4aveValue【図書館】&#10;有形固定資産減価償却率">
          <a:extLst>
            <a:ext uri="{FF2B5EF4-FFF2-40B4-BE49-F238E27FC236}">
              <a16:creationId xmlns:a16="http://schemas.microsoft.com/office/drawing/2014/main" id="{B17A344B-34A0-45EF-BBA3-89FECB05D83D}"/>
            </a:ext>
          </a:extLst>
        </xdr:cNvPr>
        <xdr:cNvSpPr txBox="1"/>
      </xdr:nvSpPr>
      <xdr:spPr>
        <a:xfrm>
          <a:off x="848369" y="5838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134455</xdr:rowOff>
    </xdr:from>
    <xdr:ext cx="405111" cy="259045"/>
    <xdr:sp macro="" textlink="">
      <xdr:nvSpPr>
        <xdr:cNvPr id="88" name="n_1mainValue【図書館】&#10;有形固定資産減価償却率">
          <a:extLst>
            <a:ext uri="{FF2B5EF4-FFF2-40B4-BE49-F238E27FC236}">
              <a16:creationId xmlns:a16="http://schemas.microsoft.com/office/drawing/2014/main" id="{38415450-2061-48C2-8E3C-7E253CBDFC26}"/>
            </a:ext>
          </a:extLst>
        </xdr:cNvPr>
        <xdr:cNvSpPr txBox="1"/>
      </xdr:nvSpPr>
      <xdr:spPr>
        <a:xfrm>
          <a:off x="3239144" y="6297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101799</xdr:rowOff>
    </xdr:from>
    <xdr:ext cx="405111" cy="259045"/>
    <xdr:sp macro="" textlink="">
      <xdr:nvSpPr>
        <xdr:cNvPr id="89" name="n_2mainValue【図書館】&#10;有形固定資産減価償却率">
          <a:extLst>
            <a:ext uri="{FF2B5EF4-FFF2-40B4-BE49-F238E27FC236}">
              <a16:creationId xmlns:a16="http://schemas.microsoft.com/office/drawing/2014/main" id="{90CD21CD-9AE4-46DA-B5E2-5D0F46AFEE4C}"/>
            </a:ext>
          </a:extLst>
        </xdr:cNvPr>
        <xdr:cNvSpPr txBox="1"/>
      </xdr:nvSpPr>
      <xdr:spPr>
        <a:xfrm>
          <a:off x="2439044" y="6267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69142</xdr:rowOff>
    </xdr:from>
    <xdr:ext cx="405111" cy="259045"/>
    <xdr:sp macro="" textlink="">
      <xdr:nvSpPr>
        <xdr:cNvPr id="90" name="n_3mainValue【図書館】&#10;有形固定資産減価償却率">
          <a:extLst>
            <a:ext uri="{FF2B5EF4-FFF2-40B4-BE49-F238E27FC236}">
              <a16:creationId xmlns:a16="http://schemas.microsoft.com/office/drawing/2014/main" id="{999979A6-5590-4249-9F11-568CA59EA2AE}"/>
            </a:ext>
          </a:extLst>
        </xdr:cNvPr>
        <xdr:cNvSpPr txBox="1"/>
      </xdr:nvSpPr>
      <xdr:spPr>
        <a:xfrm>
          <a:off x="1648469" y="6228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36484</xdr:rowOff>
    </xdr:from>
    <xdr:ext cx="405111" cy="259045"/>
    <xdr:sp macro="" textlink="">
      <xdr:nvSpPr>
        <xdr:cNvPr id="91" name="n_4mainValue【図書館】&#10;有形固定資産減価償却率">
          <a:extLst>
            <a:ext uri="{FF2B5EF4-FFF2-40B4-BE49-F238E27FC236}">
              <a16:creationId xmlns:a16="http://schemas.microsoft.com/office/drawing/2014/main" id="{DEBC72FE-9EAD-4594-904F-A86FD0F52DFD}"/>
            </a:ext>
          </a:extLst>
        </xdr:cNvPr>
        <xdr:cNvSpPr txBox="1"/>
      </xdr:nvSpPr>
      <xdr:spPr>
        <a:xfrm>
          <a:off x="848369" y="619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F25350E-AFD9-4158-B23C-EEC34A11BEF0}"/>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F14CA9E-6AD0-4752-81CF-CC52DB90DA1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10F8474-B7BE-42AF-A1E9-0D476D4B9C03}"/>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C2F8BF7-0459-490C-8132-13B324BF759A}"/>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F059159-1EAA-4441-AC0E-AF43E69AA9FB}"/>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70DBB7A-929D-46E1-8FC6-CF12805727D1}"/>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D0C4788-4277-433F-899D-FE755AE42152}"/>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93E742C-6946-40A4-B5DB-79307942D5F6}"/>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EE914AB-5B62-47C9-82FF-5C198B4101A1}"/>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E5EF990-9B87-40E0-9674-5EAC86BB5794}"/>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2A237E2B-0351-4CE1-8D8A-295DB51C597A}"/>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886111DA-9D05-4C98-A6EA-4AFE40120BA9}"/>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1E49C360-DEAB-4C05-B170-25D175ABC04A}"/>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1B043A1E-354A-4539-9BFC-50C9B6AB15D3}"/>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6873DEE5-CA21-419E-83F3-51F4CFAA77DF}"/>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18D8513B-CBE6-4496-B97F-69033158AD1A}"/>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F4587EC2-2E74-476C-952C-DB767EFB4776}"/>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BDF7A44F-B62C-474F-8756-4837E1DF8DA9}"/>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5C53179F-1BE1-4911-943E-B41E60140D29}"/>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38FCDFEB-F2B2-4A71-BA5B-5F28F364558D}"/>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3FBD2AA0-FE20-4F78-A19E-E61A3EDEF239}"/>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8F1AACF8-94E5-4913-8FDE-9548164973A2}"/>
            </a:ext>
          </a:extLst>
        </xdr:cNvPr>
        <xdr:cNvCxnSpPr/>
      </xdr:nvCxnSpPr>
      <xdr:spPr>
        <a:xfrm flipV="1">
          <a:off x="9429115" y="5523484"/>
          <a:ext cx="0" cy="1198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23ED6BAD-45BD-44BA-B4BE-0335DE8815EA}"/>
            </a:ext>
          </a:extLst>
        </xdr:cNvPr>
        <xdr:cNvSpPr txBox="1"/>
      </xdr:nvSpPr>
      <xdr:spPr>
        <a:xfrm>
          <a:off x="9467850" y="6726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099A5635-857F-4D88-974A-A7F8CFEE9CA1}"/>
            </a:ext>
          </a:extLst>
        </xdr:cNvPr>
        <xdr:cNvCxnSpPr/>
      </xdr:nvCxnSpPr>
      <xdr:spPr>
        <a:xfrm>
          <a:off x="9363075" y="67223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123461</xdr:rowOff>
    </xdr:from>
    <xdr:ext cx="469744" cy="259045"/>
    <xdr:sp macro="" textlink="">
      <xdr:nvSpPr>
        <xdr:cNvPr id="116" name="【図書館】&#10;一人当たり面積最大値テキスト">
          <a:extLst>
            <a:ext uri="{FF2B5EF4-FFF2-40B4-BE49-F238E27FC236}">
              <a16:creationId xmlns:a16="http://schemas.microsoft.com/office/drawing/2014/main" id="{0603E0CB-15D4-45DE-81C4-B449C1A19A56}"/>
            </a:ext>
          </a:extLst>
        </xdr:cNvPr>
        <xdr:cNvSpPr txBox="1"/>
      </xdr:nvSpPr>
      <xdr:spPr>
        <a:xfrm>
          <a:off x="9467850" y="531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xdr:rowOff>
    </xdr:from>
    <xdr:to>
      <xdr:col>55</xdr:col>
      <xdr:colOff>88900</xdr:colOff>
      <xdr:row>34</xdr:row>
      <xdr:rowOff>5334</xdr:rowOff>
    </xdr:to>
    <xdr:cxnSp macro="">
      <xdr:nvCxnSpPr>
        <xdr:cNvPr id="117" name="直線コネクタ 116">
          <a:extLst>
            <a:ext uri="{FF2B5EF4-FFF2-40B4-BE49-F238E27FC236}">
              <a16:creationId xmlns:a16="http://schemas.microsoft.com/office/drawing/2014/main" id="{4E700460-B187-459C-9C0A-5AEB5E87634A}"/>
            </a:ext>
          </a:extLst>
        </xdr:cNvPr>
        <xdr:cNvCxnSpPr/>
      </xdr:nvCxnSpPr>
      <xdr:spPr>
        <a:xfrm>
          <a:off x="9363075" y="552348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98569</xdr:rowOff>
    </xdr:from>
    <xdr:ext cx="469744" cy="259045"/>
    <xdr:sp macro="" textlink="">
      <xdr:nvSpPr>
        <xdr:cNvPr id="118" name="【図書館】&#10;一人当たり面積平均値テキスト">
          <a:extLst>
            <a:ext uri="{FF2B5EF4-FFF2-40B4-BE49-F238E27FC236}">
              <a16:creationId xmlns:a16="http://schemas.microsoft.com/office/drawing/2014/main" id="{0D867977-35D6-4704-B6E5-F8709349AABB}"/>
            </a:ext>
          </a:extLst>
        </xdr:cNvPr>
        <xdr:cNvSpPr txBox="1"/>
      </xdr:nvSpPr>
      <xdr:spPr>
        <a:xfrm>
          <a:off x="9467850" y="6264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75692</xdr:rowOff>
    </xdr:from>
    <xdr:to>
      <xdr:col>55</xdr:col>
      <xdr:colOff>50800</xdr:colOff>
      <xdr:row>40</xdr:row>
      <xdr:rowOff>5842</xdr:rowOff>
    </xdr:to>
    <xdr:sp macro="" textlink="">
      <xdr:nvSpPr>
        <xdr:cNvPr id="119" name="フローチャート: 判断 118">
          <a:extLst>
            <a:ext uri="{FF2B5EF4-FFF2-40B4-BE49-F238E27FC236}">
              <a16:creationId xmlns:a16="http://schemas.microsoft.com/office/drawing/2014/main" id="{75F563B3-0BB0-4F40-B4C0-EBBB0053E171}"/>
            </a:ext>
          </a:extLst>
        </xdr:cNvPr>
        <xdr:cNvSpPr/>
      </xdr:nvSpPr>
      <xdr:spPr>
        <a:xfrm>
          <a:off x="9401175" y="640029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84836</xdr:rowOff>
    </xdr:from>
    <xdr:to>
      <xdr:col>50</xdr:col>
      <xdr:colOff>165100</xdr:colOff>
      <xdr:row>40</xdr:row>
      <xdr:rowOff>14986</xdr:rowOff>
    </xdr:to>
    <xdr:sp macro="" textlink="">
      <xdr:nvSpPr>
        <xdr:cNvPr id="120" name="フローチャート: 判断 119">
          <a:extLst>
            <a:ext uri="{FF2B5EF4-FFF2-40B4-BE49-F238E27FC236}">
              <a16:creationId xmlns:a16="http://schemas.microsoft.com/office/drawing/2014/main" id="{FE894D0D-34FF-4A70-841E-4296BA176485}"/>
            </a:ext>
          </a:extLst>
        </xdr:cNvPr>
        <xdr:cNvSpPr/>
      </xdr:nvSpPr>
      <xdr:spPr>
        <a:xfrm>
          <a:off x="8639175" y="641261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50546</xdr:rowOff>
    </xdr:from>
    <xdr:to>
      <xdr:col>46</xdr:col>
      <xdr:colOff>38100</xdr:colOff>
      <xdr:row>39</xdr:row>
      <xdr:rowOff>152146</xdr:rowOff>
    </xdr:to>
    <xdr:sp macro="" textlink="">
      <xdr:nvSpPr>
        <xdr:cNvPr id="121" name="フローチャート: 判断 120">
          <a:extLst>
            <a:ext uri="{FF2B5EF4-FFF2-40B4-BE49-F238E27FC236}">
              <a16:creationId xmlns:a16="http://schemas.microsoft.com/office/drawing/2014/main" id="{EF037643-0A29-4733-A279-92D0EF88AB32}"/>
            </a:ext>
          </a:extLst>
        </xdr:cNvPr>
        <xdr:cNvSpPr/>
      </xdr:nvSpPr>
      <xdr:spPr>
        <a:xfrm>
          <a:off x="7839075" y="637197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34544</xdr:rowOff>
    </xdr:from>
    <xdr:to>
      <xdr:col>41</xdr:col>
      <xdr:colOff>101600</xdr:colOff>
      <xdr:row>39</xdr:row>
      <xdr:rowOff>136144</xdr:rowOff>
    </xdr:to>
    <xdr:sp macro="" textlink="">
      <xdr:nvSpPr>
        <xdr:cNvPr id="122" name="フローチャート: 判断 121">
          <a:extLst>
            <a:ext uri="{FF2B5EF4-FFF2-40B4-BE49-F238E27FC236}">
              <a16:creationId xmlns:a16="http://schemas.microsoft.com/office/drawing/2014/main" id="{CC309BA3-9A5A-49BF-8B38-5947DE56C33F}"/>
            </a:ext>
          </a:extLst>
        </xdr:cNvPr>
        <xdr:cNvSpPr/>
      </xdr:nvSpPr>
      <xdr:spPr>
        <a:xfrm>
          <a:off x="7029450" y="63559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23" name="フローチャート: 判断 122">
          <a:extLst>
            <a:ext uri="{FF2B5EF4-FFF2-40B4-BE49-F238E27FC236}">
              <a16:creationId xmlns:a16="http://schemas.microsoft.com/office/drawing/2014/main" id="{94CB378C-2779-4635-9E0C-4E45B5516E23}"/>
            </a:ext>
          </a:extLst>
        </xdr:cNvPr>
        <xdr:cNvSpPr/>
      </xdr:nvSpPr>
      <xdr:spPr>
        <a:xfrm>
          <a:off x="6238875" y="63842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1650CDD-CDA3-430B-89CA-D432EE0CEA75}"/>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81174B4-692E-458D-84F1-CF341748BD69}"/>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A4F7C93-274A-4614-B6E9-CCE0EF01FCBB}"/>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544C3C4-7D22-42BF-B5C3-817C6B0CA211}"/>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03B4018-E7C2-4A1D-9AAA-D703B16F3D9C}"/>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167132</xdr:rowOff>
    </xdr:from>
    <xdr:to>
      <xdr:col>55</xdr:col>
      <xdr:colOff>50800</xdr:colOff>
      <xdr:row>40</xdr:row>
      <xdr:rowOff>97282</xdr:rowOff>
    </xdr:to>
    <xdr:sp macro="" textlink="">
      <xdr:nvSpPr>
        <xdr:cNvPr id="129" name="楕円 128">
          <a:extLst>
            <a:ext uri="{FF2B5EF4-FFF2-40B4-BE49-F238E27FC236}">
              <a16:creationId xmlns:a16="http://schemas.microsoft.com/office/drawing/2014/main" id="{9527BC0B-0289-457B-B2BF-6412539F2580}"/>
            </a:ext>
          </a:extLst>
        </xdr:cNvPr>
        <xdr:cNvSpPr/>
      </xdr:nvSpPr>
      <xdr:spPr>
        <a:xfrm>
          <a:off x="9401175" y="648855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145559</xdr:rowOff>
    </xdr:from>
    <xdr:ext cx="469744" cy="259045"/>
    <xdr:sp macro="" textlink="">
      <xdr:nvSpPr>
        <xdr:cNvPr id="130" name="【図書館】&#10;一人当たり面積該当値テキスト">
          <a:extLst>
            <a:ext uri="{FF2B5EF4-FFF2-40B4-BE49-F238E27FC236}">
              <a16:creationId xmlns:a16="http://schemas.microsoft.com/office/drawing/2014/main" id="{3936B5B2-8233-4298-A0FC-15B3C62306EA}"/>
            </a:ext>
          </a:extLst>
        </xdr:cNvPr>
        <xdr:cNvSpPr txBox="1"/>
      </xdr:nvSpPr>
      <xdr:spPr>
        <a:xfrm>
          <a:off x="9467850" y="646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2540</xdr:rowOff>
    </xdr:from>
    <xdr:to>
      <xdr:col>50</xdr:col>
      <xdr:colOff>165100</xdr:colOff>
      <xdr:row>40</xdr:row>
      <xdr:rowOff>104140</xdr:rowOff>
    </xdr:to>
    <xdr:sp macro="" textlink="">
      <xdr:nvSpPr>
        <xdr:cNvPr id="131" name="楕円 130">
          <a:extLst>
            <a:ext uri="{FF2B5EF4-FFF2-40B4-BE49-F238E27FC236}">
              <a16:creationId xmlns:a16="http://schemas.microsoft.com/office/drawing/2014/main" id="{79805835-8A69-4B47-AC74-598BA6C8A44F}"/>
            </a:ext>
          </a:extLst>
        </xdr:cNvPr>
        <xdr:cNvSpPr/>
      </xdr:nvSpPr>
      <xdr:spPr>
        <a:xfrm>
          <a:off x="8639175" y="64890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46482</xdr:rowOff>
    </xdr:from>
    <xdr:to>
      <xdr:col>55</xdr:col>
      <xdr:colOff>0</xdr:colOff>
      <xdr:row>40</xdr:row>
      <xdr:rowOff>53340</xdr:rowOff>
    </xdr:to>
    <xdr:cxnSp macro="">
      <xdr:nvCxnSpPr>
        <xdr:cNvPr id="132" name="直線コネクタ 131">
          <a:extLst>
            <a:ext uri="{FF2B5EF4-FFF2-40B4-BE49-F238E27FC236}">
              <a16:creationId xmlns:a16="http://schemas.microsoft.com/office/drawing/2014/main" id="{DF391E8C-7FF3-442E-9CED-277784F5DC13}"/>
            </a:ext>
          </a:extLst>
        </xdr:cNvPr>
        <xdr:cNvCxnSpPr/>
      </xdr:nvCxnSpPr>
      <xdr:spPr>
        <a:xfrm flipV="1">
          <a:off x="8686800" y="6536182"/>
          <a:ext cx="74295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7112</xdr:rowOff>
    </xdr:from>
    <xdr:to>
      <xdr:col>46</xdr:col>
      <xdr:colOff>38100</xdr:colOff>
      <xdr:row>40</xdr:row>
      <xdr:rowOff>108712</xdr:rowOff>
    </xdr:to>
    <xdr:sp macro="" textlink="">
      <xdr:nvSpPr>
        <xdr:cNvPr id="133" name="楕円 132">
          <a:extLst>
            <a:ext uri="{FF2B5EF4-FFF2-40B4-BE49-F238E27FC236}">
              <a16:creationId xmlns:a16="http://schemas.microsoft.com/office/drawing/2014/main" id="{E85AA819-9293-4602-98AF-018485D1D711}"/>
            </a:ext>
          </a:extLst>
        </xdr:cNvPr>
        <xdr:cNvSpPr/>
      </xdr:nvSpPr>
      <xdr:spPr>
        <a:xfrm>
          <a:off x="7839075" y="64968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53340</xdr:rowOff>
    </xdr:from>
    <xdr:to>
      <xdr:col>50</xdr:col>
      <xdr:colOff>114300</xdr:colOff>
      <xdr:row>40</xdr:row>
      <xdr:rowOff>57912</xdr:rowOff>
    </xdr:to>
    <xdr:cxnSp macro="">
      <xdr:nvCxnSpPr>
        <xdr:cNvPr id="134" name="直線コネクタ 133">
          <a:extLst>
            <a:ext uri="{FF2B5EF4-FFF2-40B4-BE49-F238E27FC236}">
              <a16:creationId xmlns:a16="http://schemas.microsoft.com/office/drawing/2014/main" id="{28D58F48-B40F-45F9-BF6C-6BB38050281E}"/>
            </a:ext>
          </a:extLst>
        </xdr:cNvPr>
        <xdr:cNvCxnSpPr/>
      </xdr:nvCxnSpPr>
      <xdr:spPr>
        <a:xfrm flipV="1">
          <a:off x="7886700" y="6536690"/>
          <a:ext cx="8001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11684</xdr:rowOff>
    </xdr:from>
    <xdr:to>
      <xdr:col>41</xdr:col>
      <xdr:colOff>101600</xdr:colOff>
      <xdr:row>40</xdr:row>
      <xdr:rowOff>113284</xdr:rowOff>
    </xdr:to>
    <xdr:sp macro="" textlink="">
      <xdr:nvSpPr>
        <xdr:cNvPr id="135" name="楕円 134">
          <a:extLst>
            <a:ext uri="{FF2B5EF4-FFF2-40B4-BE49-F238E27FC236}">
              <a16:creationId xmlns:a16="http://schemas.microsoft.com/office/drawing/2014/main" id="{A03B8E13-13AD-4E23-9D0E-6F412BF50214}"/>
            </a:ext>
          </a:extLst>
        </xdr:cNvPr>
        <xdr:cNvSpPr/>
      </xdr:nvSpPr>
      <xdr:spPr>
        <a:xfrm>
          <a:off x="7029450" y="64950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57912</xdr:rowOff>
    </xdr:from>
    <xdr:to>
      <xdr:col>45</xdr:col>
      <xdr:colOff>177800</xdr:colOff>
      <xdr:row>40</xdr:row>
      <xdr:rowOff>62484</xdr:rowOff>
    </xdr:to>
    <xdr:cxnSp macro="">
      <xdr:nvCxnSpPr>
        <xdr:cNvPr id="136" name="直線コネクタ 135">
          <a:extLst>
            <a:ext uri="{FF2B5EF4-FFF2-40B4-BE49-F238E27FC236}">
              <a16:creationId xmlns:a16="http://schemas.microsoft.com/office/drawing/2014/main" id="{F70C09DF-0F64-487C-BADC-1D7EE8985418}"/>
            </a:ext>
          </a:extLst>
        </xdr:cNvPr>
        <xdr:cNvCxnSpPr/>
      </xdr:nvCxnSpPr>
      <xdr:spPr>
        <a:xfrm flipV="1">
          <a:off x="7077075" y="6544437"/>
          <a:ext cx="80962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18542</xdr:rowOff>
    </xdr:from>
    <xdr:to>
      <xdr:col>36</xdr:col>
      <xdr:colOff>165100</xdr:colOff>
      <xdr:row>40</xdr:row>
      <xdr:rowOff>120142</xdr:rowOff>
    </xdr:to>
    <xdr:sp macro="" textlink="">
      <xdr:nvSpPr>
        <xdr:cNvPr id="137" name="楕円 136">
          <a:extLst>
            <a:ext uri="{FF2B5EF4-FFF2-40B4-BE49-F238E27FC236}">
              <a16:creationId xmlns:a16="http://schemas.microsoft.com/office/drawing/2014/main" id="{5EB7C644-6F5E-446B-817A-0A179D83578D}"/>
            </a:ext>
          </a:extLst>
        </xdr:cNvPr>
        <xdr:cNvSpPr/>
      </xdr:nvSpPr>
      <xdr:spPr>
        <a:xfrm>
          <a:off x="6238875" y="650506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62484</xdr:rowOff>
    </xdr:from>
    <xdr:to>
      <xdr:col>41</xdr:col>
      <xdr:colOff>50800</xdr:colOff>
      <xdr:row>40</xdr:row>
      <xdr:rowOff>69342</xdr:rowOff>
    </xdr:to>
    <xdr:cxnSp macro="">
      <xdr:nvCxnSpPr>
        <xdr:cNvPr id="138" name="直線コネクタ 137">
          <a:extLst>
            <a:ext uri="{FF2B5EF4-FFF2-40B4-BE49-F238E27FC236}">
              <a16:creationId xmlns:a16="http://schemas.microsoft.com/office/drawing/2014/main" id="{D0C5EAFB-3FFB-4076-B9C4-AF1249CA9581}"/>
            </a:ext>
          </a:extLst>
        </xdr:cNvPr>
        <xdr:cNvCxnSpPr/>
      </xdr:nvCxnSpPr>
      <xdr:spPr>
        <a:xfrm flipV="1">
          <a:off x="6286500" y="6552184"/>
          <a:ext cx="790575"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31513</xdr:rowOff>
    </xdr:from>
    <xdr:ext cx="469744" cy="259045"/>
    <xdr:sp macro="" textlink="">
      <xdr:nvSpPr>
        <xdr:cNvPr id="139" name="n_1aveValue【図書館】&#10;一人当たり面積">
          <a:extLst>
            <a:ext uri="{FF2B5EF4-FFF2-40B4-BE49-F238E27FC236}">
              <a16:creationId xmlns:a16="http://schemas.microsoft.com/office/drawing/2014/main" id="{3D94A9AA-805A-402C-865C-712DB1056886}"/>
            </a:ext>
          </a:extLst>
        </xdr:cNvPr>
        <xdr:cNvSpPr txBox="1"/>
      </xdr:nvSpPr>
      <xdr:spPr>
        <a:xfrm>
          <a:off x="8458277" y="6191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168673</xdr:rowOff>
    </xdr:from>
    <xdr:ext cx="469744" cy="259045"/>
    <xdr:sp macro="" textlink="">
      <xdr:nvSpPr>
        <xdr:cNvPr id="140" name="n_2aveValue【図書館】&#10;一人当たり面積">
          <a:extLst>
            <a:ext uri="{FF2B5EF4-FFF2-40B4-BE49-F238E27FC236}">
              <a16:creationId xmlns:a16="http://schemas.microsoft.com/office/drawing/2014/main" id="{AA04867C-0A8F-4183-97CB-F0F451D500ED}"/>
            </a:ext>
          </a:extLst>
        </xdr:cNvPr>
        <xdr:cNvSpPr txBox="1"/>
      </xdr:nvSpPr>
      <xdr:spPr>
        <a:xfrm>
          <a:off x="7677227" y="6159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152671</xdr:rowOff>
    </xdr:from>
    <xdr:ext cx="469744" cy="259045"/>
    <xdr:sp macro="" textlink="">
      <xdr:nvSpPr>
        <xdr:cNvPr id="141" name="n_3aveValue【図書館】&#10;一人当たり面積">
          <a:extLst>
            <a:ext uri="{FF2B5EF4-FFF2-40B4-BE49-F238E27FC236}">
              <a16:creationId xmlns:a16="http://schemas.microsoft.com/office/drawing/2014/main" id="{935DF82C-7FB4-43C7-B83C-3F67AC9E7B91}"/>
            </a:ext>
          </a:extLst>
        </xdr:cNvPr>
        <xdr:cNvSpPr txBox="1"/>
      </xdr:nvSpPr>
      <xdr:spPr>
        <a:xfrm>
          <a:off x="6867602" y="6153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6367</xdr:rowOff>
    </xdr:from>
    <xdr:ext cx="469744" cy="259045"/>
    <xdr:sp macro="" textlink="">
      <xdr:nvSpPr>
        <xdr:cNvPr id="142" name="n_4aveValue【図書館】&#10;一人当たり面積">
          <a:extLst>
            <a:ext uri="{FF2B5EF4-FFF2-40B4-BE49-F238E27FC236}">
              <a16:creationId xmlns:a16="http://schemas.microsoft.com/office/drawing/2014/main" id="{55D5D178-6F4C-4D21-8967-BD2B2407EEAB}"/>
            </a:ext>
          </a:extLst>
        </xdr:cNvPr>
        <xdr:cNvSpPr txBox="1"/>
      </xdr:nvSpPr>
      <xdr:spPr>
        <a:xfrm>
          <a:off x="6067502" y="6172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95267</xdr:rowOff>
    </xdr:from>
    <xdr:ext cx="469744" cy="259045"/>
    <xdr:sp macro="" textlink="">
      <xdr:nvSpPr>
        <xdr:cNvPr id="143" name="n_1mainValue【図書館】&#10;一人当たり面積">
          <a:extLst>
            <a:ext uri="{FF2B5EF4-FFF2-40B4-BE49-F238E27FC236}">
              <a16:creationId xmlns:a16="http://schemas.microsoft.com/office/drawing/2014/main" id="{4FA8D530-DD46-41FA-A57C-EA17BBC498FD}"/>
            </a:ext>
          </a:extLst>
        </xdr:cNvPr>
        <xdr:cNvSpPr txBox="1"/>
      </xdr:nvSpPr>
      <xdr:spPr>
        <a:xfrm>
          <a:off x="8458277" y="6581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99839</xdr:rowOff>
    </xdr:from>
    <xdr:ext cx="469744" cy="259045"/>
    <xdr:sp macro="" textlink="">
      <xdr:nvSpPr>
        <xdr:cNvPr id="144" name="n_2mainValue【図書館】&#10;一人当たり面積">
          <a:extLst>
            <a:ext uri="{FF2B5EF4-FFF2-40B4-BE49-F238E27FC236}">
              <a16:creationId xmlns:a16="http://schemas.microsoft.com/office/drawing/2014/main" id="{5130BF60-1577-4F30-A756-D3A668555424}"/>
            </a:ext>
          </a:extLst>
        </xdr:cNvPr>
        <xdr:cNvSpPr txBox="1"/>
      </xdr:nvSpPr>
      <xdr:spPr>
        <a:xfrm>
          <a:off x="7677227" y="658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104411</xdr:rowOff>
    </xdr:from>
    <xdr:ext cx="469744" cy="259045"/>
    <xdr:sp macro="" textlink="">
      <xdr:nvSpPr>
        <xdr:cNvPr id="145" name="n_3mainValue【図書館】&#10;一人当たり面積">
          <a:extLst>
            <a:ext uri="{FF2B5EF4-FFF2-40B4-BE49-F238E27FC236}">
              <a16:creationId xmlns:a16="http://schemas.microsoft.com/office/drawing/2014/main" id="{FA7003E6-95E2-4D35-A3F0-7D09A45278DB}"/>
            </a:ext>
          </a:extLst>
        </xdr:cNvPr>
        <xdr:cNvSpPr txBox="1"/>
      </xdr:nvSpPr>
      <xdr:spPr>
        <a:xfrm>
          <a:off x="6867602" y="659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111269</xdr:rowOff>
    </xdr:from>
    <xdr:ext cx="469744" cy="259045"/>
    <xdr:sp macro="" textlink="">
      <xdr:nvSpPr>
        <xdr:cNvPr id="146" name="n_4mainValue【図書館】&#10;一人当たり面積">
          <a:extLst>
            <a:ext uri="{FF2B5EF4-FFF2-40B4-BE49-F238E27FC236}">
              <a16:creationId xmlns:a16="http://schemas.microsoft.com/office/drawing/2014/main" id="{7E3B1DD8-6827-4CEC-BD97-2984FD415C9F}"/>
            </a:ext>
          </a:extLst>
        </xdr:cNvPr>
        <xdr:cNvSpPr txBox="1"/>
      </xdr:nvSpPr>
      <xdr:spPr>
        <a:xfrm>
          <a:off x="6067502" y="6597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322728BD-4258-4E73-B5E0-CEA03EBCD921}"/>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78BED81C-90D0-4983-9A2F-6245A6CB0AAB}"/>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B9DB09BA-59F6-4C9A-950F-F95F13B52F84}"/>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C5A5AAC9-C9B2-4C3C-B52A-03B0FAC703FC}"/>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E5106757-D566-472F-895C-D3D230310E71}"/>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B4E8154C-2D4E-4A04-B8BC-680201494D49}"/>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9D8D482A-30E1-4507-A784-9853A56A91F3}"/>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663F67DD-8A07-48D7-B864-539680D34F29}"/>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CCD771A-2BA8-4658-88A0-D00F0BBBF773}"/>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446CF25E-7B37-480E-B70F-D0C5C7A7FE43}"/>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A983E815-78BF-4513-8FB5-5320FE5800C4}"/>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8599B5A1-B515-4C15-AFB1-25E2C8F069A2}"/>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CB4D511B-C36B-41C2-B76B-789A586A1873}"/>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79D8383A-0BA4-42BB-9919-BA8C00E8B876}"/>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824723F4-EC0A-4227-B1BA-7422519D1F84}"/>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E2DFD0A3-0722-4CB1-AF68-E15E4072F90D}"/>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1233756B-9E6F-4F2A-8638-95464196416E}"/>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A9B30BCC-8701-4515-9652-A28A87D2E984}"/>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9D5435FC-90FA-482C-BDE1-2D17080320D3}"/>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2283BD74-5A35-43A7-BC68-DCC3CF65A664}"/>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1F4DE599-7E02-4921-ADEF-B841107D3F86}"/>
            </a:ext>
          </a:extLst>
        </xdr:cNvPr>
        <xdr:cNvSpPr txBox="1"/>
      </xdr:nvSpPr>
      <xdr:spPr>
        <a:xfrm>
          <a:off x="388136" y="8874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6855EA83-E20D-44AA-BE1B-90004FAE7D5E}"/>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EFED87E5-9FF2-4207-8089-7075AD4FEC0C}"/>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70" name="直線コネクタ 169">
          <a:extLst>
            <a:ext uri="{FF2B5EF4-FFF2-40B4-BE49-F238E27FC236}">
              <a16:creationId xmlns:a16="http://schemas.microsoft.com/office/drawing/2014/main" id="{4C44753A-F99D-4CD7-9C1F-B65FDC8CF6EB}"/>
            </a:ext>
          </a:extLst>
        </xdr:cNvPr>
        <xdr:cNvCxnSpPr/>
      </xdr:nvCxnSpPr>
      <xdr:spPr>
        <a:xfrm flipV="1">
          <a:off x="4180840" y="901065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29B198B8-C46E-4CE7-A4B1-413FAE40ADA3}"/>
            </a:ext>
          </a:extLst>
        </xdr:cNvPr>
        <xdr:cNvSpPr txBox="1"/>
      </xdr:nvSpPr>
      <xdr:spPr>
        <a:xfrm>
          <a:off x="4219575" y="1020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2" name="直線コネクタ 171">
          <a:extLst>
            <a:ext uri="{FF2B5EF4-FFF2-40B4-BE49-F238E27FC236}">
              <a16:creationId xmlns:a16="http://schemas.microsoft.com/office/drawing/2014/main" id="{BFF09648-B118-419C-B1ED-555B7D93524C}"/>
            </a:ext>
          </a:extLst>
        </xdr:cNvPr>
        <xdr:cNvCxnSpPr/>
      </xdr:nvCxnSpPr>
      <xdr:spPr>
        <a:xfrm>
          <a:off x="4105275" y="10210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3" name="【体育館・プール】&#10;有形固定資産減価償却率最大値テキスト">
          <a:extLst>
            <a:ext uri="{FF2B5EF4-FFF2-40B4-BE49-F238E27FC236}">
              <a16:creationId xmlns:a16="http://schemas.microsoft.com/office/drawing/2014/main" id="{EA745EA4-D60A-4738-8914-0EDEEF71CDEA}"/>
            </a:ext>
          </a:extLst>
        </xdr:cNvPr>
        <xdr:cNvSpPr txBox="1"/>
      </xdr:nvSpPr>
      <xdr:spPr>
        <a:xfrm>
          <a:off x="4219575" y="87985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4" name="直線コネクタ 173">
          <a:extLst>
            <a:ext uri="{FF2B5EF4-FFF2-40B4-BE49-F238E27FC236}">
              <a16:creationId xmlns:a16="http://schemas.microsoft.com/office/drawing/2014/main" id="{C1B619C1-25B3-4543-9FC9-04DA25A870FB}"/>
            </a:ext>
          </a:extLst>
        </xdr:cNvPr>
        <xdr:cNvCxnSpPr/>
      </xdr:nvCxnSpPr>
      <xdr:spPr>
        <a:xfrm>
          <a:off x="4105275" y="90106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F49B41CD-81CE-463A-9554-FCFE8F608DAD}"/>
            </a:ext>
          </a:extLst>
        </xdr:cNvPr>
        <xdr:cNvSpPr txBox="1"/>
      </xdr:nvSpPr>
      <xdr:spPr>
        <a:xfrm>
          <a:off x="4219575" y="9651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176" name="フローチャート: 判断 175">
          <a:extLst>
            <a:ext uri="{FF2B5EF4-FFF2-40B4-BE49-F238E27FC236}">
              <a16:creationId xmlns:a16="http://schemas.microsoft.com/office/drawing/2014/main" id="{E72B4BB9-A936-48E0-8F97-E8E361024B8A}"/>
            </a:ext>
          </a:extLst>
        </xdr:cNvPr>
        <xdr:cNvSpPr/>
      </xdr:nvSpPr>
      <xdr:spPr>
        <a:xfrm>
          <a:off x="4124325" y="97904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177" name="フローチャート: 判断 176">
          <a:extLst>
            <a:ext uri="{FF2B5EF4-FFF2-40B4-BE49-F238E27FC236}">
              <a16:creationId xmlns:a16="http://schemas.microsoft.com/office/drawing/2014/main" id="{9BFCB0B2-A886-4842-8C8E-D449E671D687}"/>
            </a:ext>
          </a:extLst>
        </xdr:cNvPr>
        <xdr:cNvSpPr/>
      </xdr:nvSpPr>
      <xdr:spPr>
        <a:xfrm>
          <a:off x="3381375" y="982726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178" name="フローチャート: 判断 177">
          <a:extLst>
            <a:ext uri="{FF2B5EF4-FFF2-40B4-BE49-F238E27FC236}">
              <a16:creationId xmlns:a16="http://schemas.microsoft.com/office/drawing/2014/main" id="{B10B0EE1-4287-4A60-8DEF-782AE65B01CD}"/>
            </a:ext>
          </a:extLst>
        </xdr:cNvPr>
        <xdr:cNvSpPr/>
      </xdr:nvSpPr>
      <xdr:spPr>
        <a:xfrm>
          <a:off x="2571750" y="983234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179" name="フローチャート: 判断 178">
          <a:extLst>
            <a:ext uri="{FF2B5EF4-FFF2-40B4-BE49-F238E27FC236}">
              <a16:creationId xmlns:a16="http://schemas.microsoft.com/office/drawing/2014/main" id="{60881378-F811-48BF-BA0B-A1D7DDBCE09F}"/>
            </a:ext>
          </a:extLst>
        </xdr:cNvPr>
        <xdr:cNvSpPr/>
      </xdr:nvSpPr>
      <xdr:spPr>
        <a:xfrm>
          <a:off x="1781175" y="980821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180" name="フローチャート: 判断 179">
          <a:extLst>
            <a:ext uri="{FF2B5EF4-FFF2-40B4-BE49-F238E27FC236}">
              <a16:creationId xmlns:a16="http://schemas.microsoft.com/office/drawing/2014/main" id="{C6ED9B06-A140-4880-8849-B06CF46E96EF}"/>
            </a:ext>
          </a:extLst>
        </xdr:cNvPr>
        <xdr:cNvSpPr/>
      </xdr:nvSpPr>
      <xdr:spPr>
        <a:xfrm>
          <a:off x="981075" y="98380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EC14AC89-E6E2-447B-963B-EA16AD6A2B97}"/>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56CC468-CCFA-4E41-89FC-5064CDD60B21}"/>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87E7FD8-90A9-49A3-9A7F-96664C1EA02B}"/>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7FCF78E-061A-4C38-A344-71602CF62170}"/>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22B7DB0-600B-4795-B4DB-5C85E05BD439}"/>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17780</xdr:rowOff>
    </xdr:from>
    <xdr:to>
      <xdr:col>24</xdr:col>
      <xdr:colOff>114300</xdr:colOff>
      <xdr:row>61</xdr:row>
      <xdr:rowOff>119380</xdr:rowOff>
    </xdr:to>
    <xdr:sp macro="" textlink="">
      <xdr:nvSpPr>
        <xdr:cNvPr id="186" name="楕円 185">
          <a:extLst>
            <a:ext uri="{FF2B5EF4-FFF2-40B4-BE49-F238E27FC236}">
              <a16:creationId xmlns:a16="http://schemas.microsoft.com/office/drawing/2014/main" id="{240E52C9-EAAB-4B0B-B5F6-F7AC67AC52F1}"/>
            </a:ext>
          </a:extLst>
        </xdr:cNvPr>
        <xdr:cNvSpPr/>
      </xdr:nvSpPr>
      <xdr:spPr>
        <a:xfrm>
          <a:off x="4124325" y="99047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167657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D987B427-F2EB-40FE-9691-AA2D66230FD5}"/>
            </a:ext>
          </a:extLst>
        </xdr:cNvPr>
        <xdr:cNvSpPr txBox="1"/>
      </xdr:nvSpPr>
      <xdr:spPr>
        <a:xfrm>
          <a:off x="4219575"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3810</xdr:rowOff>
    </xdr:from>
    <xdr:to>
      <xdr:col>20</xdr:col>
      <xdr:colOff>38100</xdr:colOff>
      <xdr:row>61</xdr:row>
      <xdr:rowOff>105410</xdr:rowOff>
    </xdr:to>
    <xdr:sp macro="" textlink="">
      <xdr:nvSpPr>
        <xdr:cNvPr id="188" name="楕円 187">
          <a:extLst>
            <a:ext uri="{FF2B5EF4-FFF2-40B4-BE49-F238E27FC236}">
              <a16:creationId xmlns:a16="http://schemas.microsoft.com/office/drawing/2014/main" id="{EF7B699B-0198-42DD-8134-A8542D1F1904}"/>
            </a:ext>
          </a:extLst>
        </xdr:cNvPr>
        <xdr:cNvSpPr/>
      </xdr:nvSpPr>
      <xdr:spPr>
        <a:xfrm>
          <a:off x="3381375" y="98939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54610</xdr:rowOff>
    </xdr:from>
    <xdr:to>
      <xdr:col>24</xdr:col>
      <xdr:colOff>63500</xdr:colOff>
      <xdr:row>61</xdr:row>
      <xdr:rowOff>68580</xdr:rowOff>
    </xdr:to>
    <xdr:cxnSp macro="">
      <xdr:nvCxnSpPr>
        <xdr:cNvPr id="189" name="直線コネクタ 188">
          <a:extLst>
            <a:ext uri="{FF2B5EF4-FFF2-40B4-BE49-F238E27FC236}">
              <a16:creationId xmlns:a16="http://schemas.microsoft.com/office/drawing/2014/main" id="{716A44E3-85DC-4201-B2D5-D501DD79E403}"/>
            </a:ext>
          </a:extLst>
        </xdr:cNvPr>
        <xdr:cNvCxnSpPr/>
      </xdr:nvCxnSpPr>
      <xdr:spPr>
        <a:xfrm>
          <a:off x="3429000" y="9941560"/>
          <a:ext cx="7524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160020</xdr:rowOff>
    </xdr:from>
    <xdr:to>
      <xdr:col>15</xdr:col>
      <xdr:colOff>101600</xdr:colOff>
      <xdr:row>61</xdr:row>
      <xdr:rowOff>90170</xdr:rowOff>
    </xdr:to>
    <xdr:sp macro="" textlink="">
      <xdr:nvSpPr>
        <xdr:cNvPr id="190" name="楕円 189">
          <a:extLst>
            <a:ext uri="{FF2B5EF4-FFF2-40B4-BE49-F238E27FC236}">
              <a16:creationId xmlns:a16="http://schemas.microsoft.com/office/drawing/2014/main" id="{FBC28ED2-CFA2-4D25-8186-7E7B1159E070}"/>
            </a:ext>
          </a:extLst>
        </xdr:cNvPr>
        <xdr:cNvSpPr/>
      </xdr:nvSpPr>
      <xdr:spPr>
        <a:xfrm>
          <a:off x="2571750" y="98882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39370</xdr:rowOff>
    </xdr:from>
    <xdr:to>
      <xdr:col>19</xdr:col>
      <xdr:colOff>177800</xdr:colOff>
      <xdr:row>61</xdr:row>
      <xdr:rowOff>54610</xdr:rowOff>
    </xdr:to>
    <xdr:cxnSp macro="">
      <xdr:nvCxnSpPr>
        <xdr:cNvPr id="191" name="直線コネクタ 190">
          <a:extLst>
            <a:ext uri="{FF2B5EF4-FFF2-40B4-BE49-F238E27FC236}">
              <a16:creationId xmlns:a16="http://schemas.microsoft.com/office/drawing/2014/main" id="{6DA91F45-1772-4AB6-8F4E-569609BF4AA2}"/>
            </a:ext>
          </a:extLst>
        </xdr:cNvPr>
        <xdr:cNvCxnSpPr/>
      </xdr:nvCxnSpPr>
      <xdr:spPr>
        <a:xfrm>
          <a:off x="2619375" y="9926320"/>
          <a:ext cx="80962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59690</xdr:rowOff>
    </xdr:from>
    <xdr:to>
      <xdr:col>10</xdr:col>
      <xdr:colOff>165100</xdr:colOff>
      <xdr:row>61</xdr:row>
      <xdr:rowOff>161290</xdr:rowOff>
    </xdr:to>
    <xdr:sp macro="" textlink="">
      <xdr:nvSpPr>
        <xdr:cNvPr id="192" name="楕円 191">
          <a:extLst>
            <a:ext uri="{FF2B5EF4-FFF2-40B4-BE49-F238E27FC236}">
              <a16:creationId xmlns:a16="http://schemas.microsoft.com/office/drawing/2014/main" id="{34B08F92-AFAB-4AA5-BF83-5C1D024BB0E0}"/>
            </a:ext>
          </a:extLst>
        </xdr:cNvPr>
        <xdr:cNvSpPr/>
      </xdr:nvSpPr>
      <xdr:spPr>
        <a:xfrm>
          <a:off x="1781175" y="99466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39370</xdr:rowOff>
    </xdr:from>
    <xdr:to>
      <xdr:col>15</xdr:col>
      <xdr:colOff>50800</xdr:colOff>
      <xdr:row>61</xdr:row>
      <xdr:rowOff>110490</xdr:rowOff>
    </xdr:to>
    <xdr:cxnSp macro="">
      <xdr:nvCxnSpPr>
        <xdr:cNvPr id="193" name="直線コネクタ 192">
          <a:extLst>
            <a:ext uri="{FF2B5EF4-FFF2-40B4-BE49-F238E27FC236}">
              <a16:creationId xmlns:a16="http://schemas.microsoft.com/office/drawing/2014/main" id="{566868DA-0B4C-4B69-97B4-BA05912737D6}"/>
            </a:ext>
          </a:extLst>
        </xdr:cNvPr>
        <xdr:cNvCxnSpPr/>
      </xdr:nvCxnSpPr>
      <xdr:spPr>
        <a:xfrm flipV="1">
          <a:off x="1828800" y="9926320"/>
          <a:ext cx="790575" cy="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8890</xdr:rowOff>
    </xdr:from>
    <xdr:to>
      <xdr:col>6</xdr:col>
      <xdr:colOff>38100</xdr:colOff>
      <xdr:row>61</xdr:row>
      <xdr:rowOff>110490</xdr:rowOff>
    </xdr:to>
    <xdr:sp macro="" textlink="">
      <xdr:nvSpPr>
        <xdr:cNvPr id="194" name="楕円 193">
          <a:extLst>
            <a:ext uri="{FF2B5EF4-FFF2-40B4-BE49-F238E27FC236}">
              <a16:creationId xmlns:a16="http://schemas.microsoft.com/office/drawing/2014/main" id="{F37EA613-5872-4F5B-AA26-3E8465F82303}"/>
            </a:ext>
          </a:extLst>
        </xdr:cNvPr>
        <xdr:cNvSpPr/>
      </xdr:nvSpPr>
      <xdr:spPr>
        <a:xfrm>
          <a:off x="981075" y="98990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59690</xdr:rowOff>
    </xdr:from>
    <xdr:to>
      <xdr:col>10</xdr:col>
      <xdr:colOff>114300</xdr:colOff>
      <xdr:row>61</xdr:row>
      <xdr:rowOff>110490</xdr:rowOff>
    </xdr:to>
    <xdr:cxnSp macro="">
      <xdr:nvCxnSpPr>
        <xdr:cNvPr id="195" name="直線コネクタ 194">
          <a:extLst>
            <a:ext uri="{FF2B5EF4-FFF2-40B4-BE49-F238E27FC236}">
              <a16:creationId xmlns:a16="http://schemas.microsoft.com/office/drawing/2014/main" id="{AAEE70AE-F73E-48C4-A6CA-E9B3BE564776}"/>
            </a:ext>
          </a:extLst>
        </xdr:cNvPr>
        <xdr:cNvCxnSpPr/>
      </xdr:nvCxnSpPr>
      <xdr:spPr>
        <a:xfrm>
          <a:off x="1028700" y="9946640"/>
          <a:ext cx="8001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196" name="n_1aveValue【体育館・プール】&#10;有形固定資産減価償却率">
          <a:extLst>
            <a:ext uri="{FF2B5EF4-FFF2-40B4-BE49-F238E27FC236}">
              <a16:creationId xmlns:a16="http://schemas.microsoft.com/office/drawing/2014/main" id="{D325F8F6-EDE0-4029-830F-974C21AE37E0}"/>
            </a:ext>
          </a:extLst>
        </xdr:cNvPr>
        <xdr:cNvSpPr txBox="1"/>
      </xdr:nvSpPr>
      <xdr:spPr>
        <a:xfrm>
          <a:off x="3239144" y="9612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197" name="n_2aveValue【体育館・プール】&#10;有形固定資産減価償却率">
          <a:extLst>
            <a:ext uri="{FF2B5EF4-FFF2-40B4-BE49-F238E27FC236}">
              <a16:creationId xmlns:a16="http://schemas.microsoft.com/office/drawing/2014/main" id="{090561A3-75D3-4FFC-BE0B-A208B7D54D10}"/>
            </a:ext>
          </a:extLst>
        </xdr:cNvPr>
        <xdr:cNvSpPr txBox="1"/>
      </xdr:nvSpPr>
      <xdr:spPr>
        <a:xfrm>
          <a:off x="2439044" y="9610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98" name="n_3aveValue【体育館・プール】&#10;有形固定資産減価償却率">
          <a:extLst>
            <a:ext uri="{FF2B5EF4-FFF2-40B4-BE49-F238E27FC236}">
              <a16:creationId xmlns:a16="http://schemas.microsoft.com/office/drawing/2014/main" id="{48D43AAE-766D-41EE-AA10-26356E68F027}"/>
            </a:ext>
          </a:extLst>
        </xdr:cNvPr>
        <xdr:cNvSpPr txBox="1"/>
      </xdr:nvSpPr>
      <xdr:spPr>
        <a:xfrm>
          <a:off x="1648469" y="9592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199" name="n_4aveValue【体育館・プール】&#10;有形固定資産減価償却率">
          <a:extLst>
            <a:ext uri="{FF2B5EF4-FFF2-40B4-BE49-F238E27FC236}">
              <a16:creationId xmlns:a16="http://schemas.microsoft.com/office/drawing/2014/main" id="{36A417AF-968F-47C0-B4B2-2D29987E6027}"/>
            </a:ext>
          </a:extLst>
        </xdr:cNvPr>
        <xdr:cNvSpPr txBox="1"/>
      </xdr:nvSpPr>
      <xdr:spPr>
        <a:xfrm>
          <a:off x="848369"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96537</xdr:rowOff>
    </xdr:from>
    <xdr:ext cx="405111" cy="259045"/>
    <xdr:sp macro="" textlink="">
      <xdr:nvSpPr>
        <xdr:cNvPr id="200" name="n_1mainValue【体育館・プール】&#10;有形固定資産減価償却率">
          <a:extLst>
            <a:ext uri="{FF2B5EF4-FFF2-40B4-BE49-F238E27FC236}">
              <a16:creationId xmlns:a16="http://schemas.microsoft.com/office/drawing/2014/main" id="{AB69CA88-3198-4AFB-9EF4-3608410AD953}"/>
            </a:ext>
          </a:extLst>
        </xdr:cNvPr>
        <xdr:cNvSpPr txBox="1"/>
      </xdr:nvSpPr>
      <xdr:spPr>
        <a:xfrm>
          <a:off x="3239144" y="9983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81297</xdr:rowOff>
    </xdr:from>
    <xdr:ext cx="405111" cy="259045"/>
    <xdr:sp macro="" textlink="">
      <xdr:nvSpPr>
        <xdr:cNvPr id="201" name="n_2mainValue【体育館・プール】&#10;有形固定資産減価償却率">
          <a:extLst>
            <a:ext uri="{FF2B5EF4-FFF2-40B4-BE49-F238E27FC236}">
              <a16:creationId xmlns:a16="http://schemas.microsoft.com/office/drawing/2014/main" id="{AFCD699C-ABA5-4310-9657-342041DE8672}"/>
            </a:ext>
          </a:extLst>
        </xdr:cNvPr>
        <xdr:cNvSpPr txBox="1"/>
      </xdr:nvSpPr>
      <xdr:spPr>
        <a:xfrm>
          <a:off x="2439044"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152417</xdr:rowOff>
    </xdr:from>
    <xdr:ext cx="405111" cy="259045"/>
    <xdr:sp macro="" textlink="">
      <xdr:nvSpPr>
        <xdr:cNvPr id="202" name="n_3mainValue【体育館・プール】&#10;有形固定資産減価償却率">
          <a:extLst>
            <a:ext uri="{FF2B5EF4-FFF2-40B4-BE49-F238E27FC236}">
              <a16:creationId xmlns:a16="http://schemas.microsoft.com/office/drawing/2014/main" id="{DCB8A171-2102-4FBA-82B9-2B03C65FAC7C}"/>
            </a:ext>
          </a:extLst>
        </xdr:cNvPr>
        <xdr:cNvSpPr txBox="1"/>
      </xdr:nvSpPr>
      <xdr:spPr>
        <a:xfrm>
          <a:off x="1648469" y="10039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101617</xdr:rowOff>
    </xdr:from>
    <xdr:ext cx="405111" cy="259045"/>
    <xdr:sp macro="" textlink="">
      <xdr:nvSpPr>
        <xdr:cNvPr id="203" name="n_4mainValue【体育館・プール】&#10;有形固定資産減価償却率">
          <a:extLst>
            <a:ext uri="{FF2B5EF4-FFF2-40B4-BE49-F238E27FC236}">
              <a16:creationId xmlns:a16="http://schemas.microsoft.com/office/drawing/2014/main" id="{CA7694F3-1173-477E-A493-08C9A828AB92}"/>
            </a:ext>
          </a:extLst>
        </xdr:cNvPr>
        <xdr:cNvSpPr txBox="1"/>
      </xdr:nvSpPr>
      <xdr:spPr>
        <a:xfrm>
          <a:off x="848369" y="999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5D63E471-34A1-4016-BD9F-03F80DA74A88}"/>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8ADAD80F-98D5-4E9B-BF1B-75461006990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47F03489-5E02-4D8D-B712-62288596A043}"/>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E79B7856-553E-4E56-B962-74BF0B7FAD9D}"/>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C258BA60-CF75-4944-9F07-CC5CD4C9F199}"/>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A2D28DD7-59A1-45EF-B105-7313C8ADB808}"/>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EDECB661-D009-46B5-867A-54349B062FE2}"/>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6EF4AC44-24CD-4027-9A0F-D2294F5F72CB}"/>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A0F9689D-E418-4A31-B81D-4B2F88B2F8BC}"/>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B164514A-614B-4F60-8722-C9FAEA12CF79}"/>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A9BADC37-BD90-49D0-8EE2-F68E9CD1528B}"/>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FA3EE7D5-1267-40D1-AB25-8A357E3874E2}"/>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65282D73-1C13-43AC-A27F-3862E84A79CC}"/>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DB6F2BEB-B9EE-4478-8B45-BD12280D27C5}"/>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7F2E7590-941F-4935-BB5E-C3774EDB26A0}"/>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A295ABD8-A394-49B8-A91E-14DD4ED4147F}"/>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2B234C9B-F24B-42A5-B6C4-B512B4BCED91}"/>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5E92CCA7-D1E1-474A-A1A2-54D7141BE29F}"/>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57E84654-C999-4BD0-99D9-0BE3678A97BB}"/>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9F12A3DC-0BF6-4FE0-A1D9-49814482A75F}"/>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5B606708-D247-4BF9-8398-4F531FD7C27C}"/>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225" name="直線コネクタ 224">
          <a:extLst>
            <a:ext uri="{FF2B5EF4-FFF2-40B4-BE49-F238E27FC236}">
              <a16:creationId xmlns:a16="http://schemas.microsoft.com/office/drawing/2014/main" id="{22095B2C-884D-44CE-81F2-F1E027FCA268}"/>
            </a:ext>
          </a:extLst>
        </xdr:cNvPr>
        <xdr:cNvCxnSpPr/>
      </xdr:nvCxnSpPr>
      <xdr:spPr>
        <a:xfrm flipV="1">
          <a:off x="9429115" y="8946515"/>
          <a:ext cx="0" cy="1324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226" name="【体育館・プール】&#10;一人当たり面積最小値テキスト">
          <a:extLst>
            <a:ext uri="{FF2B5EF4-FFF2-40B4-BE49-F238E27FC236}">
              <a16:creationId xmlns:a16="http://schemas.microsoft.com/office/drawing/2014/main" id="{9A6D261A-73C2-404A-80B4-2ED7A474D639}"/>
            </a:ext>
          </a:extLst>
        </xdr:cNvPr>
        <xdr:cNvSpPr txBox="1"/>
      </xdr:nvSpPr>
      <xdr:spPr>
        <a:xfrm>
          <a:off x="9467850" y="10277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227" name="直線コネクタ 226">
          <a:extLst>
            <a:ext uri="{FF2B5EF4-FFF2-40B4-BE49-F238E27FC236}">
              <a16:creationId xmlns:a16="http://schemas.microsoft.com/office/drawing/2014/main" id="{2CB04A8E-31CB-40F1-85C7-4E042784F91B}"/>
            </a:ext>
          </a:extLst>
        </xdr:cNvPr>
        <xdr:cNvCxnSpPr/>
      </xdr:nvCxnSpPr>
      <xdr:spPr>
        <a:xfrm>
          <a:off x="9363075" y="1027069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28" name="【体育館・プール】&#10;一人当たり面積最大値テキスト">
          <a:extLst>
            <a:ext uri="{FF2B5EF4-FFF2-40B4-BE49-F238E27FC236}">
              <a16:creationId xmlns:a16="http://schemas.microsoft.com/office/drawing/2014/main" id="{16108651-8E9F-4A5E-9EFA-DB75E521148F}"/>
            </a:ext>
          </a:extLst>
        </xdr:cNvPr>
        <xdr:cNvSpPr txBox="1"/>
      </xdr:nvSpPr>
      <xdr:spPr>
        <a:xfrm>
          <a:off x="9467850" y="874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29" name="直線コネクタ 228">
          <a:extLst>
            <a:ext uri="{FF2B5EF4-FFF2-40B4-BE49-F238E27FC236}">
              <a16:creationId xmlns:a16="http://schemas.microsoft.com/office/drawing/2014/main" id="{AE9A5FEE-3ADF-4CED-948C-F79DCC214D52}"/>
            </a:ext>
          </a:extLst>
        </xdr:cNvPr>
        <xdr:cNvCxnSpPr/>
      </xdr:nvCxnSpPr>
      <xdr:spPr>
        <a:xfrm>
          <a:off x="9363075" y="89465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230" name="【体育館・プール】&#10;一人当たり面積平均値テキスト">
          <a:extLst>
            <a:ext uri="{FF2B5EF4-FFF2-40B4-BE49-F238E27FC236}">
              <a16:creationId xmlns:a16="http://schemas.microsoft.com/office/drawing/2014/main" id="{C494A00F-FC01-46A4-B9E1-FDF4D5EC0942}"/>
            </a:ext>
          </a:extLst>
        </xdr:cNvPr>
        <xdr:cNvSpPr txBox="1"/>
      </xdr:nvSpPr>
      <xdr:spPr>
        <a:xfrm>
          <a:off x="9467850" y="96297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231" name="フローチャート: 判断 230">
          <a:extLst>
            <a:ext uri="{FF2B5EF4-FFF2-40B4-BE49-F238E27FC236}">
              <a16:creationId xmlns:a16="http://schemas.microsoft.com/office/drawing/2014/main" id="{A8EE637B-A626-473C-804F-9D4F7E7E9A47}"/>
            </a:ext>
          </a:extLst>
        </xdr:cNvPr>
        <xdr:cNvSpPr/>
      </xdr:nvSpPr>
      <xdr:spPr>
        <a:xfrm>
          <a:off x="9401175" y="976566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232" name="フローチャート: 判断 231">
          <a:extLst>
            <a:ext uri="{FF2B5EF4-FFF2-40B4-BE49-F238E27FC236}">
              <a16:creationId xmlns:a16="http://schemas.microsoft.com/office/drawing/2014/main" id="{A5AAF321-0071-40CB-A19D-F4380BA61E43}"/>
            </a:ext>
          </a:extLst>
        </xdr:cNvPr>
        <xdr:cNvSpPr/>
      </xdr:nvSpPr>
      <xdr:spPr>
        <a:xfrm>
          <a:off x="8639175" y="97889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233" name="フローチャート: 判断 232">
          <a:extLst>
            <a:ext uri="{FF2B5EF4-FFF2-40B4-BE49-F238E27FC236}">
              <a16:creationId xmlns:a16="http://schemas.microsoft.com/office/drawing/2014/main" id="{367E0221-C9D8-4BC1-90D2-8B620B61D053}"/>
            </a:ext>
          </a:extLst>
        </xdr:cNvPr>
        <xdr:cNvSpPr/>
      </xdr:nvSpPr>
      <xdr:spPr>
        <a:xfrm>
          <a:off x="7839075" y="97907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234" name="フローチャート: 判断 233">
          <a:extLst>
            <a:ext uri="{FF2B5EF4-FFF2-40B4-BE49-F238E27FC236}">
              <a16:creationId xmlns:a16="http://schemas.microsoft.com/office/drawing/2014/main" id="{B7F10999-1FEF-4DCD-936E-CBF42D52824E}"/>
            </a:ext>
          </a:extLst>
        </xdr:cNvPr>
        <xdr:cNvSpPr/>
      </xdr:nvSpPr>
      <xdr:spPr>
        <a:xfrm>
          <a:off x="7029450" y="98177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235" name="フローチャート: 判断 234">
          <a:extLst>
            <a:ext uri="{FF2B5EF4-FFF2-40B4-BE49-F238E27FC236}">
              <a16:creationId xmlns:a16="http://schemas.microsoft.com/office/drawing/2014/main" id="{CC90EBA5-F886-493B-8D5E-39B8AC694336}"/>
            </a:ext>
          </a:extLst>
        </xdr:cNvPr>
        <xdr:cNvSpPr/>
      </xdr:nvSpPr>
      <xdr:spPr>
        <a:xfrm>
          <a:off x="6238875" y="978486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EB8734F3-EB79-4829-92EC-DFAE97972B6E}"/>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1DEEB7D-1F37-4180-B4D7-BB20C5034A51}"/>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2920FEE-A202-4A91-B673-E3925093EBC9}"/>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0D482C1-CB8C-467D-8F9D-3A6E430C7F81}"/>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83F3BFA-56CA-4FC6-9755-C8A19F9BA98C}"/>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156311</xdr:rowOff>
    </xdr:from>
    <xdr:to>
      <xdr:col>55</xdr:col>
      <xdr:colOff>50800</xdr:colOff>
      <xdr:row>62</xdr:row>
      <xdr:rowOff>86461</xdr:rowOff>
    </xdr:to>
    <xdr:sp macro="" textlink="">
      <xdr:nvSpPr>
        <xdr:cNvPr id="241" name="楕円 240">
          <a:extLst>
            <a:ext uri="{FF2B5EF4-FFF2-40B4-BE49-F238E27FC236}">
              <a16:creationId xmlns:a16="http://schemas.microsoft.com/office/drawing/2014/main" id="{193EE7CF-7C7E-47F6-890F-C6A026645DF9}"/>
            </a:ext>
          </a:extLst>
        </xdr:cNvPr>
        <xdr:cNvSpPr/>
      </xdr:nvSpPr>
      <xdr:spPr>
        <a:xfrm>
          <a:off x="9401175" y="10046436"/>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134738</xdr:rowOff>
    </xdr:from>
    <xdr:ext cx="469744" cy="259045"/>
    <xdr:sp macro="" textlink="">
      <xdr:nvSpPr>
        <xdr:cNvPr id="242" name="【体育館・プール】&#10;一人当たり面積該当値テキスト">
          <a:extLst>
            <a:ext uri="{FF2B5EF4-FFF2-40B4-BE49-F238E27FC236}">
              <a16:creationId xmlns:a16="http://schemas.microsoft.com/office/drawing/2014/main" id="{1E4E02F2-36DA-4520-940F-8EABB34E7952}"/>
            </a:ext>
          </a:extLst>
        </xdr:cNvPr>
        <xdr:cNvSpPr txBox="1"/>
      </xdr:nvSpPr>
      <xdr:spPr>
        <a:xfrm>
          <a:off x="9467850" y="100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163626</xdr:rowOff>
    </xdr:from>
    <xdr:to>
      <xdr:col>50</xdr:col>
      <xdr:colOff>165100</xdr:colOff>
      <xdr:row>62</xdr:row>
      <xdr:rowOff>93776</xdr:rowOff>
    </xdr:to>
    <xdr:sp macro="" textlink="">
      <xdr:nvSpPr>
        <xdr:cNvPr id="243" name="楕円 242">
          <a:extLst>
            <a:ext uri="{FF2B5EF4-FFF2-40B4-BE49-F238E27FC236}">
              <a16:creationId xmlns:a16="http://schemas.microsoft.com/office/drawing/2014/main" id="{27843E6D-9812-4CC6-9C31-31DCD074BB5D}"/>
            </a:ext>
          </a:extLst>
        </xdr:cNvPr>
        <xdr:cNvSpPr/>
      </xdr:nvSpPr>
      <xdr:spPr>
        <a:xfrm>
          <a:off x="8639175" y="1004740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35661</xdr:rowOff>
    </xdr:from>
    <xdr:to>
      <xdr:col>55</xdr:col>
      <xdr:colOff>0</xdr:colOff>
      <xdr:row>62</xdr:row>
      <xdr:rowOff>42976</xdr:rowOff>
    </xdr:to>
    <xdr:cxnSp macro="">
      <xdr:nvCxnSpPr>
        <xdr:cNvPr id="244" name="直線コネクタ 243">
          <a:extLst>
            <a:ext uri="{FF2B5EF4-FFF2-40B4-BE49-F238E27FC236}">
              <a16:creationId xmlns:a16="http://schemas.microsoft.com/office/drawing/2014/main" id="{F6525838-2C9A-4C04-AFA7-EA349CF34475}"/>
            </a:ext>
          </a:extLst>
        </xdr:cNvPr>
        <xdr:cNvCxnSpPr/>
      </xdr:nvCxnSpPr>
      <xdr:spPr>
        <a:xfrm flipV="1">
          <a:off x="8686800" y="10084536"/>
          <a:ext cx="742950" cy="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168199</xdr:rowOff>
    </xdr:from>
    <xdr:to>
      <xdr:col>46</xdr:col>
      <xdr:colOff>38100</xdr:colOff>
      <xdr:row>62</xdr:row>
      <xdr:rowOff>98349</xdr:rowOff>
    </xdr:to>
    <xdr:sp macro="" textlink="">
      <xdr:nvSpPr>
        <xdr:cNvPr id="245" name="楕円 244">
          <a:extLst>
            <a:ext uri="{FF2B5EF4-FFF2-40B4-BE49-F238E27FC236}">
              <a16:creationId xmlns:a16="http://schemas.microsoft.com/office/drawing/2014/main" id="{743B468C-1218-4527-82BB-2734DB94DE15}"/>
            </a:ext>
          </a:extLst>
        </xdr:cNvPr>
        <xdr:cNvSpPr/>
      </xdr:nvSpPr>
      <xdr:spPr>
        <a:xfrm>
          <a:off x="7839075" y="1005197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42976</xdr:rowOff>
    </xdr:from>
    <xdr:to>
      <xdr:col>50</xdr:col>
      <xdr:colOff>114300</xdr:colOff>
      <xdr:row>62</xdr:row>
      <xdr:rowOff>47549</xdr:rowOff>
    </xdr:to>
    <xdr:cxnSp macro="">
      <xdr:nvCxnSpPr>
        <xdr:cNvPr id="246" name="直線コネクタ 245">
          <a:extLst>
            <a:ext uri="{FF2B5EF4-FFF2-40B4-BE49-F238E27FC236}">
              <a16:creationId xmlns:a16="http://schemas.microsoft.com/office/drawing/2014/main" id="{6DEEAB58-847B-4BFE-953E-81FD735D669C}"/>
            </a:ext>
          </a:extLst>
        </xdr:cNvPr>
        <xdr:cNvCxnSpPr/>
      </xdr:nvCxnSpPr>
      <xdr:spPr>
        <a:xfrm flipV="1">
          <a:off x="7886700" y="10095026"/>
          <a:ext cx="8001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3149</xdr:rowOff>
    </xdr:from>
    <xdr:to>
      <xdr:col>41</xdr:col>
      <xdr:colOff>101600</xdr:colOff>
      <xdr:row>62</xdr:row>
      <xdr:rowOff>104749</xdr:rowOff>
    </xdr:to>
    <xdr:sp macro="" textlink="">
      <xdr:nvSpPr>
        <xdr:cNvPr id="247" name="楕円 246">
          <a:extLst>
            <a:ext uri="{FF2B5EF4-FFF2-40B4-BE49-F238E27FC236}">
              <a16:creationId xmlns:a16="http://schemas.microsoft.com/office/drawing/2014/main" id="{008AB5E7-921E-4E8E-9358-204B8ED22B35}"/>
            </a:ext>
          </a:extLst>
        </xdr:cNvPr>
        <xdr:cNvSpPr/>
      </xdr:nvSpPr>
      <xdr:spPr>
        <a:xfrm>
          <a:off x="7029450" y="100520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47549</xdr:rowOff>
    </xdr:from>
    <xdr:to>
      <xdr:col>45</xdr:col>
      <xdr:colOff>177800</xdr:colOff>
      <xdr:row>62</xdr:row>
      <xdr:rowOff>53949</xdr:rowOff>
    </xdr:to>
    <xdr:cxnSp macro="">
      <xdr:nvCxnSpPr>
        <xdr:cNvPr id="248" name="直線コネクタ 247">
          <a:extLst>
            <a:ext uri="{FF2B5EF4-FFF2-40B4-BE49-F238E27FC236}">
              <a16:creationId xmlns:a16="http://schemas.microsoft.com/office/drawing/2014/main" id="{AD37F534-7367-4E02-8B32-20073FC3B272}"/>
            </a:ext>
          </a:extLst>
        </xdr:cNvPr>
        <xdr:cNvCxnSpPr/>
      </xdr:nvCxnSpPr>
      <xdr:spPr>
        <a:xfrm flipV="1">
          <a:off x="7077075" y="10099599"/>
          <a:ext cx="809625" cy="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32868</xdr:rowOff>
    </xdr:from>
    <xdr:to>
      <xdr:col>36</xdr:col>
      <xdr:colOff>165100</xdr:colOff>
      <xdr:row>61</xdr:row>
      <xdr:rowOff>134468</xdr:rowOff>
    </xdr:to>
    <xdr:sp macro="" textlink="">
      <xdr:nvSpPr>
        <xdr:cNvPr id="249" name="楕円 248">
          <a:extLst>
            <a:ext uri="{FF2B5EF4-FFF2-40B4-BE49-F238E27FC236}">
              <a16:creationId xmlns:a16="http://schemas.microsoft.com/office/drawing/2014/main" id="{CA85E376-3526-4557-BA7C-EC8C7511D22B}"/>
            </a:ext>
          </a:extLst>
        </xdr:cNvPr>
        <xdr:cNvSpPr/>
      </xdr:nvSpPr>
      <xdr:spPr>
        <a:xfrm>
          <a:off x="6238875" y="991664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83668</xdr:rowOff>
    </xdr:from>
    <xdr:to>
      <xdr:col>41</xdr:col>
      <xdr:colOff>50800</xdr:colOff>
      <xdr:row>62</xdr:row>
      <xdr:rowOff>53949</xdr:rowOff>
    </xdr:to>
    <xdr:cxnSp macro="">
      <xdr:nvCxnSpPr>
        <xdr:cNvPr id="250" name="直線コネクタ 249">
          <a:extLst>
            <a:ext uri="{FF2B5EF4-FFF2-40B4-BE49-F238E27FC236}">
              <a16:creationId xmlns:a16="http://schemas.microsoft.com/office/drawing/2014/main" id="{7538538B-99EC-4B14-B25C-E3F4C97BE818}"/>
            </a:ext>
          </a:extLst>
        </xdr:cNvPr>
        <xdr:cNvCxnSpPr/>
      </xdr:nvCxnSpPr>
      <xdr:spPr>
        <a:xfrm>
          <a:off x="6286500" y="9973793"/>
          <a:ext cx="790575" cy="125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251" name="n_1aveValue【体育館・プール】&#10;一人当たり面積">
          <a:extLst>
            <a:ext uri="{FF2B5EF4-FFF2-40B4-BE49-F238E27FC236}">
              <a16:creationId xmlns:a16="http://schemas.microsoft.com/office/drawing/2014/main" id="{97CB4BB0-E907-42F8-8E03-DC2CE0F139AF}"/>
            </a:ext>
          </a:extLst>
        </xdr:cNvPr>
        <xdr:cNvSpPr txBox="1"/>
      </xdr:nvSpPr>
      <xdr:spPr>
        <a:xfrm>
          <a:off x="8458277" y="9573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252" name="n_2aveValue【体育館・プール】&#10;一人当たり面積">
          <a:extLst>
            <a:ext uri="{FF2B5EF4-FFF2-40B4-BE49-F238E27FC236}">
              <a16:creationId xmlns:a16="http://schemas.microsoft.com/office/drawing/2014/main" id="{981217D1-1859-42E1-856D-1C33B1F31693}"/>
            </a:ext>
          </a:extLst>
        </xdr:cNvPr>
        <xdr:cNvSpPr txBox="1"/>
      </xdr:nvSpPr>
      <xdr:spPr>
        <a:xfrm>
          <a:off x="7677227" y="9575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253" name="n_3aveValue【体育館・プール】&#10;一人当たり面積">
          <a:extLst>
            <a:ext uri="{FF2B5EF4-FFF2-40B4-BE49-F238E27FC236}">
              <a16:creationId xmlns:a16="http://schemas.microsoft.com/office/drawing/2014/main" id="{CF1A7504-0F21-433F-9C54-2B65B1BCEDD8}"/>
            </a:ext>
          </a:extLst>
        </xdr:cNvPr>
        <xdr:cNvSpPr txBox="1"/>
      </xdr:nvSpPr>
      <xdr:spPr>
        <a:xfrm>
          <a:off x="6867602" y="9602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254" name="n_4aveValue【体育館・プール】&#10;一人当たり面積">
          <a:extLst>
            <a:ext uri="{FF2B5EF4-FFF2-40B4-BE49-F238E27FC236}">
              <a16:creationId xmlns:a16="http://schemas.microsoft.com/office/drawing/2014/main" id="{4CB96333-6D77-446D-A885-1D927ACA4C67}"/>
            </a:ext>
          </a:extLst>
        </xdr:cNvPr>
        <xdr:cNvSpPr txBox="1"/>
      </xdr:nvSpPr>
      <xdr:spPr>
        <a:xfrm>
          <a:off x="6067502" y="9572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84903</xdr:rowOff>
    </xdr:from>
    <xdr:ext cx="469744" cy="259045"/>
    <xdr:sp macro="" textlink="">
      <xdr:nvSpPr>
        <xdr:cNvPr id="255" name="n_1mainValue【体育館・プール】&#10;一人当たり面積">
          <a:extLst>
            <a:ext uri="{FF2B5EF4-FFF2-40B4-BE49-F238E27FC236}">
              <a16:creationId xmlns:a16="http://schemas.microsoft.com/office/drawing/2014/main" id="{DC51E7E9-89F3-4525-8D22-7267F26F4C57}"/>
            </a:ext>
          </a:extLst>
        </xdr:cNvPr>
        <xdr:cNvSpPr txBox="1"/>
      </xdr:nvSpPr>
      <xdr:spPr>
        <a:xfrm>
          <a:off x="8458277" y="10136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89476</xdr:rowOff>
    </xdr:from>
    <xdr:ext cx="469744" cy="259045"/>
    <xdr:sp macro="" textlink="">
      <xdr:nvSpPr>
        <xdr:cNvPr id="256" name="n_2mainValue【体育館・プール】&#10;一人当たり面積">
          <a:extLst>
            <a:ext uri="{FF2B5EF4-FFF2-40B4-BE49-F238E27FC236}">
              <a16:creationId xmlns:a16="http://schemas.microsoft.com/office/drawing/2014/main" id="{7EB276FF-DD89-4E48-AA80-EC4038407C98}"/>
            </a:ext>
          </a:extLst>
        </xdr:cNvPr>
        <xdr:cNvSpPr txBox="1"/>
      </xdr:nvSpPr>
      <xdr:spPr>
        <a:xfrm>
          <a:off x="7677227" y="10135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95876</xdr:rowOff>
    </xdr:from>
    <xdr:ext cx="469744" cy="259045"/>
    <xdr:sp macro="" textlink="">
      <xdr:nvSpPr>
        <xdr:cNvPr id="257" name="n_3mainValue【体育館・プール】&#10;一人当たり面積">
          <a:extLst>
            <a:ext uri="{FF2B5EF4-FFF2-40B4-BE49-F238E27FC236}">
              <a16:creationId xmlns:a16="http://schemas.microsoft.com/office/drawing/2014/main" id="{710E86F0-9405-4502-8206-B69CF6E166EC}"/>
            </a:ext>
          </a:extLst>
        </xdr:cNvPr>
        <xdr:cNvSpPr txBox="1"/>
      </xdr:nvSpPr>
      <xdr:spPr>
        <a:xfrm>
          <a:off x="6867602" y="10144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125595</xdr:rowOff>
    </xdr:from>
    <xdr:ext cx="469744" cy="259045"/>
    <xdr:sp macro="" textlink="">
      <xdr:nvSpPr>
        <xdr:cNvPr id="258" name="n_4mainValue【体育館・プール】&#10;一人当たり面積">
          <a:extLst>
            <a:ext uri="{FF2B5EF4-FFF2-40B4-BE49-F238E27FC236}">
              <a16:creationId xmlns:a16="http://schemas.microsoft.com/office/drawing/2014/main" id="{D29A79A3-347A-4185-8CB3-B9AD106DDB08}"/>
            </a:ext>
          </a:extLst>
        </xdr:cNvPr>
        <xdr:cNvSpPr txBox="1"/>
      </xdr:nvSpPr>
      <xdr:spPr>
        <a:xfrm>
          <a:off x="6067502" y="1000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DFFE7DBD-F9AA-42BF-A9FE-675DAB8A4DB7}"/>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8774CFB-BAF7-4E74-AC61-0EE09D4A1E8D}"/>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8252DC93-41F3-4939-AC53-19D867D120D8}"/>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4B77C728-5301-4BD4-97A3-2C787CCC7392}"/>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F35FD84F-2203-4DE0-B0C2-5CE26F091D5E}"/>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7C64DBA6-3B9A-4FAD-B8DC-52C7FC6F6BDB}"/>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332D4EFB-B296-4BDB-8474-65BAED8686FB}"/>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AF483A78-A476-428A-864C-E9E121F454F7}"/>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BF74ABB6-0FB1-4CE0-80D1-A684415F010A}"/>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69A7E2DC-DE8F-4957-91C0-F38708BF6AC4}"/>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7EBC4728-5A94-4F80-83F5-081D462CB277}"/>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0" name="直線コネクタ 269">
          <a:extLst>
            <a:ext uri="{FF2B5EF4-FFF2-40B4-BE49-F238E27FC236}">
              <a16:creationId xmlns:a16="http://schemas.microsoft.com/office/drawing/2014/main" id="{99BDD208-C837-42D0-9547-77080FA29EAD}"/>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1" name="テキスト ボックス 270">
          <a:extLst>
            <a:ext uri="{FF2B5EF4-FFF2-40B4-BE49-F238E27FC236}">
              <a16:creationId xmlns:a16="http://schemas.microsoft.com/office/drawing/2014/main" id="{C4BE7B5D-6F19-49CD-B73E-C0F6FC6DA02B}"/>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2" name="直線コネクタ 271">
          <a:extLst>
            <a:ext uri="{FF2B5EF4-FFF2-40B4-BE49-F238E27FC236}">
              <a16:creationId xmlns:a16="http://schemas.microsoft.com/office/drawing/2014/main" id="{53357E7C-79D4-4E30-B300-48237A08D92F}"/>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3" name="テキスト ボックス 272">
          <a:extLst>
            <a:ext uri="{FF2B5EF4-FFF2-40B4-BE49-F238E27FC236}">
              <a16:creationId xmlns:a16="http://schemas.microsoft.com/office/drawing/2014/main" id="{6D891001-7E47-4D01-ABEC-DC73A9706BDC}"/>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4" name="直線コネクタ 273">
          <a:extLst>
            <a:ext uri="{FF2B5EF4-FFF2-40B4-BE49-F238E27FC236}">
              <a16:creationId xmlns:a16="http://schemas.microsoft.com/office/drawing/2014/main" id="{3AD0597A-3958-4A6D-BECB-E6380E5CBCF3}"/>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5" name="テキスト ボックス 274">
          <a:extLst>
            <a:ext uri="{FF2B5EF4-FFF2-40B4-BE49-F238E27FC236}">
              <a16:creationId xmlns:a16="http://schemas.microsoft.com/office/drawing/2014/main" id="{647AB7F6-74D7-4FCD-9A14-F158DC8CD8FE}"/>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6" name="直線コネクタ 275">
          <a:extLst>
            <a:ext uri="{FF2B5EF4-FFF2-40B4-BE49-F238E27FC236}">
              <a16:creationId xmlns:a16="http://schemas.microsoft.com/office/drawing/2014/main" id="{16158B94-1D44-4B4B-9A90-6516309AD862}"/>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7" name="テキスト ボックス 276">
          <a:extLst>
            <a:ext uri="{FF2B5EF4-FFF2-40B4-BE49-F238E27FC236}">
              <a16:creationId xmlns:a16="http://schemas.microsoft.com/office/drawing/2014/main" id="{3844FC97-6C3D-4AF5-8205-4E9270D9F5EB}"/>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8" name="直線コネクタ 277">
          <a:extLst>
            <a:ext uri="{FF2B5EF4-FFF2-40B4-BE49-F238E27FC236}">
              <a16:creationId xmlns:a16="http://schemas.microsoft.com/office/drawing/2014/main" id="{1380CC14-892C-4635-8535-80673E8307CA}"/>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9" name="テキスト ボックス 278">
          <a:extLst>
            <a:ext uri="{FF2B5EF4-FFF2-40B4-BE49-F238E27FC236}">
              <a16:creationId xmlns:a16="http://schemas.microsoft.com/office/drawing/2014/main" id="{F1AAB58C-8528-4325-B2D0-EB6D47AFDAF2}"/>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202ACBBA-37C6-48AC-9AE9-B5D9EAD10DB5}"/>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1" name="テキスト ボックス 280">
          <a:extLst>
            <a:ext uri="{FF2B5EF4-FFF2-40B4-BE49-F238E27FC236}">
              <a16:creationId xmlns:a16="http://schemas.microsoft.com/office/drawing/2014/main" id="{8E3B5F17-3672-4662-A69F-0F9C9CB30D58}"/>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46A7C685-4B08-4344-BCF2-449F8C26C1F6}"/>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283" name="直線コネクタ 282">
          <a:extLst>
            <a:ext uri="{FF2B5EF4-FFF2-40B4-BE49-F238E27FC236}">
              <a16:creationId xmlns:a16="http://schemas.microsoft.com/office/drawing/2014/main" id="{0E8E7A3F-557F-4472-9032-64DCBE8F3AC9}"/>
            </a:ext>
          </a:extLst>
        </xdr:cNvPr>
        <xdr:cNvCxnSpPr/>
      </xdr:nvCxnSpPr>
      <xdr:spPr>
        <a:xfrm flipV="1">
          <a:off x="4180840" y="1285684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AF8EB930-9869-4865-8F3B-AA329D534B4A}"/>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5" name="直線コネクタ 284">
          <a:extLst>
            <a:ext uri="{FF2B5EF4-FFF2-40B4-BE49-F238E27FC236}">
              <a16:creationId xmlns:a16="http://schemas.microsoft.com/office/drawing/2014/main" id="{FE96C48A-9ED2-4571-A015-E6C2B824C419}"/>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4AEF69B3-4C7B-4E7B-8C59-6729A5909004}"/>
            </a:ext>
          </a:extLst>
        </xdr:cNvPr>
        <xdr:cNvSpPr txBox="1"/>
      </xdr:nvSpPr>
      <xdr:spPr>
        <a:xfrm>
          <a:off x="4219575" y="12641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287" name="直線コネクタ 286">
          <a:extLst>
            <a:ext uri="{FF2B5EF4-FFF2-40B4-BE49-F238E27FC236}">
              <a16:creationId xmlns:a16="http://schemas.microsoft.com/office/drawing/2014/main" id="{99177BA5-1101-4667-A402-68D0A58BAEB6}"/>
            </a:ext>
          </a:extLst>
        </xdr:cNvPr>
        <xdr:cNvCxnSpPr/>
      </xdr:nvCxnSpPr>
      <xdr:spPr>
        <a:xfrm>
          <a:off x="4105275" y="128568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42E7926A-6096-40A4-A25E-549D495F4BA2}"/>
            </a:ext>
          </a:extLst>
        </xdr:cNvPr>
        <xdr:cNvSpPr txBox="1"/>
      </xdr:nvSpPr>
      <xdr:spPr>
        <a:xfrm>
          <a:off x="4219575" y="13200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289" name="フローチャート: 判断 288">
          <a:extLst>
            <a:ext uri="{FF2B5EF4-FFF2-40B4-BE49-F238E27FC236}">
              <a16:creationId xmlns:a16="http://schemas.microsoft.com/office/drawing/2014/main" id="{62FFBCA2-8810-464E-BDFD-60858DF36C93}"/>
            </a:ext>
          </a:extLst>
        </xdr:cNvPr>
        <xdr:cNvSpPr/>
      </xdr:nvSpPr>
      <xdr:spPr>
        <a:xfrm>
          <a:off x="4124325" y="133362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290" name="フローチャート: 判断 289">
          <a:extLst>
            <a:ext uri="{FF2B5EF4-FFF2-40B4-BE49-F238E27FC236}">
              <a16:creationId xmlns:a16="http://schemas.microsoft.com/office/drawing/2014/main" id="{B10268D0-E3B0-4C47-8DDE-95EF2B5F31ED}"/>
            </a:ext>
          </a:extLst>
        </xdr:cNvPr>
        <xdr:cNvSpPr/>
      </xdr:nvSpPr>
      <xdr:spPr>
        <a:xfrm>
          <a:off x="3381375" y="133159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291" name="フローチャート: 判断 290">
          <a:extLst>
            <a:ext uri="{FF2B5EF4-FFF2-40B4-BE49-F238E27FC236}">
              <a16:creationId xmlns:a16="http://schemas.microsoft.com/office/drawing/2014/main" id="{278F7D24-C395-40AC-8BB1-5099B1620742}"/>
            </a:ext>
          </a:extLst>
        </xdr:cNvPr>
        <xdr:cNvSpPr/>
      </xdr:nvSpPr>
      <xdr:spPr>
        <a:xfrm>
          <a:off x="2571750" y="1328928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292" name="フローチャート: 判断 291">
          <a:extLst>
            <a:ext uri="{FF2B5EF4-FFF2-40B4-BE49-F238E27FC236}">
              <a16:creationId xmlns:a16="http://schemas.microsoft.com/office/drawing/2014/main" id="{E94778FE-16F2-4C81-8A9B-0B1309A91559}"/>
            </a:ext>
          </a:extLst>
        </xdr:cNvPr>
        <xdr:cNvSpPr/>
      </xdr:nvSpPr>
      <xdr:spPr>
        <a:xfrm>
          <a:off x="1781175" y="132213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293" name="フローチャート: 判断 292">
          <a:extLst>
            <a:ext uri="{FF2B5EF4-FFF2-40B4-BE49-F238E27FC236}">
              <a16:creationId xmlns:a16="http://schemas.microsoft.com/office/drawing/2014/main" id="{543DA71F-C6DC-4A0B-B580-99CEE338C6A1}"/>
            </a:ext>
          </a:extLst>
        </xdr:cNvPr>
        <xdr:cNvSpPr/>
      </xdr:nvSpPr>
      <xdr:spPr>
        <a:xfrm>
          <a:off x="981075" y="132664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D0A2D5F8-C2A4-40A5-96BC-AD395C258AB0}"/>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CD864357-CED6-4913-8107-5F398DC828EC}"/>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50657ED8-BD3F-4F3B-9F89-E6DFE992B392}"/>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E5A66BA-A436-4490-B327-96F5CCE21D98}"/>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6BAA08A-9A86-4985-A519-8A77FE1DE67F}"/>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299" name="楕円 298">
          <a:extLst>
            <a:ext uri="{FF2B5EF4-FFF2-40B4-BE49-F238E27FC236}">
              <a16:creationId xmlns:a16="http://schemas.microsoft.com/office/drawing/2014/main" id="{9D5DB76E-A423-4234-B325-7FE17813788A}"/>
            </a:ext>
          </a:extLst>
        </xdr:cNvPr>
        <xdr:cNvSpPr/>
      </xdr:nvSpPr>
      <xdr:spPr>
        <a:xfrm>
          <a:off x="4124325" y="140017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300" name="【福祉施設】&#10;有形固定資産減価償却率該当値テキスト">
          <a:extLst>
            <a:ext uri="{FF2B5EF4-FFF2-40B4-BE49-F238E27FC236}">
              <a16:creationId xmlns:a16="http://schemas.microsoft.com/office/drawing/2014/main" id="{3ECB0AB8-9B1B-4EA0-8314-DF87AF37FC57}"/>
            </a:ext>
          </a:extLst>
        </xdr:cNvPr>
        <xdr:cNvSpPr txBox="1"/>
      </xdr:nvSpPr>
      <xdr:spPr>
        <a:xfrm>
          <a:off x="4219575" y="1392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23495</xdr:rowOff>
    </xdr:from>
    <xdr:to>
      <xdr:col>20</xdr:col>
      <xdr:colOff>38100</xdr:colOff>
      <xdr:row>81</xdr:row>
      <xdr:rowOff>125095</xdr:rowOff>
    </xdr:to>
    <xdr:sp macro="" textlink="">
      <xdr:nvSpPr>
        <xdr:cNvPr id="301" name="楕円 300">
          <a:extLst>
            <a:ext uri="{FF2B5EF4-FFF2-40B4-BE49-F238E27FC236}">
              <a16:creationId xmlns:a16="http://schemas.microsoft.com/office/drawing/2014/main" id="{EABD6349-9E95-4806-8B9D-4080344A77CE}"/>
            </a:ext>
          </a:extLst>
        </xdr:cNvPr>
        <xdr:cNvSpPr/>
      </xdr:nvSpPr>
      <xdr:spPr>
        <a:xfrm>
          <a:off x="3381375" y="131521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74295</xdr:rowOff>
    </xdr:from>
    <xdr:to>
      <xdr:col>24</xdr:col>
      <xdr:colOff>63500</xdr:colOff>
      <xdr:row>86</xdr:row>
      <xdr:rowOff>114300</xdr:rowOff>
    </xdr:to>
    <xdr:cxnSp macro="">
      <xdr:nvCxnSpPr>
        <xdr:cNvPr id="302" name="直線コネクタ 301">
          <a:extLst>
            <a:ext uri="{FF2B5EF4-FFF2-40B4-BE49-F238E27FC236}">
              <a16:creationId xmlns:a16="http://schemas.microsoft.com/office/drawing/2014/main" id="{5C166D74-23D0-4674-8390-153F13FB5A26}"/>
            </a:ext>
          </a:extLst>
        </xdr:cNvPr>
        <xdr:cNvCxnSpPr/>
      </xdr:nvCxnSpPr>
      <xdr:spPr>
        <a:xfrm>
          <a:off x="3429000" y="13199745"/>
          <a:ext cx="752475" cy="849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154939</xdr:rowOff>
    </xdr:from>
    <xdr:to>
      <xdr:col>15</xdr:col>
      <xdr:colOff>101600</xdr:colOff>
      <xdr:row>81</xdr:row>
      <xdr:rowOff>85089</xdr:rowOff>
    </xdr:to>
    <xdr:sp macro="" textlink="">
      <xdr:nvSpPr>
        <xdr:cNvPr id="303" name="楕円 302">
          <a:extLst>
            <a:ext uri="{FF2B5EF4-FFF2-40B4-BE49-F238E27FC236}">
              <a16:creationId xmlns:a16="http://schemas.microsoft.com/office/drawing/2014/main" id="{E5DB0B0A-C613-4F1D-8319-67672BFB77C0}"/>
            </a:ext>
          </a:extLst>
        </xdr:cNvPr>
        <xdr:cNvSpPr/>
      </xdr:nvSpPr>
      <xdr:spPr>
        <a:xfrm>
          <a:off x="2571750" y="131184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34289</xdr:rowOff>
    </xdr:from>
    <xdr:to>
      <xdr:col>19</xdr:col>
      <xdr:colOff>177800</xdr:colOff>
      <xdr:row>81</xdr:row>
      <xdr:rowOff>74295</xdr:rowOff>
    </xdr:to>
    <xdr:cxnSp macro="">
      <xdr:nvCxnSpPr>
        <xdr:cNvPr id="304" name="直線コネクタ 303">
          <a:extLst>
            <a:ext uri="{FF2B5EF4-FFF2-40B4-BE49-F238E27FC236}">
              <a16:creationId xmlns:a16="http://schemas.microsoft.com/office/drawing/2014/main" id="{3B6081E2-7E1E-4880-BB70-92001074E136}"/>
            </a:ext>
          </a:extLst>
        </xdr:cNvPr>
        <xdr:cNvCxnSpPr/>
      </xdr:nvCxnSpPr>
      <xdr:spPr>
        <a:xfrm>
          <a:off x="2619375" y="13156564"/>
          <a:ext cx="809625" cy="4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113030</xdr:rowOff>
    </xdr:from>
    <xdr:to>
      <xdr:col>10</xdr:col>
      <xdr:colOff>165100</xdr:colOff>
      <xdr:row>81</xdr:row>
      <xdr:rowOff>43180</xdr:rowOff>
    </xdr:to>
    <xdr:sp macro="" textlink="">
      <xdr:nvSpPr>
        <xdr:cNvPr id="305" name="楕円 304">
          <a:extLst>
            <a:ext uri="{FF2B5EF4-FFF2-40B4-BE49-F238E27FC236}">
              <a16:creationId xmlns:a16="http://schemas.microsoft.com/office/drawing/2014/main" id="{6590D198-1A1B-4358-8EA2-F42D32AE2292}"/>
            </a:ext>
          </a:extLst>
        </xdr:cNvPr>
        <xdr:cNvSpPr/>
      </xdr:nvSpPr>
      <xdr:spPr>
        <a:xfrm>
          <a:off x="1781175" y="130765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163830</xdr:rowOff>
    </xdr:from>
    <xdr:to>
      <xdr:col>15</xdr:col>
      <xdr:colOff>50800</xdr:colOff>
      <xdr:row>81</xdr:row>
      <xdr:rowOff>34289</xdr:rowOff>
    </xdr:to>
    <xdr:cxnSp macro="">
      <xdr:nvCxnSpPr>
        <xdr:cNvPr id="306" name="直線コネクタ 305">
          <a:extLst>
            <a:ext uri="{FF2B5EF4-FFF2-40B4-BE49-F238E27FC236}">
              <a16:creationId xmlns:a16="http://schemas.microsoft.com/office/drawing/2014/main" id="{CBAFEB33-B379-40C2-920C-BB28E9B163D8}"/>
            </a:ext>
          </a:extLst>
        </xdr:cNvPr>
        <xdr:cNvCxnSpPr/>
      </xdr:nvCxnSpPr>
      <xdr:spPr>
        <a:xfrm>
          <a:off x="1828800" y="13124180"/>
          <a:ext cx="790575"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101600</xdr:rowOff>
    </xdr:from>
    <xdr:to>
      <xdr:col>6</xdr:col>
      <xdr:colOff>38100</xdr:colOff>
      <xdr:row>81</xdr:row>
      <xdr:rowOff>31750</xdr:rowOff>
    </xdr:to>
    <xdr:sp macro="" textlink="">
      <xdr:nvSpPr>
        <xdr:cNvPr id="307" name="楕円 306">
          <a:extLst>
            <a:ext uri="{FF2B5EF4-FFF2-40B4-BE49-F238E27FC236}">
              <a16:creationId xmlns:a16="http://schemas.microsoft.com/office/drawing/2014/main" id="{B295D50E-3FC6-48D6-9A92-47D3DDBC5BD9}"/>
            </a:ext>
          </a:extLst>
        </xdr:cNvPr>
        <xdr:cNvSpPr/>
      </xdr:nvSpPr>
      <xdr:spPr>
        <a:xfrm>
          <a:off x="981075" y="130683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152400</xdr:rowOff>
    </xdr:from>
    <xdr:to>
      <xdr:col>10</xdr:col>
      <xdr:colOff>114300</xdr:colOff>
      <xdr:row>80</xdr:row>
      <xdr:rowOff>163830</xdr:rowOff>
    </xdr:to>
    <xdr:cxnSp macro="">
      <xdr:nvCxnSpPr>
        <xdr:cNvPr id="308" name="直線コネクタ 307">
          <a:extLst>
            <a:ext uri="{FF2B5EF4-FFF2-40B4-BE49-F238E27FC236}">
              <a16:creationId xmlns:a16="http://schemas.microsoft.com/office/drawing/2014/main" id="{18042E35-CEFF-44DA-924D-E2DC7F1A61D3}"/>
            </a:ext>
          </a:extLst>
        </xdr:cNvPr>
        <xdr:cNvCxnSpPr/>
      </xdr:nvCxnSpPr>
      <xdr:spPr>
        <a:xfrm>
          <a:off x="1028700" y="13115925"/>
          <a:ext cx="8001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118127</xdr:rowOff>
    </xdr:from>
    <xdr:ext cx="405111" cy="259045"/>
    <xdr:sp macro="" textlink="">
      <xdr:nvSpPr>
        <xdr:cNvPr id="309" name="n_1aveValue【福祉施設】&#10;有形固定資産減価償却率">
          <a:extLst>
            <a:ext uri="{FF2B5EF4-FFF2-40B4-BE49-F238E27FC236}">
              <a16:creationId xmlns:a16="http://schemas.microsoft.com/office/drawing/2014/main" id="{58BE3619-CC71-4926-8BAB-B8C2C2405D02}"/>
            </a:ext>
          </a:extLst>
        </xdr:cNvPr>
        <xdr:cNvSpPr txBox="1"/>
      </xdr:nvSpPr>
      <xdr:spPr>
        <a:xfrm>
          <a:off x="3239144" y="13408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81932</xdr:rowOff>
    </xdr:from>
    <xdr:ext cx="405111" cy="259045"/>
    <xdr:sp macro="" textlink="">
      <xdr:nvSpPr>
        <xdr:cNvPr id="310" name="n_2aveValue【福祉施設】&#10;有形固定資産減価償却率">
          <a:extLst>
            <a:ext uri="{FF2B5EF4-FFF2-40B4-BE49-F238E27FC236}">
              <a16:creationId xmlns:a16="http://schemas.microsoft.com/office/drawing/2014/main" id="{7B2A884D-7755-4E93-ABE6-4999E1C3B738}"/>
            </a:ext>
          </a:extLst>
        </xdr:cNvPr>
        <xdr:cNvSpPr txBox="1"/>
      </xdr:nvSpPr>
      <xdr:spPr>
        <a:xfrm>
          <a:off x="2439044" y="1337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17163</xdr:rowOff>
    </xdr:from>
    <xdr:ext cx="405111" cy="259045"/>
    <xdr:sp macro="" textlink="">
      <xdr:nvSpPr>
        <xdr:cNvPr id="311" name="n_3aveValue【福祉施設】&#10;有形固定資産減価償却率">
          <a:extLst>
            <a:ext uri="{FF2B5EF4-FFF2-40B4-BE49-F238E27FC236}">
              <a16:creationId xmlns:a16="http://schemas.microsoft.com/office/drawing/2014/main" id="{5991A047-B22E-42C2-A4A1-B0B0EF32E489}"/>
            </a:ext>
          </a:extLst>
        </xdr:cNvPr>
        <xdr:cNvSpPr txBox="1"/>
      </xdr:nvSpPr>
      <xdr:spPr>
        <a:xfrm>
          <a:off x="1648469" y="13304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59072</xdr:rowOff>
    </xdr:from>
    <xdr:ext cx="405111" cy="259045"/>
    <xdr:sp macro="" textlink="">
      <xdr:nvSpPr>
        <xdr:cNvPr id="312" name="n_4aveValue【福祉施設】&#10;有形固定資産減価償却率">
          <a:extLst>
            <a:ext uri="{FF2B5EF4-FFF2-40B4-BE49-F238E27FC236}">
              <a16:creationId xmlns:a16="http://schemas.microsoft.com/office/drawing/2014/main" id="{1A8A364F-0252-4A66-A52D-C4C70B3C95EA}"/>
            </a:ext>
          </a:extLst>
        </xdr:cNvPr>
        <xdr:cNvSpPr txBox="1"/>
      </xdr:nvSpPr>
      <xdr:spPr>
        <a:xfrm>
          <a:off x="848369" y="1334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141622</xdr:rowOff>
    </xdr:from>
    <xdr:ext cx="405111" cy="259045"/>
    <xdr:sp macro="" textlink="">
      <xdr:nvSpPr>
        <xdr:cNvPr id="313" name="n_1mainValue【福祉施設】&#10;有形固定資産減価償却率">
          <a:extLst>
            <a:ext uri="{FF2B5EF4-FFF2-40B4-BE49-F238E27FC236}">
              <a16:creationId xmlns:a16="http://schemas.microsoft.com/office/drawing/2014/main" id="{652A2A60-C5DF-4FDF-9FFB-B604040439F4}"/>
            </a:ext>
          </a:extLst>
        </xdr:cNvPr>
        <xdr:cNvSpPr txBox="1"/>
      </xdr:nvSpPr>
      <xdr:spPr>
        <a:xfrm>
          <a:off x="3239144" y="1294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101616</xdr:rowOff>
    </xdr:from>
    <xdr:ext cx="405111" cy="259045"/>
    <xdr:sp macro="" textlink="">
      <xdr:nvSpPr>
        <xdr:cNvPr id="314" name="n_2mainValue【福祉施設】&#10;有形固定資産減価償却率">
          <a:extLst>
            <a:ext uri="{FF2B5EF4-FFF2-40B4-BE49-F238E27FC236}">
              <a16:creationId xmlns:a16="http://schemas.microsoft.com/office/drawing/2014/main" id="{EB0B8952-DF2C-4976-928C-5AACEDE3FB91}"/>
            </a:ext>
          </a:extLst>
        </xdr:cNvPr>
        <xdr:cNvSpPr txBox="1"/>
      </xdr:nvSpPr>
      <xdr:spPr>
        <a:xfrm>
          <a:off x="2439044" y="12906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59707</xdr:rowOff>
    </xdr:from>
    <xdr:ext cx="405111" cy="259045"/>
    <xdr:sp macro="" textlink="">
      <xdr:nvSpPr>
        <xdr:cNvPr id="315" name="n_3mainValue【福祉施設】&#10;有形固定資産減価償却率">
          <a:extLst>
            <a:ext uri="{FF2B5EF4-FFF2-40B4-BE49-F238E27FC236}">
              <a16:creationId xmlns:a16="http://schemas.microsoft.com/office/drawing/2014/main" id="{29C98770-B7F1-4D1B-B210-58DA6F578C89}"/>
            </a:ext>
          </a:extLst>
        </xdr:cNvPr>
        <xdr:cNvSpPr txBox="1"/>
      </xdr:nvSpPr>
      <xdr:spPr>
        <a:xfrm>
          <a:off x="1648469" y="1286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48277</xdr:rowOff>
    </xdr:from>
    <xdr:ext cx="405111" cy="259045"/>
    <xdr:sp macro="" textlink="">
      <xdr:nvSpPr>
        <xdr:cNvPr id="316" name="n_4mainValue【福祉施設】&#10;有形固定資産減価償却率">
          <a:extLst>
            <a:ext uri="{FF2B5EF4-FFF2-40B4-BE49-F238E27FC236}">
              <a16:creationId xmlns:a16="http://schemas.microsoft.com/office/drawing/2014/main" id="{AD13AF2F-2624-4AE0-A7F5-DA49B2634489}"/>
            </a:ext>
          </a:extLst>
        </xdr:cNvPr>
        <xdr:cNvSpPr txBox="1"/>
      </xdr:nvSpPr>
      <xdr:spPr>
        <a:xfrm>
          <a:off x="848369" y="12846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AE55BF53-3C90-4EC8-B2F8-A60807223863}"/>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3F530B36-F299-4012-91C7-FA20E52F4E55}"/>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8019EB02-2AD4-4A1E-BFDD-055BC2AAA876}"/>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7B533E60-31FF-4B2F-9E77-55365D60B48F}"/>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D8E956E4-4A7B-4C2F-A6B0-53ED5DC3764A}"/>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542DD47C-EF96-4620-9858-8DEE6D96D5E5}"/>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52176C22-A820-4F73-B5E0-B60F16E4B160}"/>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9CEE8E6F-B46F-4459-BBCE-47DD195C4643}"/>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B93C929E-1E55-4151-BB4F-368D8DCE496B}"/>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A2FB00E1-BD2D-42FB-B94F-A1ED743961B0}"/>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27" name="直線コネクタ 326">
          <a:extLst>
            <a:ext uri="{FF2B5EF4-FFF2-40B4-BE49-F238E27FC236}">
              <a16:creationId xmlns:a16="http://schemas.microsoft.com/office/drawing/2014/main" id="{6FDDEF9A-BCB6-4634-B6B1-8FEC10196625}"/>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28" name="テキスト ボックス 327">
          <a:extLst>
            <a:ext uri="{FF2B5EF4-FFF2-40B4-BE49-F238E27FC236}">
              <a16:creationId xmlns:a16="http://schemas.microsoft.com/office/drawing/2014/main" id="{53ECEE97-BB68-4248-8E7B-EB41C967E632}"/>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9" name="直線コネクタ 328">
          <a:extLst>
            <a:ext uri="{FF2B5EF4-FFF2-40B4-BE49-F238E27FC236}">
              <a16:creationId xmlns:a16="http://schemas.microsoft.com/office/drawing/2014/main" id="{B5A72E53-03FB-4CA7-A5EF-A9264EF5C866}"/>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0" name="テキスト ボックス 329">
          <a:extLst>
            <a:ext uri="{FF2B5EF4-FFF2-40B4-BE49-F238E27FC236}">
              <a16:creationId xmlns:a16="http://schemas.microsoft.com/office/drawing/2014/main" id="{511ED04F-F058-47A1-9990-CCA318EF12BD}"/>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1" name="直線コネクタ 330">
          <a:extLst>
            <a:ext uri="{FF2B5EF4-FFF2-40B4-BE49-F238E27FC236}">
              <a16:creationId xmlns:a16="http://schemas.microsoft.com/office/drawing/2014/main" id="{97A039FA-4F76-45B0-A446-B2EBE8B15180}"/>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2" name="テキスト ボックス 331">
          <a:extLst>
            <a:ext uri="{FF2B5EF4-FFF2-40B4-BE49-F238E27FC236}">
              <a16:creationId xmlns:a16="http://schemas.microsoft.com/office/drawing/2014/main" id="{6F6F9709-2630-4A04-95D9-ED2DD6063E6E}"/>
            </a:ext>
          </a:extLst>
        </xdr:cNvPr>
        <xdr:cNvSpPr txBox="1"/>
      </xdr:nvSpPr>
      <xdr:spPr>
        <a:xfrm>
          <a:off x="5527221"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3" name="直線コネクタ 332">
          <a:extLst>
            <a:ext uri="{FF2B5EF4-FFF2-40B4-BE49-F238E27FC236}">
              <a16:creationId xmlns:a16="http://schemas.microsoft.com/office/drawing/2014/main" id="{40401D56-0567-47CB-BC79-3F1F418ADC4B}"/>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4" name="テキスト ボックス 333">
          <a:extLst>
            <a:ext uri="{FF2B5EF4-FFF2-40B4-BE49-F238E27FC236}">
              <a16:creationId xmlns:a16="http://schemas.microsoft.com/office/drawing/2014/main" id="{E7516271-AFCE-4A8E-8927-39C0D5A1F24C}"/>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5" name="【福祉施設】&#10;一人当たり面積グラフ枠">
          <a:extLst>
            <a:ext uri="{FF2B5EF4-FFF2-40B4-BE49-F238E27FC236}">
              <a16:creationId xmlns:a16="http://schemas.microsoft.com/office/drawing/2014/main" id="{2E4654EB-1713-4C1C-A762-E52CE0A1B15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336" name="直線コネクタ 335">
          <a:extLst>
            <a:ext uri="{FF2B5EF4-FFF2-40B4-BE49-F238E27FC236}">
              <a16:creationId xmlns:a16="http://schemas.microsoft.com/office/drawing/2014/main" id="{CDBDFE6D-C657-49A3-9181-1038B5E7867E}"/>
            </a:ext>
          </a:extLst>
        </xdr:cNvPr>
        <xdr:cNvCxnSpPr/>
      </xdr:nvCxnSpPr>
      <xdr:spPr>
        <a:xfrm flipV="1">
          <a:off x="9429115" y="12636627"/>
          <a:ext cx="0" cy="1212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337" name="【福祉施設】&#10;一人当たり面積最小値テキスト">
          <a:extLst>
            <a:ext uri="{FF2B5EF4-FFF2-40B4-BE49-F238E27FC236}">
              <a16:creationId xmlns:a16="http://schemas.microsoft.com/office/drawing/2014/main" id="{CA3E5DCF-FDB7-49FB-89AE-6FC07EAA63D7}"/>
            </a:ext>
          </a:extLst>
        </xdr:cNvPr>
        <xdr:cNvSpPr txBox="1"/>
      </xdr:nvSpPr>
      <xdr:spPr>
        <a:xfrm>
          <a:off x="9467850" y="1385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338" name="直線コネクタ 337">
          <a:extLst>
            <a:ext uri="{FF2B5EF4-FFF2-40B4-BE49-F238E27FC236}">
              <a16:creationId xmlns:a16="http://schemas.microsoft.com/office/drawing/2014/main" id="{14F72EB9-F4D7-4F50-9261-6DB1214D12D4}"/>
            </a:ext>
          </a:extLst>
        </xdr:cNvPr>
        <xdr:cNvCxnSpPr/>
      </xdr:nvCxnSpPr>
      <xdr:spPr>
        <a:xfrm>
          <a:off x="9363075" y="1384896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339" name="【福祉施設】&#10;一人当たり面積最大値テキスト">
          <a:extLst>
            <a:ext uri="{FF2B5EF4-FFF2-40B4-BE49-F238E27FC236}">
              <a16:creationId xmlns:a16="http://schemas.microsoft.com/office/drawing/2014/main" id="{3DE9CB6F-17DA-480D-85F7-70981096A2E0}"/>
            </a:ext>
          </a:extLst>
        </xdr:cNvPr>
        <xdr:cNvSpPr txBox="1"/>
      </xdr:nvSpPr>
      <xdr:spPr>
        <a:xfrm>
          <a:off x="9467850" y="12430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340" name="直線コネクタ 339">
          <a:extLst>
            <a:ext uri="{FF2B5EF4-FFF2-40B4-BE49-F238E27FC236}">
              <a16:creationId xmlns:a16="http://schemas.microsoft.com/office/drawing/2014/main" id="{C115A096-589C-4E6D-A2FD-12D04037D4C4}"/>
            </a:ext>
          </a:extLst>
        </xdr:cNvPr>
        <xdr:cNvCxnSpPr/>
      </xdr:nvCxnSpPr>
      <xdr:spPr>
        <a:xfrm>
          <a:off x="9363075" y="1263662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macro="" textlink="">
      <xdr:nvSpPr>
        <xdr:cNvPr id="341" name="【福祉施設】&#10;一人当たり面積平均値テキスト">
          <a:extLst>
            <a:ext uri="{FF2B5EF4-FFF2-40B4-BE49-F238E27FC236}">
              <a16:creationId xmlns:a16="http://schemas.microsoft.com/office/drawing/2014/main" id="{B64F12E7-4BCD-432A-8379-6541443BCA36}"/>
            </a:ext>
          </a:extLst>
        </xdr:cNvPr>
        <xdr:cNvSpPr txBox="1"/>
      </xdr:nvSpPr>
      <xdr:spPr>
        <a:xfrm>
          <a:off x="9467850" y="134752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342" name="フローチャート: 判断 341">
          <a:extLst>
            <a:ext uri="{FF2B5EF4-FFF2-40B4-BE49-F238E27FC236}">
              <a16:creationId xmlns:a16="http://schemas.microsoft.com/office/drawing/2014/main" id="{F22D2E1D-40E7-4119-9D2D-D39D21A8A24A}"/>
            </a:ext>
          </a:extLst>
        </xdr:cNvPr>
        <xdr:cNvSpPr/>
      </xdr:nvSpPr>
      <xdr:spPr>
        <a:xfrm>
          <a:off x="9401175" y="13611098"/>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343" name="フローチャート: 判断 342">
          <a:extLst>
            <a:ext uri="{FF2B5EF4-FFF2-40B4-BE49-F238E27FC236}">
              <a16:creationId xmlns:a16="http://schemas.microsoft.com/office/drawing/2014/main" id="{96314E4E-CBF9-4073-93CF-4C1C278964DF}"/>
            </a:ext>
          </a:extLst>
        </xdr:cNvPr>
        <xdr:cNvSpPr/>
      </xdr:nvSpPr>
      <xdr:spPr>
        <a:xfrm>
          <a:off x="8639175" y="135911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344" name="フローチャート: 判断 343">
          <a:extLst>
            <a:ext uri="{FF2B5EF4-FFF2-40B4-BE49-F238E27FC236}">
              <a16:creationId xmlns:a16="http://schemas.microsoft.com/office/drawing/2014/main" id="{20A5AB28-ACED-4A7C-B996-455184AFF840}"/>
            </a:ext>
          </a:extLst>
        </xdr:cNvPr>
        <xdr:cNvSpPr/>
      </xdr:nvSpPr>
      <xdr:spPr>
        <a:xfrm>
          <a:off x="7839075" y="1360004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345" name="フローチャート: 判断 344">
          <a:extLst>
            <a:ext uri="{FF2B5EF4-FFF2-40B4-BE49-F238E27FC236}">
              <a16:creationId xmlns:a16="http://schemas.microsoft.com/office/drawing/2014/main" id="{13667971-EA29-4EDE-B94F-A32B2CC91746}"/>
            </a:ext>
          </a:extLst>
        </xdr:cNvPr>
        <xdr:cNvSpPr/>
      </xdr:nvSpPr>
      <xdr:spPr>
        <a:xfrm>
          <a:off x="7029450" y="136122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346" name="フローチャート: 判断 345">
          <a:extLst>
            <a:ext uri="{FF2B5EF4-FFF2-40B4-BE49-F238E27FC236}">
              <a16:creationId xmlns:a16="http://schemas.microsoft.com/office/drawing/2014/main" id="{DDEDF190-2681-4BAE-8DA2-968A4F23E7F4}"/>
            </a:ext>
          </a:extLst>
        </xdr:cNvPr>
        <xdr:cNvSpPr/>
      </xdr:nvSpPr>
      <xdr:spPr>
        <a:xfrm>
          <a:off x="6238875" y="135940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4D2C9644-A92E-41DA-8642-C21695C7EFB1}"/>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F6DD1591-3BE8-4FF4-B5C5-FBE81CDB58D0}"/>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6EDD4FFD-219E-4C1D-B3C1-2C61C4542106}"/>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7B680937-9260-4D33-AD53-679989352D0A}"/>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266E0D94-0C4C-46B9-B81F-603532C1CC42}"/>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14732</xdr:rowOff>
    </xdr:from>
    <xdr:to>
      <xdr:col>55</xdr:col>
      <xdr:colOff>50800</xdr:colOff>
      <xdr:row>85</xdr:row>
      <xdr:rowOff>116332</xdr:rowOff>
    </xdr:to>
    <xdr:sp macro="" textlink="">
      <xdr:nvSpPr>
        <xdr:cNvPr id="352" name="楕円 351">
          <a:extLst>
            <a:ext uri="{FF2B5EF4-FFF2-40B4-BE49-F238E27FC236}">
              <a16:creationId xmlns:a16="http://schemas.microsoft.com/office/drawing/2014/main" id="{0FE7FC24-7D08-4107-9E2F-92D233894180}"/>
            </a:ext>
          </a:extLst>
        </xdr:cNvPr>
        <xdr:cNvSpPr/>
      </xdr:nvSpPr>
      <xdr:spPr>
        <a:xfrm>
          <a:off x="9401175" y="13784707"/>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101109</xdr:rowOff>
    </xdr:from>
    <xdr:ext cx="469744" cy="259045"/>
    <xdr:sp macro="" textlink="">
      <xdr:nvSpPr>
        <xdr:cNvPr id="353" name="【福祉施設】&#10;一人当たり面積該当値テキスト">
          <a:extLst>
            <a:ext uri="{FF2B5EF4-FFF2-40B4-BE49-F238E27FC236}">
              <a16:creationId xmlns:a16="http://schemas.microsoft.com/office/drawing/2014/main" id="{3DF57AA2-5128-428F-8052-B8AC1069AF8F}"/>
            </a:ext>
          </a:extLst>
        </xdr:cNvPr>
        <xdr:cNvSpPr txBox="1"/>
      </xdr:nvSpPr>
      <xdr:spPr>
        <a:xfrm>
          <a:off x="9467850" y="13715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132462</xdr:rowOff>
    </xdr:from>
    <xdr:to>
      <xdr:col>50</xdr:col>
      <xdr:colOff>165100</xdr:colOff>
      <xdr:row>84</xdr:row>
      <xdr:rowOff>62612</xdr:rowOff>
    </xdr:to>
    <xdr:sp macro="" textlink="">
      <xdr:nvSpPr>
        <xdr:cNvPr id="354" name="楕円 353">
          <a:extLst>
            <a:ext uri="{FF2B5EF4-FFF2-40B4-BE49-F238E27FC236}">
              <a16:creationId xmlns:a16="http://schemas.microsoft.com/office/drawing/2014/main" id="{7A26EA15-1853-4563-9248-A5E888720ED1}"/>
            </a:ext>
          </a:extLst>
        </xdr:cNvPr>
        <xdr:cNvSpPr/>
      </xdr:nvSpPr>
      <xdr:spPr>
        <a:xfrm>
          <a:off x="8639175" y="135817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11812</xdr:rowOff>
    </xdr:from>
    <xdr:to>
      <xdr:col>55</xdr:col>
      <xdr:colOff>0</xdr:colOff>
      <xdr:row>85</xdr:row>
      <xdr:rowOff>65532</xdr:rowOff>
    </xdr:to>
    <xdr:cxnSp macro="">
      <xdr:nvCxnSpPr>
        <xdr:cNvPr id="355" name="直線コネクタ 354">
          <a:extLst>
            <a:ext uri="{FF2B5EF4-FFF2-40B4-BE49-F238E27FC236}">
              <a16:creationId xmlns:a16="http://schemas.microsoft.com/office/drawing/2014/main" id="{E5E229D3-2632-4C86-9400-D3C00D93299C}"/>
            </a:ext>
          </a:extLst>
        </xdr:cNvPr>
        <xdr:cNvCxnSpPr/>
      </xdr:nvCxnSpPr>
      <xdr:spPr>
        <a:xfrm>
          <a:off x="8686800" y="13619862"/>
          <a:ext cx="742950" cy="221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136461</xdr:rowOff>
    </xdr:from>
    <xdr:to>
      <xdr:col>46</xdr:col>
      <xdr:colOff>38100</xdr:colOff>
      <xdr:row>84</xdr:row>
      <xdr:rowOff>66611</xdr:rowOff>
    </xdr:to>
    <xdr:sp macro="" textlink="">
      <xdr:nvSpPr>
        <xdr:cNvPr id="356" name="楕円 355">
          <a:extLst>
            <a:ext uri="{FF2B5EF4-FFF2-40B4-BE49-F238E27FC236}">
              <a16:creationId xmlns:a16="http://schemas.microsoft.com/office/drawing/2014/main" id="{150EFCCB-CD87-4592-AC00-37611B9BED2F}"/>
            </a:ext>
          </a:extLst>
        </xdr:cNvPr>
        <xdr:cNvSpPr/>
      </xdr:nvSpPr>
      <xdr:spPr>
        <a:xfrm>
          <a:off x="7839075" y="135857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11812</xdr:rowOff>
    </xdr:from>
    <xdr:to>
      <xdr:col>50</xdr:col>
      <xdr:colOff>114300</xdr:colOff>
      <xdr:row>84</xdr:row>
      <xdr:rowOff>15811</xdr:rowOff>
    </xdr:to>
    <xdr:cxnSp macro="">
      <xdr:nvCxnSpPr>
        <xdr:cNvPr id="357" name="直線コネクタ 356">
          <a:extLst>
            <a:ext uri="{FF2B5EF4-FFF2-40B4-BE49-F238E27FC236}">
              <a16:creationId xmlns:a16="http://schemas.microsoft.com/office/drawing/2014/main" id="{1D94DB42-FD68-4344-86BF-F6A95BC6AFB8}"/>
            </a:ext>
          </a:extLst>
        </xdr:cNvPr>
        <xdr:cNvCxnSpPr/>
      </xdr:nvCxnSpPr>
      <xdr:spPr>
        <a:xfrm flipV="1">
          <a:off x="7886700" y="13619862"/>
          <a:ext cx="800100" cy="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142176</xdr:rowOff>
    </xdr:from>
    <xdr:to>
      <xdr:col>41</xdr:col>
      <xdr:colOff>101600</xdr:colOff>
      <xdr:row>84</xdr:row>
      <xdr:rowOff>72326</xdr:rowOff>
    </xdr:to>
    <xdr:sp macro="" textlink="">
      <xdr:nvSpPr>
        <xdr:cNvPr id="358" name="楕円 357">
          <a:extLst>
            <a:ext uri="{FF2B5EF4-FFF2-40B4-BE49-F238E27FC236}">
              <a16:creationId xmlns:a16="http://schemas.microsoft.com/office/drawing/2014/main" id="{DB60C30A-4247-4F32-878F-8E0906771454}"/>
            </a:ext>
          </a:extLst>
        </xdr:cNvPr>
        <xdr:cNvSpPr/>
      </xdr:nvSpPr>
      <xdr:spPr>
        <a:xfrm>
          <a:off x="7029450" y="1359465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15811</xdr:rowOff>
    </xdr:from>
    <xdr:to>
      <xdr:col>45</xdr:col>
      <xdr:colOff>177800</xdr:colOff>
      <xdr:row>84</xdr:row>
      <xdr:rowOff>21526</xdr:rowOff>
    </xdr:to>
    <xdr:cxnSp macro="">
      <xdr:nvCxnSpPr>
        <xdr:cNvPr id="359" name="直線コネクタ 358">
          <a:extLst>
            <a:ext uri="{FF2B5EF4-FFF2-40B4-BE49-F238E27FC236}">
              <a16:creationId xmlns:a16="http://schemas.microsoft.com/office/drawing/2014/main" id="{CC2C764A-CA78-4A1F-A329-3B5800E48223}"/>
            </a:ext>
          </a:extLst>
        </xdr:cNvPr>
        <xdr:cNvCxnSpPr/>
      </xdr:nvCxnSpPr>
      <xdr:spPr>
        <a:xfrm flipV="1">
          <a:off x="7077075" y="13623861"/>
          <a:ext cx="80962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148462</xdr:rowOff>
    </xdr:from>
    <xdr:to>
      <xdr:col>36</xdr:col>
      <xdr:colOff>165100</xdr:colOff>
      <xdr:row>84</xdr:row>
      <xdr:rowOff>78612</xdr:rowOff>
    </xdr:to>
    <xdr:sp macro="" textlink="">
      <xdr:nvSpPr>
        <xdr:cNvPr id="360" name="楕円 359">
          <a:extLst>
            <a:ext uri="{FF2B5EF4-FFF2-40B4-BE49-F238E27FC236}">
              <a16:creationId xmlns:a16="http://schemas.microsoft.com/office/drawing/2014/main" id="{EAEAD2FB-5F95-4E07-B1D4-1AD24A44A626}"/>
            </a:ext>
          </a:extLst>
        </xdr:cNvPr>
        <xdr:cNvSpPr/>
      </xdr:nvSpPr>
      <xdr:spPr>
        <a:xfrm>
          <a:off x="6238875" y="1359458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21526</xdr:rowOff>
    </xdr:from>
    <xdr:to>
      <xdr:col>41</xdr:col>
      <xdr:colOff>50800</xdr:colOff>
      <xdr:row>84</xdr:row>
      <xdr:rowOff>27812</xdr:rowOff>
    </xdr:to>
    <xdr:cxnSp macro="">
      <xdr:nvCxnSpPr>
        <xdr:cNvPr id="361" name="直線コネクタ 360">
          <a:extLst>
            <a:ext uri="{FF2B5EF4-FFF2-40B4-BE49-F238E27FC236}">
              <a16:creationId xmlns:a16="http://schemas.microsoft.com/office/drawing/2014/main" id="{54EEE3AB-BE80-44FE-80F7-BFEA63542614}"/>
            </a:ext>
          </a:extLst>
        </xdr:cNvPr>
        <xdr:cNvCxnSpPr/>
      </xdr:nvCxnSpPr>
      <xdr:spPr>
        <a:xfrm flipV="1">
          <a:off x="6286500" y="13632751"/>
          <a:ext cx="790575" cy="9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66312</xdr:rowOff>
    </xdr:from>
    <xdr:ext cx="469744" cy="259045"/>
    <xdr:sp macro="" textlink="">
      <xdr:nvSpPr>
        <xdr:cNvPr id="362" name="n_1aveValue【福祉施設】&#10;一人当たり面積">
          <a:extLst>
            <a:ext uri="{FF2B5EF4-FFF2-40B4-BE49-F238E27FC236}">
              <a16:creationId xmlns:a16="http://schemas.microsoft.com/office/drawing/2014/main" id="{088B30B2-6B5A-412A-B706-C1A8BE42E8EE}"/>
            </a:ext>
          </a:extLst>
        </xdr:cNvPr>
        <xdr:cNvSpPr txBox="1"/>
      </xdr:nvSpPr>
      <xdr:spPr>
        <a:xfrm>
          <a:off x="8458277" y="13680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72026</xdr:rowOff>
    </xdr:from>
    <xdr:ext cx="469744" cy="259045"/>
    <xdr:sp macro="" textlink="">
      <xdr:nvSpPr>
        <xdr:cNvPr id="363" name="n_2aveValue【福祉施設】&#10;一人当たり面積">
          <a:extLst>
            <a:ext uri="{FF2B5EF4-FFF2-40B4-BE49-F238E27FC236}">
              <a16:creationId xmlns:a16="http://schemas.microsoft.com/office/drawing/2014/main" id="{08EBFF08-0B24-4491-A857-AE0F822B383D}"/>
            </a:ext>
          </a:extLst>
        </xdr:cNvPr>
        <xdr:cNvSpPr txBox="1"/>
      </xdr:nvSpPr>
      <xdr:spPr>
        <a:xfrm>
          <a:off x="7677227" y="13680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93742</xdr:rowOff>
    </xdr:from>
    <xdr:ext cx="469744" cy="259045"/>
    <xdr:sp macro="" textlink="">
      <xdr:nvSpPr>
        <xdr:cNvPr id="364" name="n_3aveValue【福祉施設】&#10;一人当たり面積">
          <a:extLst>
            <a:ext uri="{FF2B5EF4-FFF2-40B4-BE49-F238E27FC236}">
              <a16:creationId xmlns:a16="http://schemas.microsoft.com/office/drawing/2014/main" id="{0691DA28-3D60-45EB-967C-C5B2290FABA3}"/>
            </a:ext>
          </a:extLst>
        </xdr:cNvPr>
        <xdr:cNvSpPr txBox="1"/>
      </xdr:nvSpPr>
      <xdr:spPr>
        <a:xfrm>
          <a:off x="6867602" y="1370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88282</xdr:rowOff>
    </xdr:from>
    <xdr:ext cx="469744" cy="259045"/>
    <xdr:sp macro="" textlink="">
      <xdr:nvSpPr>
        <xdr:cNvPr id="365" name="n_4aveValue【福祉施設】&#10;一人当たり面積">
          <a:extLst>
            <a:ext uri="{FF2B5EF4-FFF2-40B4-BE49-F238E27FC236}">
              <a16:creationId xmlns:a16="http://schemas.microsoft.com/office/drawing/2014/main" id="{06760E34-7671-4B94-98F6-71DA5A6EA7D9}"/>
            </a:ext>
          </a:extLst>
        </xdr:cNvPr>
        <xdr:cNvSpPr txBox="1"/>
      </xdr:nvSpPr>
      <xdr:spPr>
        <a:xfrm>
          <a:off x="6067502" y="13372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79139</xdr:rowOff>
    </xdr:from>
    <xdr:ext cx="469744" cy="259045"/>
    <xdr:sp macro="" textlink="">
      <xdr:nvSpPr>
        <xdr:cNvPr id="366" name="n_1mainValue【福祉施設】&#10;一人当たり面積">
          <a:extLst>
            <a:ext uri="{FF2B5EF4-FFF2-40B4-BE49-F238E27FC236}">
              <a16:creationId xmlns:a16="http://schemas.microsoft.com/office/drawing/2014/main" id="{C92843E1-0D5F-4C83-8C57-F2047DCF15C6}"/>
            </a:ext>
          </a:extLst>
        </xdr:cNvPr>
        <xdr:cNvSpPr txBox="1"/>
      </xdr:nvSpPr>
      <xdr:spPr>
        <a:xfrm>
          <a:off x="8458277" y="1336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83138</xdr:rowOff>
    </xdr:from>
    <xdr:ext cx="469744" cy="259045"/>
    <xdr:sp macro="" textlink="">
      <xdr:nvSpPr>
        <xdr:cNvPr id="367" name="n_2mainValue【福祉施設】&#10;一人当たり面積">
          <a:extLst>
            <a:ext uri="{FF2B5EF4-FFF2-40B4-BE49-F238E27FC236}">
              <a16:creationId xmlns:a16="http://schemas.microsoft.com/office/drawing/2014/main" id="{FC5A6538-7D92-4152-B0E4-89C44BCDBC3C}"/>
            </a:ext>
          </a:extLst>
        </xdr:cNvPr>
        <xdr:cNvSpPr txBox="1"/>
      </xdr:nvSpPr>
      <xdr:spPr>
        <a:xfrm>
          <a:off x="7677227" y="13373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88853</xdr:rowOff>
    </xdr:from>
    <xdr:ext cx="469744" cy="259045"/>
    <xdr:sp macro="" textlink="">
      <xdr:nvSpPr>
        <xdr:cNvPr id="368" name="n_3mainValue【福祉施設】&#10;一人当たり面積">
          <a:extLst>
            <a:ext uri="{FF2B5EF4-FFF2-40B4-BE49-F238E27FC236}">
              <a16:creationId xmlns:a16="http://schemas.microsoft.com/office/drawing/2014/main" id="{13C8F851-50EB-4D4B-8C82-9B01CFE1A8C9}"/>
            </a:ext>
          </a:extLst>
        </xdr:cNvPr>
        <xdr:cNvSpPr txBox="1"/>
      </xdr:nvSpPr>
      <xdr:spPr>
        <a:xfrm>
          <a:off x="6867602" y="13373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69739</xdr:rowOff>
    </xdr:from>
    <xdr:ext cx="469744" cy="259045"/>
    <xdr:sp macro="" textlink="">
      <xdr:nvSpPr>
        <xdr:cNvPr id="369" name="n_4mainValue【福祉施設】&#10;一人当たり面積">
          <a:extLst>
            <a:ext uri="{FF2B5EF4-FFF2-40B4-BE49-F238E27FC236}">
              <a16:creationId xmlns:a16="http://schemas.microsoft.com/office/drawing/2014/main" id="{A29076D5-5207-4EE5-B4E0-15029808FC2C}"/>
            </a:ext>
          </a:extLst>
        </xdr:cNvPr>
        <xdr:cNvSpPr txBox="1"/>
      </xdr:nvSpPr>
      <xdr:spPr>
        <a:xfrm>
          <a:off x="6067502" y="13677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0" name="正方形/長方形 369">
          <a:extLst>
            <a:ext uri="{FF2B5EF4-FFF2-40B4-BE49-F238E27FC236}">
              <a16:creationId xmlns:a16="http://schemas.microsoft.com/office/drawing/2014/main" id="{9FF56E0E-C2CA-4CB1-A418-1D50F3599A11}"/>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1" name="正方形/長方形 370">
          <a:extLst>
            <a:ext uri="{FF2B5EF4-FFF2-40B4-BE49-F238E27FC236}">
              <a16:creationId xmlns:a16="http://schemas.microsoft.com/office/drawing/2014/main" id="{F39E996C-04C0-4825-AE71-811D3E273582}"/>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2" name="正方形/長方形 371">
          <a:extLst>
            <a:ext uri="{FF2B5EF4-FFF2-40B4-BE49-F238E27FC236}">
              <a16:creationId xmlns:a16="http://schemas.microsoft.com/office/drawing/2014/main" id="{0F07A2A2-9CE4-48B2-BEBE-945547CD2E71}"/>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3" name="正方形/長方形 372">
          <a:extLst>
            <a:ext uri="{FF2B5EF4-FFF2-40B4-BE49-F238E27FC236}">
              <a16:creationId xmlns:a16="http://schemas.microsoft.com/office/drawing/2014/main" id="{75D438DE-6025-405A-8135-3ECD3FD27EF3}"/>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4" name="正方形/長方形 373">
          <a:extLst>
            <a:ext uri="{FF2B5EF4-FFF2-40B4-BE49-F238E27FC236}">
              <a16:creationId xmlns:a16="http://schemas.microsoft.com/office/drawing/2014/main" id="{1995116E-E43F-4E4B-BDC6-1C124D01F5DD}"/>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5" name="正方形/長方形 374">
          <a:extLst>
            <a:ext uri="{FF2B5EF4-FFF2-40B4-BE49-F238E27FC236}">
              <a16:creationId xmlns:a16="http://schemas.microsoft.com/office/drawing/2014/main" id="{54311533-7A29-4CC8-A8C7-B871F7D49C80}"/>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6" name="正方形/長方形 375">
          <a:extLst>
            <a:ext uri="{FF2B5EF4-FFF2-40B4-BE49-F238E27FC236}">
              <a16:creationId xmlns:a16="http://schemas.microsoft.com/office/drawing/2014/main" id="{3562E3E6-7372-48DB-8164-896E935F5046}"/>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正方形/長方形 376">
          <a:extLst>
            <a:ext uri="{FF2B5EF4-FFF2-40B4-BE49-F238E27FC236}">
              <a16:creationId xmlns:a16="http://schemas.microsoft.com/office/drawing/2014/main" id="{209E8F61-5C30-4A42-8B3E-78DE34AACEA5}"/>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8" name="テキスト ボックス 377">
          <a:extLst>
            <a:ext uri="{FF2B5EF4-FFF2-40B4-BE49-F238E27FC236}">
              <a16:creationId xmlns:a16="http://schemas.microsoft.com/office/drawing/2014/main" id="{B25B3AA7-5C22-4237-BF40-4BFD49C1ACF1}"/>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9" name="直線コネクタ 378">
          <a:extLst>
            <a:ext uri="{FF2B5EF4-FFF2-40B4-BE49-F238E27FC236}">
              <a16:creationId xmlns:a16="http://schemas.microsoft.com/office/drawing/2014/main" id="{D4BEBFF2-FDC7-4051-9921-0E132755064B}"/>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0" name="テキスト ボックス 379">
          <a:extLst>
            <a:ext uri="{FF2B5EF4-FFF2-40B4-BE49-F238E27FC236}">
              <a16:creationId xmlns:a16="http://schemas.microsoft.com/office/drawing/2014/main" id="{964DCE1B-A5F5-49A7-97C1-96B0365AD267}"/>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1" name="直線コネクタ 380">
          <a:extLst>
            <a:ext uri="{FF2B5EF4-FFF2-40B4-BE49-F238E27FC236}">
              <a16:creationId xmlns:a16="http://schemas.microsoft.com/office/drawing/2014/main" id="{BF424676-5EC2-4DB6-837F-8FA512FCEB22}"/>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2" name="テキスト ボックス 381">
          <a:extLst>
            <a:ext uri="{FF2B5EF4-FFF2-40B4-BE49-F238E27FC236}">
              <a16:creationId xmlns:a16="http://schemas.microsoft.com/office/drawing/2014/main" id="{C58D9F8C-0E51-4742-B769-701EB897B62A}"/>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3" name="直線コネクタ 382">
          <a:extLst>
            <a:ext uri="{FF2B5EF4-FFF2-40B4-BE49-F238E27FC236}">
              <a16:creationId xmlns:a16="http://schemas.microsoft.com/office/drawing/2014/main" id="{BAD0871B-060D-4D59-BC4C-2FBC34853441}"/>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4" name="テキスト ボックス 383">
          <a:extLst>
            <a:ext uri="{FF2B5EF4-FFF2-40B4-BE49-F238E27FC236}">
              <a16:creationId xmlns:a16="http://schemas.microsoft.com/office/drawing/2014/main" id="{AD21A4D2-93FC-4894-B39A-E409E309C635}"/>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5" name="直線コネクタ 384">
          <a:extLst>
            <a:ext uri="{FF2B5EF4-FFF2-40B4-BE49-F238E27FC236}">
              <a16:creationId xmlns:a16="http://schemas.microsoft.com/office/drawing/2014/main" id="{2F4D6B85-0BFD-4798-A34C-06E6DDEB062A}"/>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6" name="テキスト ボックス 385">
          <a:extLst>
            <a:ext uri="{FF2B5EF4-FFF2-40B4-BE49-F238E27FC236}">
              <a16:creationId xmlns:a16="http://schemas.microsoft.com/office/drawing/2014/main" id="{B68B5017-20E6-4922-88AB-DA60921671BA}"/>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87" name="直線コネクタ 386">
          <a:extLst>
            <a:ext uri="{FF2B5EF4-FFF2-40B4-BE49-F238E27FC236}">
              <a16:creationId xmlns:a16="http://schemas.microsoft.com/office/drawing/2014/main" id="{DA61A335-C478-4FE6-9F4C-FC25B87EF9A0}"/>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88" name="テキスト ボックス 387">
          <a:extLst>
            <a:ext uri="{FF2B5EF4-FFF2-40B4-BE49-F238E27FC236}">
              <a16:creationId xmlns:a16="http://schemas.microsoft.com/office/drawing/2014/main" id="{A876F906-E14B-455C-BD83-741BB702EFC6}"/>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89" name="直線コネクタ 388">
          <a:extLst>
            <a:ext uri="{FF2B5EF4-FFF2-40B4-BE49-F238E27FC236}">
              <a16:creationId xmlns:a16="http://schemas.microsoft.com/office/drawing/2014/main" id="{FCBE52CF-E8E7-4917-9AF3-456A42B9A7A7}"/>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0" name="テキスト ボックス 389">
          <a:extLst>
            <a:ext uri="{FF2B5EF4-FFF2-40B4-BE49-F238E27FC236}">
              <a16:creationId xmlns:a16="http://schemas.microsoft.com/office/drawing/2014/main" id="{2C365E8F-56E6-480D-A7C5-79C7CCF3229D}"/>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1" name="直線コネクタ 390">
          <a:extLst>
            <a:ext uri="{FF2B5EF4-FFF2-40B4-BE49-F238E27FC236}">
              <a16:creationId xmlns:a16="http://schemas.microsoft.com/office/drawing/2014/main" id="{062E23D1-F337-48E3-A286-AA1D8B32628D}"/>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2" name="テキスト ボックス 391">
          <a:extLst>
            <a:ext uri="{FF2B5EF4-FFF2-40B4-BE49-F238E27FC236}">
              <a16:creationId xmlns:a16="http://schemas.microsoft.com/office/drawing/2014/main" id="{D7637526-216D-4E4B-82AB-5FCDB3D0F266}"/>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3" name="直線コネクタ 392">
          <a:extLst>
            <a:ext uri="{FF2B5EF4-FFF2-40B4-BE49-F238E27FC236}">
              <a16:creationId xmlns:a16="http://schemas.microsoft.com/office/drawing/2014/main" id="{D0F3E081-7C39-418C-A4FB-22CB86043796}"/>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4" name="【市民会館】&#10;有形固定資産減価償却率グラフ枠">
          <a:extLst>
            <a:ext uri="{FF2B5EF4-FFF2-40B4-BE49-F238E27FC236}">
              <a16:creationId xmlns:a16="http://schemas.microsoft.com/office/drawing/2014/main" id="{2AAF6A7A-F370-4863-B209-2454B7761954}"/>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125186</xdr:rowOff>
    </xdr:from>
    <xdr:to>
      <xdr:col>24</xdr:col>
      <xdr:colOff>62865</xdr:colOff>
      <xdr:row>109</xdr:row>
      <xdr:rowOff>35379</xdr:rowOff>
    </xdr:to>
    <xdr:cxnSp macro="">
      <xdr:nvCxnSpPr>
        <xdr:cNvPr id="395" name="直線コネクタ 394">
          <a:extLst>
            <a:ext uri="{FF2B5EF4-FFF2-40B4-BE49-F238E27FC236}">
              <a16:creationId xmlns:a16="http://schemas.microsoft.com/office/drawing/2014/main" id="{17226E19-755C-488E-9181-38C072FCBC08}"/>
            </a:ext>
          </a:extLst>
        </xdr:cNvPr>
        <xdr:cNvCxnSpPr/>
      </xdr:nvCxnSpPr>
      <xdr:spPr>
        <a:xfrm flipV="1">
          <a:off x="4180840" y="16409761"/>
          <a:ext cx="0" cy="1456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96" name="【市民会館】&#10;有形固定資産減価償却率最小値テキスト">
          <a:extLst>
            <a:ext uri="{FF2B5EF4-FFF2-40B4-BE49-F238E27FC236}">
              <a16:creationId xmlns:a16="http://schemas.microsoft.com/office/drawing/2014/main" id="{8882607D-075A-4221-8D92-D58B5190DACB}"/>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97" name="直線コネクタ 396">
          <a:extLst>
            <a:ext uri="{FF2B5EF4-FFF2-40B4-BE49-F238E27FC236}">
              <a16:creationId xmlns:a16="http://schemas.microsoft.com/office/drawing/2014/main" id="{7BF00C18-F64D-443A-955E-8A2F480AC3CF}"/>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71863</xdr:rowOff>
    </xdr:from>
    <xdr:ext cx="405111" cy="259045"/>
    <xdr:sp macro="" textlink="">
      <xdr:nvSpPr>
        <xdr:cNvPr id="398" name="【市民会館】&#10;有形固定資産減価償却率最大値テキスト">
          <a:extLst>
            <a:ext uri="{FF2B5EF4-FFF2-40B4-BE49-F238E27FC236}">
              <a16:creationId xmlns:a16="http://schemas.microsoft.com/office/drawing/2014/main" id="{4BC8C9E2-2672-4BF1-9B21-F99ACB541D34}"/>
            </a:ext>
          </a:extLst>
        </xdr:cNvPr>
        <xdr:cNvSpPr txBox="1"/>
      </xdr:nvSpPr>
      <xdr:spPr>
        <a:xfrm>
          <a:off x="4219575" y="1618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125186</xdr:rowOff>
    </xdr:from>
    <xdr:to>
      <xdr:col>24</xdr:col>
      <xdr:colOff>152400</xdr:colOff>
      <xdr:row>100</xdr:row>
      <xdr:rowOff>125186</xdr:rowOff>
    </xdr:to>
    <xdr:cxnSp macro="">
      <xdr:nvCxnSpPr>
        <xdr:cNvPr id="399" name="直線コネクタ 398">
          <a:extLst>
            <a:ext uri="{FF2B5EF4-FFF2-40B4-BE49-F238E27FC236}">
              <a16:creationId xmlns:a16="http://schemas.microsoft.com/office/drawing/2014/main" id="{6B2751A3-76A5-463E-AF0B-D6F23B3C9F62}"/>
            </a:ext>
          </a:extLst>
        </xdr:cNvPr>
        <xdr:cNvCxnSpPr/>
      </xdr:nvCxnSpPr>
      <xdr:spPr>
        <a:xfrm>
          <a:off x="4105275" y="164097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31948</xdr:rowOff>
    </xdr:from>
    <xdr:ext cx="405111" cy="259045"/>
    <xdr:sp macro="" textlink="">
      <xdr:nvSpPr>
        <xdr:cNvPr id="400" name="【市民会館】&#10;有形固定資産減価償却率平均値テキスト">
          <a:extLst>
            <a:ext uri="{FF2B5EF4-FFF2-40B4-BE49-F238E27FC236}">
              <a16:creationId xmlns:a16="http://schemas.microsoft.com/office/drawing/2014/main" id="{26605137-2A4D-4536-9BD1-C071F90E8719}"/>
            </a:ext>
          </a:extLst>
        </xdr:cNvPr>
        <xdr:cNvSpPr txBox="1"/>
      </xdr:nvSpPr>
      <xdr:spPr>
        <a:xfrm>
          <a:off x="4219575" y="170023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401" name="フローチャート: 判断 400">
          <a:extLst>
            <a:ext uri="{FF2B5EF4-FFF2-40B4-BE49-F238E27FC236}">
              <a16:creationId xmlns:a16="http://schemas.microsoft.com/office/drawing/2014/main" id="{1846AEA2-27E9-4B97-A187-1DA41C993409}"/>
            </a:ext>
          </a:extLst>
        </xdr:cNvPr>
        <xdr:cNvSpPr/>
      </xdr:nvSpPr>
      <xdr:spPr>
        <a:xfrm>
          <a:off x="4124325" y="1715724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9071</xdr:rowOff>
    </xdr:from>
    <xdr:to>
      <xdr:col>20</xdr:col>
      <xdr:colOff>38100</xdr:colOff>
      <xdr:row>105</xdr:row>
      <xdr:rowOff>110671</xdr:rowOff>
    </xdr:to>
    <xdr:sp macro="" textlink="">
      <xdr:nvSpPr>
        <xdr:cNvPr id="402" name="フローチャート: 判断 401">
          <a:extLst>
            <a:ext uri="{FF2B5EF4-FFF2-40B4-BE49-F238E27FC236}">
              <a16:creationId xmlns:a16="http://schemas.microsoft.com/office/drawing/2014/main" id="{49572CFC-6DEB-4B1B-BD46-2E5C21F04E7D}"/>
            </a:ext>
          </a:extLst>
        </xdr:cNvPr>
        <xdr:cNvSpPr/>
      </xdr:nvSpPr>
      <xdr:spPr>
        <a:xfrm>
          <a:off x="3381375" y="1715724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152763</xdr:rowOff>
    </xdr:from>
    <xdr:to>
      <xdr:col>15</xdr:col>
      <xdr:colOff>101600</xdr:colOff>
      <xdr:row>105</xdr:row>
      <xdr:rowOff>82913</xdr:rowOff>
    </xdr:to>
    <xdr:sp macro="" textlink="">
      <xdr:nvSpPr>
        <xdr:cNvPr id="403" name="フローチャート: 判断 402">
          <a:extLst>
            <a:ext uri="{FF2B5EF4-FFF2-40B4-BE49-F238E27FC236}">
              <a16:creationId xmlns:a16="http://schemas.microsoft.com/office/drawing/2014/main" id="{FC3B2B86-5D7F-4A81-A7E7-5F15C51A598E}"/>
            </a:ext>
          </a:extLst>
        </xdr:cNvPr>
        <xdr:cNvSpPr/>
      </xdr:nvSpPr>
      <xdr:spPr>
        <a:xfrm>
          <a:off x="2571750" y="171263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404" name="フローチャート: 判断 403">
          <a:extLst>
            <a:ext uri="{FF2B5EF4-FFF2-40B4-BE49-F238E27FC236}">
              <a16:creationId xmlns:a16="http://schemas.microsoft.com/office/drawing/2014/main" id="{A6282CD9-148F-48E5-9BB9-C86F25171FA3}"/>
            </a:ext>
          </a:extLst>
        </xdr:cNvPr>
        <xdr:cNvSpPr/>
      </xdr:nvSpPr>
      <xdr:spPr>
        <a:xfrm>
          <a:off x="1781175" y="171327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110308</xdr:rowOff>
    </xdr:from>
    <xdr:to>
      <xdr:col>6</xdr:col>
      <xdr:colOff>38100</xdr:colOff>
      <xdr:row>105</xdr:row>
      <xdr:rowOff>40458</xdr:rowOff>
    </xdr:to>
    <xdr:sp macro="" textlink="">
      <xdr:nvSpPr>
        <xdr:cNvPr id="405" name="フローチャート: 判断 404">
          <a:extLst>
            <a:ext uri="{FF2B5EF4-FFF2-40B4-BE49-F238E27FC236}">
              <a16:creationId xmlns:a16="http://schemas.microsoft.com/office/drawing/2014/main" id="{14459870-3943-4453-BEBB-6A326F3080E3}"/>
            </a:ext>
          </a:extLst>
        </xdr:cNvPr>
        <xdr:cNvSpPr/>
      </xdr:nvSpPr>
      <xdr:spPr>
        <a:xfrm>
          <a:off x="981075" y="1708068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27A14B4D-A0D1-41AE-97AB-354C73F9BD97}"/>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81E447AB-1726-42B3-BE99-F2D4C93C408B}"/>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1CD5DDB4-EEA9-4C95-ADE8-143113794A67}"/>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DFAAE9BF-AFC0-4362-8861-FD7D241AC371}"/>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A457EC16-9252-4592-8EB9-DC52CEC55B09}"/>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90714</xdr:rowOff>
    </xdr:from>
    <xdr:to>
      <xdr:col>24</xdr:col>
      <xdr:colOff>114300</xdr:colOff>
      <xdr:row>109</xdr:row>
      <xdr:rowOff>20864</xdr:rowOff>
    </xdr:to>
    <xdr:sp macro="" textlink="">
      <xdr:nvSpPr>
        <xdr:cNvPr id="411" name="楕円 410">
          <a:extLst>
            <a:ext uri="{FF2B5EF4-FFF2-40B4-BE49-F238E27FC236}">
              <a16:creationId xmlns:a16="http://schemas.microsoft.com/office/drawing/2014/main" id="{396C7EDF-5F73-46D3-B279-244A2D7C2FBD}"/>
            </a:ext>
          </a:extLst>
        </xdr:cNvPr>
        <xdr:cNvSpPr/>
      </xdr:nvSpPr>
      <xdr:spPr>
        <a:xfrm>
          <a:off x="4124325" y="177468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5641</xdr:rowOff>
    </xdr:from>
    <xdr:ext cx="405111" cy="259045"/>
    <xdr:sp macro="" textlink="">
      <xdr:nvSpPr>
        <xdr:cNvPr id="412" name="【市民会館】&#10;有形固定資産減価償却率該当値テキスト">
          <a:extLst>
            <a:ext uri="{FF2B5EF4-FFF2-40B4-BE49-F238E27FC236}">
              <a16:creationId xmlns:a16="http://schemas.microsoft.com/office/drawing/2014/main" id="{C37C43E3-00E7-4EE0-8A94-69AB06642328}"/>
            </a:ext>
          </a:extLst>
        </xdr:cNvPr>
        <xdr:cNvSpPr txBox="1"/>
      </xdr:nvSpPr>
      <xdr:spPr>
        <a:xfrm>
          <a:off x="4219575" y="17668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58057</xdr:rowOff>
    </xdr:from>
    <xdr:to>
      <xdr:col>20</xdr:col>
      <xdr:colOff>38100</xdr:colOff>
      <xdr:row>108</xdr:row>
      <xdr:rowOff>159657</xdr:rowOff>
    </xdr:to>
    <xdr:sp macro="" textlink="">
      <xdr:nvSpPr>
        <xdr:cNvPr id="413" name="楕円 412">
          <a:extLst>
            <a:ext uri="{FF2B5EF4-FFF2-40B4-BE49-F238E27FC236}">
              <a16:creationId xmlns:a16="http://schemas.microsoft.com/office/drawing/2014/main" id="{334142B4-2E63-44FE-AD39-92D949187BB0}"/>
            </a:ext>
          </a:extLst>
        </xdr:cNvPr>
        <xdr:cNvSpPr/>
      </xdr:nvSpPr>
      <xdr:spPr>
        <a:xfrm>
          <a:off x="3381375" y="177174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108857</xdr:rowOff>
    </xdr:from>
    <xdr:to>
      <xdr:col>24</xdr:col>
      <xdr:colOff>63500</xdr:colOff>
      <xdr:row>108</xdr:row>
      <xdr:rowOff>141514</xdr:rowOff>
    </xdr:to>
    <xdr:cxnSp macro="">
      <xdr:nvCxnSpPr>
        <xdr:cNvPr id="414" name="直線コネクタ 413">
          <a:extLst>
            <a:ext uri="{FF2B5EF4-FFF2-40B4-BE49-F238E27FC236}">
              <a16:creationId xmlns:a16="http://schemas.microsoft.com/office/drawing/2014/main" id="{CFC89897-A651-4156-94D2-651A1B8FAACE}"/>
            </a:ext>
          </a:extLst>
        </xdr:cNvPr>
        <xdr:cNvCxnSpPr/>
      </xdr:nvCxnSpPr>
      <xdr:spPr>
        <a:xfrm>
          <a:off x="3429000" y="17765032"/>
          <a:ext cx="752475"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25400</xdr:rowOff>
    </xdr:from>
    <xdr:to>
      <xdr:col>15</xdr:col>
      <xdr:colOff>101600</xdr:colOff>
      <xdr:row>108</xdr:row>
      <xdr:rowOff>127000</xdr:rowOff>
    </xdr:to>
    <xdr:sp macro="" textlink="">
      <xdr:nvSpPr>
        <xdr:cNvPr id="415" name="楕円 414">
          <a:extLst>
            <a:ext uri="{FF2B5EF4-FFF2-40B4-BE49-F238E27FC236}">
              <a16:creationId xmlns:a16="http://schemas.microsoft.com/office/drawing/2014/main" id="{695F3B1E-1F02-49A2-9613-7547D5DFF239}"/>
            </a:ext>
          </a:extLst>
        </xdr:cNvPr>
        <xdr:cNvSpPr/>
      </xdr:nvSpPr>
      <xdr:spPr>
        <a:xfrm>
          <a:off x="2571750" y="176879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76200</xdr:rowOff>
    </xdr:from>
    <xdr:to>
      <xdr:col>19</xdr:col>
      <xdr:colOff>177800</xdr:colOff>
      <xdr:row>108</xdr:row>
      <xdr:rowOff>108857</xdr:rowOff>
    </xdr:to>
    <xdr:cxnSp macro="">
      <xdr:nvCxnSpPr>
        <xdr:cNvPr id="416" name="直線コネクタ 415">
          <a:extLst>
            <a:ext uri="{FF2B5EF4-FFF2-40B4-BE49-F238E27FC236}">
              <a16:creationId xmlns:a16="http://schemas.microsoft.com/office/drawing/2014/main" id="{E1DD0AAA-ADE0-4E74-9118-64FC8D2B8A10}"/>
            </a:ext>
          </a:extLst>
        </xdr:cNvPr>
        <xdr:cNvCxnSpPr/>
      </xdr:nvCxnSpPr>
      <xdr:spPr>
        <a:xfrm>
          <a:off x="2619375" y="17735550"/>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164193</xdr:rowOff>
    </xdr:from>
    <xdr:to>
      <xdr:col>10</xdr:col>
      <xdr:colOff>165100</xdr:colOff>
      <xdr:row>108</xdr:row>
      <xdr:rowOff>94343</xdr:rowOff>
    </xdr:to>
    <xdr:sp macro="" textlink="">
      <xdr:nvSpPr>
        <xdr:cNvPr id="417" name="楕円 416">
          <a:extLst>
            <a:ext uri="{FF2B5EF4-FFF2-40B4-BE49-F238E27FC236}">
              <a16:creationId xmlns:a16="http://schemas.microsoft.com/office/drawing/2014/main" id="{F1308D3E-54D0-4FAF-B034-771A318C4F23}"/>
            </a:ext>
          </a:extLst>
        </xdr:cNvPr>
        <xdr:cNvSpPr/>
      </xdr:nvSpPr>
      <xdr:spPr>
        <a:xfrm>
          <a:off x="1781175" y="1764891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43543</xdr:rowOff>
    </xdr:from>
    <xdr:to>
      <xdr:col>15</xdr:col>
      <xdr:colOff>50800</xdr:colOff>
      <xdr:row>108</xdr:row>
      <xdr:rowOff>76200</xdr:rowOff>
    </xdr:to>
    <xdr:cxnSp macro="">
      <xdr:nvCxnSpPr>
        <xdr:cNvPr id="418" name="直線コネクタ 417">
          <a:extLst>
            <a:ext uri="{FF2B5EF4-FFF2-40B4-BE49-F238E27FC236}">
              <a16:creationId xmlns:a16="http://schemas.microsoft.com/office/drawing/2014/main" id="{642FBEA4-5E31-4C6A-8F4A-1833D26938E5}"/>
            </a:ext>
          </a:extLst>
        </xdr:cNvPr>
        <xdr:cNvCxnSpPr/>
      </xdr:nvCxnSpPr>
      <xdr:spPr>
        <a:xfrm>
          <a:off x="1828800" y="17706068"/>
          <a:ext cx="7905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131536</xdr:rowOff>
    </xdr:from>
    <xdr:to>
      <xdr:col>6</xdr:col>
      <xdr:colOff>38100</xdr:colOff>
      <xdr:row>108</xdr:row>
      <xdr:rowOff>61686</xdr:rowOff>
    </xdr:to>
    <xdr:sp macro="" textlink="">
      <xdr:nvSpPr>
        <xdr:cNvPr id="419" name="楕円 418">
          <a:extLst>
            <a:ext uri="{FF2B5EF4-FFF2-40B4-BE49-F238E27FC236}">
              <a16:creationId xmlns:a16="http://schemas.microsoft.com/office/drawing/2014/main" id="{1C11898C-CAE0-4EF3-BAAD-55382BC27AD1}"/>
            </a:ext>
          </a:extLst>
        </xdr:cNvPr>
        <xdr:cNvSpPr/>
      </xdr:nvSpPr>
      <xdr:spPr>
        <a:xfrm>
          <a:off x="981075" y="176194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10886</xdr:rowOff>
    </xdr:from>
    <xdr:to>
      <xdr:col>10</xdr:col>
      <xdr:colOff>114300</xdr:colOff>
      <xdr:row>108</xdr:row>
      <xdr:rowOff>43543</xdr:rowOff>
    </xdr:to>
    <xdr:cxnSp macro="">
      <xdr:nvCxnSpPr>
        <xdr:cNvPr id="420" name="直線コネクタ 419">
          <a:extLst>
            <a:ext uri="{FF2B5EF4-FFF2-40B4-BE49-F238E27FC236}">
              <a16:creationId xmlns:a16="http://schemas.microsoft.com/office/drawing/2014/main" id="{94E5D506-7F91-403D-B957-2B04C615A8EA}"/>
            </a:ext>
          </a:extLst>
        </xdr:cNvPr>
        <xdr:cNvCxnSpPr/>
      </xdr:nvCxnSpPr>
      <xdr:spPr>
        <a:xfrm>
          <a:off x="1028700" y="17667061"/>
          <a:ext cx="800100"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127198</xdr:rowOff>
    </xdr:from>
    <xdr:ext cx="405111" cy="259045"/>
    <xdr:sp macro="" textlink="">
      <xdr:nvSpPr>
        <xdr:cNvPr id="421" name="n_1aveValue【市民会館】&#10;有形固定資産減価償却率">
          <a:extLst>
            <a:ext uri="{FF2B5EF4-FFF2-40B4-BE49-F238E27FC236}">
              <a16:creationId xmlns:a16="http://schemas.microsoft.com/office/drawing/2014/main" id="{3A4A8CAC-5743-46EA-B901-D21818766511}"/>
            </a:ext>
          </a:extLst>
        </xdr:cNvPr>
        <xdr:cNvSpPr txBox="1"/>
      </xdr:nvSpPr>
      <xdr:spPr>
        <a:xfrm>
          <a:off x="3239144" y="16926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99440</xdr:rowOff>
    </xdr:from>
    <xdr:ext cx="405111" cy="259045"/>
    <xdr:sp macro="" textlink="">
      <xdr:nvSpPr>
        <xdr:cNvPr id="422" name="n_2aveValue【市民会館】&#10;有形固定資産減価償却率">
          <a:extLst>
            <a:ext uri="{FF2B5EF4-FFF2-40B4-BE49-F238E27FC236}">
              <a16:creationId xmlns:a16="http://schemas.microsoft.com/office/drawing/2014/main" id="{B9BFC56C-23CF-4471-B7C4-7D096C0B85EC}"/>
            </a:ext>
          </a:extLst>
        </xdr:cNvPr>
        <xdr:cNvSpPr txBox="1"/>
      </xdr:nvSpPr>
      <xdr:spPr>
        <a:xfrm>
          <a:off x="2439044" y="16904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102706</xdr:rowOff>
    </xdr:from>
    <xdr:ext cx="405111" cy="259045"/>
    <xdr:sp macro="" textlink="">
      <xdr:nvSpPr>
        <xdr:cNvPr id="423" name="n_3aveValue【市民会館】&#10;有形固定資産減価償却率">
          <a:extLst>
            <a:ext uri="{FF2B5EF4-FFF2-40B4-BE49-F238E27FC236}">
              <a16:creationId xmlns:a16="http://schemas.microsoft.com/office/drawing/2014/main" id="{3B05BB9C-6885-468C-A8B9-15FE981D26B5}"/>
            </a:ext>
          </a:extLst>
        </xdr:cNvPr>
        <xdr:cNvSpPr txBox="1"/>
      </xdr:nvSpPr>
      <xdr:spPr>
        <a:xfrm>
          <a:off x="1648469" y="16907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56985</xdr:rowOff>
    </xdr:from>
    <xdr:ext cx="405111" cy="259045"/>
    <xdr:sp macro="" textlink="">
      <xdr:nvSpPr>
        <xdr:cNvPr id="424" name="n_4aveValue【市民会館】&#10;有形固定資産減価償却率">
          <a:extLst>
            <a:ext uri="{FF2B5EF4-FFF2-40B4-BE49-F238E27FC236}">
              <a16:creationId xmlns:a16="http://schemas.microsoft.com/office/drawing/2014/main" id="{6E5C47BA-C15C-4D10-BC46-C09AFAC47460}"/>
            </a:ext>
          </a:extLst>
        </xdr:cNvPr>
        <xdr:cNvSpPr txBox="1"/>
      </xdr:nvSpPr>
      <xdr:spPr>
        <a:xfrm>
          <a:off x="848369" y="16859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150784</xdr:rowOff>
    </xdr:from>
    <xdr:ext cx="405111" cy="259045"/>
    <xdr:sp macro="" textlink="">
      <xdr:nvSpPr>
        <xdr:cNvPr id="425" name="n_1mainValue【市民会館】&#10;有形固定資産減価償却率">
          <a:extLst>
            <a:ext uri="{FF2B5EF4-FFF2-40B4-BE49-F238E27FC236}">
              <a16:creationId xmlns:a16="http://schemas.microsoft.com/office/drawing/2014/main" id="{3990DAAF-38FD-444A-A684-08D75C4A457E}"/>
            </a:ext>
          </a:extLst>
        </xdr:cNvPr>
        <xdr:cNvSpPr txBox="1"/>
      </xdr:nvSpPr>
      <xdr:spPr>
        <a:xfrm>
          <a:off x="3239144" y="17810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118127</xdr:rowOff>
    </xdr:from>
    <xdr:ext cx="405111" cy="259045"/>
    <xdr:sp macro="" textlink="">
      <xdr:nvSpPr>
        <xdr:cNvPr id="426" name="n_2mainValue【市民会館】&#10;有形固定資産減価償却率">
          <a:extLst>
            <a:ext uri="{FF2B5EF4-FFF2-40B4-BE49-F238E27FC236}">
              <a16:creationId xmlns:a16="http://schemas.microsoft.com/office/drawing/2014/main" id="{1CE0CAB1-B9FC-4865-8283-890E3ED972C6}"/>
            </a:ext>
          </a:extLst>
        </xdr:cNvPr>
        <xdr:cNvSpPr txBox="1"/>
      </xdr:nvSpPr>
      <xdr:spPr>
        <a:xfrm>
          <a:off x="2439044" y="17780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85470</xdr:rowOff>
    </xdr:from>
    <xdr:ext cx="405111" cy="259045"/>
    <xdr:sp macro="" textlink="">
      <xdr:nvSpPr>
        <xdr:cNvPr id="427" name="n_3mainValue【市民会館】&#10;有形固定資産減価償却率">
          <a:extLst>
            <a:ext uri="{FF2B5EF4-FFF2-40B4-BE49-F238E27FC236}">
              <a16:creationId xmlns:a16="http://schemas.microsoft.com/office/drawing/2014/main" id="{AF720A1C-945E-46B6-901D-8FA093475806}"/>
            </a:ext>
          </a:extLst>
        </xdr:cNvPr>
        <xdr:cNvSpPr txBox="1"/>
      </xdr:nvSpPr>
      <xdr:spPr>
        <a:xfrm>
          <a:off x="1648469" y="17747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52813</xdr:rowOff>
    </xdr:from>
    <xdr:ext cx="405111" cy="259045"/>
    <xdr:sp macro="" textlink="">
      <xdr:nvSpPr>
        <xdr:cNvPr id="428" name="n_4mainValue【市民会館】&#10;有形固定資産減価償却率">
          <a:extLst>
            <a:ext uri="{FF2B5EF4-FFF2-40B4-BE49-F238E27FC236}">
              <a16:creationId xmlns:a16="http://schemas.microsoft.com/office/drawing/2014/main" id="{0E346DEE-1799-4FED-902B-AA42F21C9A79}"/>
            </a:ext>
          </a:extLst>
        </xdr:cNvPr>
        <xdr:cNvSpPr txBox="1"/>
      </xdr:nvSpPr>
      <xdr:spPr>
        <a:xfrm>
          <a:off x="848369" y="1770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9" name="正方形/長方形 428">
          <a:extLst>
            <a:ext uri="{FF2B5EF4-FFF2-40B4-BE49-F238E27FC236}">
              <a16:creationId xmlns:a16="http://schemas.microsoft.com/office/drawing/2014/main" id="{47B74CED-1ADA-467D-AE4F-29FB2E6C8A2F}"/>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0" name="正方形/長方形 429">
          <a:extLst>
            <a:ext uri="{FF2B5EF4-FFF2-40B4-BE49-F238E27FC236}">
              <a16:creationId xmlns:a16="http://schemas.microsoft.com/office/drawing/2014/main" id="{F62A0181-29FB-4183-A419-CDB1359000C5}"/>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1" name="正方形/長方形 430">
          <a:extLst>
            <a:ext uri="{FF2B5EF4-FFF2-40B4-BE49-F238E27FC236}">
              <a16:creationId xmlns:a16="http://schemas.microsoft.com/office/drawing/2014/main" id="{C85499C2-D538-448A-8AFA-7CB9BBCC41F1}"/>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2" name="正方形/長方形 431">
          <a:extLst>
            <a:ext uri="{FF2B5EF4-FFF2-40B4-BE49-F238E27FC236}">
              <a16:creationId xmlns:a16="http://schemas.microsoft.com/office/drawing/2014/main" id="{DA10220B-2D04-4208-9C42-08D8529ED35C}"/>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3" name="正方形/長方形 432">
          <a:extLst>
            <a:ext uri="{FF2B5EF4-FFF2-40B4-BE49-F238E27FC236}">
              <a16:creationId xmlns:a16="http://schemas.microsoft.com/office/drawing/2014/main" id="{5133F908-C69A-4B14-93E7-C9824CABF832}"/>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4" name="正方形/長方形 433">
          <a:extLst>
            <a:ext uri="{FF2B5EF4-FFF2-40B4-BE49-F238E27FC236}">
              <a16:creationId xmlns:a16="http://schemas.microsoft.com/office/drawing/2014/main" id="{7A609FD5-420D-41F5-A825-781742CDD58D}"/>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5" name="正方形/長方形 434">
          <a:extLst>
            <a:ext uri="{FF2B5EF4-FFF2-40B4-BE49-F238E27FC236}">
              <a16:creationId xmlns:a16="http://schemas.microsoft.com/office/drawing/2014/main" id="{89829243-2103-4F56-8B72-22C5A8422865}"/>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6" name="正方形/長方形 435">
          <a:extLst>
            <a:ext uri="{FF2B5EF4-FFF2-40B4-BE49-F238E27FC236}">
              <a16:creationId xmlns:a16="http://schemas.microsoft.com/office/drawing/2014/main" id="{25D8B219-F148-4723-898C-47A2EA0E515D}"/>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7" name="テキスト ボックス 436">
          <a:extLst>
            <a:ext uri="{FF2B5EF4-FFF2-40B4-BE49-F238E27FC236}">
              <a16:creationId xmlns:a16="http://schemas.microsoft.com/office/drawing/2014/main" id="{82AACB60-AD58-46AA-87E7-1278A5B30BE9}"/>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8" name="直線コネクタ 437">
          <a:extLst>
            <a:ext uri="{FF2B5EF4-FFF2-40B4-BE49-F238E27FC236}">
              <a16:creationId xmlns:a16="http://schemas.microsoft.com/office/drawing/2014/main" id="{5F05C288-B655-42A5-80A1-7BCBBD2C7E04}"/>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9" name="直線コネクタ 438">
          <a:extLst>
            <a:ext uri="{FF2B5EF4-FFF2-40B4-BE49-F238E27FC236}">
              <a16:creationId xmlns:a16="http://schemas.microsoft.com/office/drawing/2014/main" id="{CDA9DD53-A82A-4587-BE2B-17E22AA3555B}"/>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0" name="テキスト ボックス 439">
          <a:extLst>
            <a:ext uri="{FF2B5EF4-FFF2-40B4-BE49-F238E27FC236}">
              <a16:creationId xmlns:a16="http://schemas.microsoft.com/office/drawing/2014/main" id="{13DEF6AE-E2D0-426E-9BD8-287D6106170B}"/>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1" name="直線コネクタ 440">
          <a:extLst>
            <a:ext uri="{FF2B5EF4-FFF2-40B4-BE49-F238E27FC236}">
              <a16:creationId xmlns:a16="http://schemas.microsoft.com/office/drawing/2014/main" id="{E66287EB-6CCA-4BA2-A7CD-7A01F9DF8034}"/>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2" name="テキスト ボックス 441">
          <a:extLst>
            <a:ext uri="{FF2B5EF4-FFF2-40B4-BE49-F238E27FC236}">
              <a16:creationId xmlns:a16="http://schemas.microsoft.com/office/drawing/2014/main" id="{04B43F71-3728-4B86-A388-D781DC797FF2}"/>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3" name="直線コネクタ 442">
          <a:extLst>
            <a:ext uri="{FF2B5EF4-FFF2-40B4-BE49-F238E27FC236}">
              <a16:creationId xmlns:a16="http://schemas.microsoft.com/office/drawing/2014/main" id="{046A2594-478E-4FFE-BC56-369FA9877FFB}"/>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4" name="テキスト ボックス 443">
          <a:extLst>
            <a:ext uri="{FF2B5EF4-FFF2-40B4-BE49-F238E27FC236}">
              <a16:creationId xmlns:a16="http://schemas.microsoft.com/office/drawing/2014/main" id="{9FD4A0E7-2D27-4592-AC95-CC220B84EFF8}"/>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5" name="直線コネクタ 444">
          <a:extLst>
            <a:ext uri="{FF2B5EF4-FFF2-40B4-BE49-F238E27FC236}">
              <a16:creationId xmlns:a16="http://schemas.microsoft.com/office/drawing/2014/main" id="{F8EA8534-E7A6-4D74-9B82-7556BCA62C07}"/>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6" name="テキスト ボックス 445">
          <a:extLst>
            <a:ext uri="{FF2B5EF4-FFF2-40B4-BE49-F238E27FC236}">
              <a16:creationId xmlns:a16="http://schemas.microsoft.com/office/drawing/2014/main" id="{09C64BEF-B622-4501-A362-7D81BBDE2DAB}"/>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7" name="直線コネクタ 446">
          <a:extLst>
            <a:ext uri="{FF2B5EF4-FFF2-40B4-BE49-F238E27FC236}">
              <a16:creationId xmlns:a16="http://schemas.microsoft.com/office/drawing/2014/main" id="{819E63A6-4769-4ED4-BBC2-05CB64C9966D}"/>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8" name="テキスト ボックス 447">
          <a:extLst>
            <a:ext uri="{FF2B5EF4-FFF2-40B4-BE49-F238E27FC236}">
              <a16:creationId xmlns:a16="http://schemas.microsoft.com/office/drawing/2014/main" id="{0D933643-68E6-4C5E-8E9E-AE5F2436C83D}"/>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9" name="直線コネクタ 448">
          <a:extLst>
            <a:ext uri="{FF2B5EF4-FFF2-40B4-BE49-F238E27FC236}">
              <a16:creationId xmlns:a16="http://schemas.microsoft.com/office/drawing/2014/main" id="{FF6A0C44-18B6-430E-B943-A90691B0321E}"/>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0" name="テキスト ボックス 449">
          <a:extLst>
            <a:ext uri="{FF2B5EF4-FFF2-40B4-BE49-F238E27FC236}">
              <a16:creationId xmlns:a16="http://schemas.microsoft.com/office/drawing/2014/main" id="{94717F62-7811-4D45-B78F-15B72D0E467D}"/>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1" name="【市民会館】&#10;一人当たり面積グラフ枠">
          <a:extLst>
            <a:ext uri="{FF2B5EF4-FFF2-40B4-BE49-F238E27FC236}">
              <a16:creationId xmlns:a16="http://schemas.microsoft.com/office/drawing/2014/main" id="{F8601BD2-12DC-4399-8ED8-A60C1E1205E7}"/>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65532</xdr:rowOff>
    </xdr:from>
    <xdr:to>
      <xdr:col>54</xdr:col>
      <xdr:colOff>189865</xdr:colOff>
      <xdr:row>108</xdr:row>
      <xdr:rowOff>141732</xdr:rowOff>
    </xdr:to>
    <xdr:cxnSp macro="">
      <xdr:nvCxnSpPr>
        <xdr:cNvPr id="452" name="直線コネクタ 451">
          <a:extLst>
            <a:ext uri="{FF2B5EF4-FFF2-40B4-BE49-F238E27FC236}">
              <a16:creationId xmlns:a16="http://schemas.microsoft.com/office/drawing/2014/main" id="{3C75E531-6E54-479C-8781-92CBA854A638}"/>
            </a:ext>
          </a:extLst>
        </xdr:cNvPr>
        <xdr:cNvCxnSpPr/>
      </xdr:nvCxnSpPr>
      <xdr:spPr>
        <a:xfrm flipV="1">
          <a:off x="9429115" y="16356457"/>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453" name="【市民会館】&#10;一人当たり面積最小値テキスト">
          <a:extLst>
            <a:ext uri="{FF2B5EF4-FFF2-40B4-BE49-F238E27FC236}">
              <a16:creationId xmlns:a16="http://schemas.microsoft.com/office/drawing/2014/main" id="{8C44491D-81D4-410B-B191-EEFF93FB895B}"/>
            </a:ext>
          </a:extLst>
        </xdr:cNvPr>
        <xdr:cNvSpPr txBox="1"/>
      </xdr:nvSpPr>
      <xdr:spPr>
        <a:xfrm>
          <a:off x="9467850" y="17801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454" name="直線コネクタ 453">
          <a:extLst>
            <a:ext uri="{FF2B5EF4-FFF2-40B4-BE49-F238E27FC236}">
              <a16:creationId xmlns:a16="http://schemas.microsoft.com/office/drawing/2014/main" id="{C0B7B762-A899-4835-840D-4489894005F0}"/>
            </a:ext>
          </a:extLst>
        </xdr:cNvPr>
        <xdr:cNvCxnSpPr/>
      </xdr:nvCxnSpPr>
      <xdr:spPr>
        <a:xfrm>
          <a:off x="9363075" y="1780425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12209</xdr:rowOff>
    </xdr:from>
    <xdr:ext cx="469744" cy="259045"/>
    <xdr:sp macro="" textlink="">
      <xdr:nvSpPr>
        <xdr:cNvPr id="455" name="【市民会館】&#10;一人当たり面積最大値テキスト">
          <a:extLst>
            <a:ext uri="{FF2B5EF4-FFF2-40B4-BE49-F238E27FC236}">
              <a16:creationId xmlns:a16="http://schemas.microsoft.com/office/drawing/2014/main" id="{290AAF4B-F92C-40DA-82DB-754100E427AA}"/>
            </a:ext>
          </a:extLst>
        </xdr:cNvPr>
        <xdr:cNvSpPr txBox="1"/>
      </xdr:nvSpPr>
      <xdr:spPr>
        <a:xfrm>
          <a:off x="9467850" y="16125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65532</xdr:rowOff>
    </xdr:from>
    <xdr:to>
      <xdr:col>55</xdr:col>
      <xdr:colOff>88900</xdr:colOff>
      <xdr:row>100</xdr:row>
      <xdr:rowOff>65532</xdr:rowOff>
    </xdr:to>
    <xdr:cxnSp macro="">
      <xdr:nvCxnSpPr>
        <xdr:cNvPr id="456" name="直線コネクタ 455">
          <a:extLst>
            <a:ext uri="{FF2B5EF4-FFF2-40B4-BE49-F238E27FC236}">
              <a16:creationId xmlns:a16="http://schemas.microsoft.com/office/drawing/2014/main" id="{36B4400E-ABE8-4C29-8986-AA288DF70721}"/>
            </a:ext>
          </a:extLst>
        </xdr:cNvPr>
        <xdr:cNvCxnSpPr/>
      </xdr:nvCxnSpPr>
      <xdr:spPr>
        <a:xfrm>
          <a:off x="9363075" y="1635645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148862</xdr:rowOff>
    </xdr:from>
    <xdr:ext cx="469744" cy="259045"/>
    <xdr:sp macro="" textlink="">
      <xdr:nvSpPr>
        <xdr:cNvPr id="457" name="【市民会館】&#10;一人当たり面積平均値テキスト">
          <a:extLst>
            <a:ext uri="{FF2B5EF4-FFF2-40B4-BE49-F238E27FC236}">
              <a16:creationId xmlns:a16="http://schemas.microsoft.com/office/drawing/2014/main" id="{8BAA9413-A1B8-48DE-A2DE-54A5E30F0465}"/>
            </a:ext>
          </a:extLst>
        </xdr:cNvPr>
        <xdr:cNvSpPr txBox="1"/>
      </xdr:nvSpPr>
      <xdr:spPr>
        <a:xfrm>
          <a:off x="9467850" y="17290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458" name="フローチャート: 判断 457">
          <a:extLst>
            <a:ext uri="{FF2B5EF4-FFF2-40B4-BE49-F238E27FC236}">
              <a16:creationId xmlns:a16="http://schemas.microsoft.com/office/drawing/2014/main" id="{2140EB26-0C98-4F65-9A25-5EE95D40452F}"/>
            </a:ext>
          </a:extLst>
        </xdr:cNvPr>
        <xdr:cNvSpPr/>
      </xdr:nvSpPr>
      <xdr:spPr>
        <a:xfrm>
          <a:off x="9401175" y="1743926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136652</xdr:rowOff>
    </xdr:from>
    <xdr:to>
      <xdr:col>50</xdr:col>
      <xdr:colOff>165100</xdr:colOff>
      <xdr:row>107</xdr:row>
      <xdr:rowOff>66802</xdr:rowOff>
    </xdr:to>
    <xdr:sp macro="" textlink="">
      <xdr:nvSpPr>
        <xdr:cNvPr id="459" name="フローチャート: 判断 458">
          <a:extLst>
            <a:ext uri="{FF2B5EF4-FFF2-40B4-BE49-F238E27FC236}">
              <a16:creationId xmlns:a16="http://schemas.microsoft.com/office/drawing/2014/main" id="{79FA6962-CD64-4EE7-ACCC-BC2B252DB205}"/>
            </a:ext>
          </a:extLst>
        </xdr:cNvPr>
        <xdr:cNvSpPr/>
      </xdr:nvSpPr>
      <xdr:spPr>
        <a:xfrm>
          <a:off x="8639175" y="174562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460" name="フローチャート: 判断 459">
          <a:extLst>
            <a:ext uri="{FF2B5EF4-FFF2-40B4-BE49-F238E27FC236}">
              <a16:creationId xmlns:a16="http://schemas.microsoft.com/office/drawing/2014/main" id="{FED6FF33-C773-4896-A486-539A3CFFC8C6}"/>
            </a:ext>
          </a:extLst>
        </xdr:cNvPr>
        <xdr:cNvSpPr/>
      </xdr:nvSpPr>
      <xdr:spPr>
        <a:xfrm>
          <a:off x="7839075" y="174523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142748</xdr:rowOff>
    </xdr:from>
    <xdr:to>
      <xdr:col>41</xdr:col>
      <xdr:colOff>101600</xdr:colOff>
      <xdr:row>107</xdr:row>
      <xdr:rowOff>72898</xdr:rowOff>
    </xdr:to>
    <xdr:sp macro="" textlink="">
      <xdr:nvSpPr>
        <xdr:cNvPr id="461" name="フローチャート: 判断 460">
          <a:extLst>
            <a:ext uri="{FF2B5EF4-FFF2-40B4-BE49-F238E27FC236}">
              <a16:creationId xmlns:a16="http://schemas.microsoft.com/office/drawing/2014/main" id="{A336064D-F0D8-4E43-B0B3-2661710923FA}"/>
            </a:ext>
          </a:extLst>
        </xdr:cNvPr>
        <xdr:cNvSpPr/>
      </xdr:nvSpPr>
      <xdr:spPr>
        <a:xfrm>
          <a:off x="7029450" y="1746237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148844</xdr:rowOff>
    </xdr:from>
    <xdr:to>
      <xdr:col>36</xdr:col>
      <xdr:colOff>165100</xdr:colOff>
      <xdr:row>107</xdr:row>
      <xdr:rowOff>78994</xdr:rowOff>
    </xdr:to>
    <xdr:sp macro="" textlink="">
      <xdr:nvSpPr>
        <xdr:cNvPr id="462" name="フローチャート: 判断 461">
          <a:extLst>
            <a:ext uri="{FF2B5EF4-FFF2-40B4-BE49-F238E27FC236}">
              <a16:creationId xmlns:a16="http://schemas.microsoft.com/office/drawing/2014/main" id="{6EE30DC6-309D-47F8-A950-B24EB57C13DD}"/>
            </a:ext>
          </a:extLst>
        </xdr:cNvPr>
        <xdr:cNvSpPr/>
      </xdr:nvSpPr>
      <xdr:spPr>
        <a:xfrm>
          <a:off x="6238875" y="174621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97A46C99-EB35-4F8F-863B-F6B48E438F9C}"/>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8A5FF9D8-01DE-4B0B-ABAE-839F8828DF4C}"/>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C7EA6C2E-EEE3-4741-AC00-4C86DF97773C}"/>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1404C9D5-A5AB-4BF0-A542-9B3B202433EB}"/>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BD3CCC37-BFEA-492B-A6B1-0AFE625FE3F8}"/>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145796</xdr:rowOff>
    </xdr:from>
    <xdr:to>
      <xdr:col>55</xdr:col>
      <xdr:colOff>50800</xdr:colOff>
      <xdr:row>108</xdr:row>
      <xdr:rowOff>75946</xdr:rowOff>
    </xdr:to>
    <xdr:sp macro="" textlink="">
      <xdr:nvSpPr>
        <xdr:cNvPr id="468" name="楕円 467">
          <a:extLst>
            <a:ext uri="{FF2B5EF4-FFF2-40B4-BE49-F238E27FC236}">
              <a16:creationId xmlns:a16="http://schemas.microsoft.com/office/drawing/2014/main" id="{E700AC8D-D801-4DD5-9708-B7162637438B}"/>
            </a:ext>
          </a:extLst>
        </xdr:cNvPr>
        <xdr:cNvSpPr/>
      </xdr:nvSpPr>
      <xdr:spPr>
        <a:xfrm>
          <a:off x="9401175" y="17630521"/>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60723</xdr:rowOff>
    </xdr:from>
    <xdr:ext cx="469744" cy="259045"/>
    <xdr:sp macro="" textlink="">
      <xdr:nvSpPr>
        <xdr:cNvPr id="469" name="【市民会館】&#10;一人当たり面積該当値テキスト">
          <a:extLst>
            <a:ext uri="{FF2B5EF4-FFF2-40B4-BE49-F238E27FC236}">
              <a16:creationId xmlns:a16="http://schemas.microsoft.com/office/drawing/2014/main" id="{885A9130-D5C5-401E-9DA1-2E2A15C6297A}"/>
            </a:ext>
          </a:extLst>
        </xdr:cNvPr>
        <xdr:cNvSpPr txBox="1"/>
      </xdr:nvSpPr>
      <xdr:spPr>
        <a:xfrm>
          <a:off x="9467850" y="1755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148844</xdr:rowOff>
    </xdr:from>
    <xdr:to>
      <xdr:col>50</xdr:col>
      <xdr:colOff>165100</xdr:colOff>
      <xdr:row>108</xdr:row>
      <xdr:rowOff>78994</xdr:rowOff>
    </xdr:to>
    <xdr:sp macro="" textlink="">
      <xdr:nvSpPr>
        <xdr:cNvPr id="470" name="楕円 469">
          <a:extLst>
            <a:ext uri="{FF2B5EF4-FFF2-40B4-BE49-F238E27FC236}">
              <a16:creationId xmlns:a16="http://schemas.microsoft.com/office/drawing/2014/main" id="{BDB769D9-A2E8-41AE-A215-69514A89ACE7}"/>
            </a:ext>
          </a:extLst>
        </xdr:cNvPr>
        <xdr:cNvSpPr/>
      </xdr:nvSpPr>
      <xdr:spPr>
        <a:xfrm>
          <a:off x="8639175" y="1763356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25146</xdr:rowOff>
    </xdr:from>
    <xdr:to>
      <xdr:col>55</xdr:col>
      <xdr:colOff>0</xdr:colOff>
      <xdr:row>108</xdr:row>
      <xdr:rowOff>28194</xdr:rowOff>
    </xdr:to>
    <xdr:cxnSp macro="">
      <xdr:nvCxnSpPr>
        <xdr:cNvPr id="471" name="直線コネクタ 470">
          <a:extLst>
            <a:ext uri="{FF2B5EF4-FFF2-40B4-BE49-F238E27FC236}">
              <a16:creationId xmlns:a16="http://schemas.microsoft.com/office/drawing/2014/main" id="{F594A057-377A-4DC8-918A-FB86D963EE58}"/>
            </a:ext>
          </a:extLst>
        </xdr:cNvPr>
        <xdr:cNvCxnSpPr/>
      </xdr:nvCxnSpPr>
      <xdr:spPr>
        <a:xfrm flipV="1">
          <a:off x="8686800" y="17687671"/>
          <a:ext cx="74295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151130</xdr:rowOff>
    </xdr:from>
    <xdr:to>
      <xdr:col>46</xdr:col>
      <xdr:colOff>38100</xdr:colOff>
      <xdr:row>108</xdr:row>
      <xdr:rowOff>81280</xdr:rowOff>
    </xdr:to>
    <xdr:sp macro="" textlink="">
      <xdr:nvSpPr>
        <xdr:cNvPr id="472" name="楕円 471">
          <a:extLst>
            <a:ext uri="{FF2B5EF4-FFF2-40B4-BE49-F238E27FC236}">
              <a16:creationId xmlns:a16="http://schemas.microsoft.com/office/drawing/2014/main" id="{BB6A6F1A-F700-443F-9D86-7BBFDE7BB340}"/>
            </a:ext>
          </a:extLst>
        </xdr:cNvPr>
        <xdr:cNvSpPr/>
      </xdr:nvSpPr>
      <xdr:spPr>
        <a:xfrm>
          <a:off x="7839075" y="176390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28194</xdr:rowOff>
    </xdr:from>
    <xdr:to>
      <xdr:col>50</xdr:col>
      <xdr:colOff>114300</xdr:colOff>
      <xdr:row>108</xdr:row>
      <xdr:rowOff>30480</xdr:rowOff>
    </xdr:to>
    <xdr:cxnSp macro="">
      <xdr:nvCxnSpPr>
        <xdr:cNvPr id="473" name="直線コネクタ 472">
          <a:extLst>
            <a:ext uri="{FF2B5EF4-FFF2-40B4-BE49-F238E27FC236}">
              <a16:creationId xmlns:a16="http://schemas.microsoft.com/office/drawing/2014/main" id="{1A99FEF0-0256-48F4-A5D0-1D2BB5DEB8EC}"/>
            </a:ext>
          </a:extLst>
        </xdr:cNvPr>
        <xdr:cNvCxnSpPr/>
      </xdr:nvCxnSpPr>
      <xdr:spPr>
        <a:xfrm flipV="1">
          <a:off x="7886700" y="1769071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153415</xdr:rowOff>
    </xdr:from>
    <xdr:to>
      <xdr:col>41</xdr:col>
      <xdr:colOff>101600</xdr:colOff>
      <xdr:row>108</xdr:row>
      <xdr:rowOff>83565</xdr:rowOff>
    </xdr:to>
    <xdr:sp macro="" textlink="">
      <xdr:nvSpPr>
        <xdr:cNvPr id="474" name="楕円 473">
          <a:extLst>
            <a:ext uri="{FF2B5EF4-FFF2-40B4-BE49-F238E27FC236}">
              <a16:creationId xmlns:a16="http://schemas.microsoft.com/office/drawing/2014/main" id="{42DACEC2-5BCB-4E87-8435-551F019D11E6}"/>
            </a:ext>
          </a:extLst>
        </xdr:cNvPr>
        <xdr:cNvSpPr/>
      </xdr:nvSpPr>
      <xdr:spPr>
        <a:xfrm>
          <a:off x="7029450" y="176413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30480</xdr:rowOff>
    </xdr:from>
    <xdr:to>
      <xdr:col>45</xdr:col>
      <xdr:colOff>177800</xdr:colOff>
      <xdr:row>108</xdr:row>
      <xdr:rowOff>32765</xdr:rowOff>
    </xdr:to>
    <xdr:cxnSp macro="">
      <xdr:nvCxnSpPr>
        <xdr:cNvPr id="475" name="直線コネクタ 474">
          <a:extLst>
            <a:ext uri="{FF2B5EF4-FFF2-40B4-BE49-F238E27FC236}">
              <a16:creationId xmlns:a16="http://schemas.microsoft.com/office/drawing/2014/main" id="{04A4BD90-545C-4B8D-915A-0EE601C1F8CA}"/>
            </a:ext>
          </a:extLst>
        </xdr:cNvPr>
        <xdr:cNvCxnSpPr/>
      </xdr:nvCxnSpPr>
      <xdr:spPr>
        <a:xfrm flipV="1">
          <a:off x="7077075" y="17686655"/>
          <a:ext cx="809625"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156463</xdr:rowOff>
    </xdr:from>
    <xdr:to>
      <xdr:col>36</xdr:col>
      <xdr:colOff>165100</xdr:colOff>
      <xdr:row>108</xdr:row>
      <xdr:rowOff>86613</xdr:rowOff>
    </xdr:to>
    <xdr:sp macro="" textlink="">
      <xdr:nvSpPr>
        <xdr:cNvPr id="476" name="楕円 475">
          <a:extLst>
            <a:ext uri="{FF2B5EF4-FFF2-40B4-BE49-F238E27FC236}">
              <a16:creationId xmlns:a16="http://schemas.microsoft.com/office/drawing/2014/main" id="{6755D7E7-09E9-466E-BBCF-72BFCA5D8E1C}"/>
            </a:ext>
          </a:extLst>
        </xdr:cNvPr>
        <xdr:cNvSpPr/>
      </xdr:nvSpPr>
      <xdr:spPr>
        <a:xfrm>
          <a:off x="6238875" y="176475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32765</xdr:rowOff>
    </xdr:from>
    <xdr:to>
      <xdr:col>41</xdr:col>
      <xdr:colOff>50800</xdr:colOff>
      <xdr:row>108</xdr:row>
      <xdr:rowOff>35813</xdr:rowOff>
    </xdr:to>
    <xdr:cxnSp macro="">
      <xdr:nvCxnSpPr>
        <xdr:cNvPr id="477" name="直線コネクタ 476">
          <a:extLst>
            <a:ext uri="{FF2B5EF4-FFF2-40B4-BE49-F238E27FC236}">
              <a16:creationId xmlns:a16="http://schemas.microsoft.com/office/drawing/2014/main" id="{A9FC90E1-4673-4771-8944-B3620BB1F19A}"/>
            </a:ext>
          </a:extLst>
        </xdr:cNvPr>
        <xdr:cNvCxnSpPr/>
      </xdr:nvCxnSpPr>
      <xdr:spPr>
        <a:xfrm flipV="1">
          <a:off x="6286500" y="17688940"/>
          <a:ext cx="790575" cy="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83329</xdr:rowOff>
    </xdr:from>
    <xdr:ext cx="469744" cy="259045"/>
    <xdr:sp macro="" textlink="">
      <xdr:nvSpPr>
        <xdr:cNvPr id="478" name="n_1aveValue【市民会館】&#10;一人当たり面積">
          <a:extLst>
            <a:ext uri="{FF2B5EF4-FFF2-40B4-BE49-F238E27FC236}">
              <a16:creationId xmlns:a16="http://schemas.microsoft.com/office/drawing/2014/main" id="{64E23BAF-E575-4138-BCBF-7AD4CA6F7469}"/>
            </a:ext>
          </a:extLst>
        </xdr:cNvPr>
        <xdr:cNvSpPr txBox="1"/>
      </xdr:nvSpPr>
      <xdr:spPr>
        <a:xfrm>
          <a:off x="8458277" y="1723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82566</xdr:rowOff>
    </xdr:from>
    <xdr:ext cx="469744" cy="259045"/>
    <xdr:sp macro="" textlink="">
      <xdr:nvSpPr>
        <xdr:cNvPr id="479" name="n_2aveValue【市民会館】&#10;一人当たり面積">
          <a:extLst>
            <a:ext uri="{FF2B5EF4-FFF2-40B4-BE49-F238E27FC236}">
              <a16:creationId xmlns:a16="http://schemas.microsoft.com/office/drawing/2014/main" id="{B82AA730-142B-42C4-85EF-441B0A670DBE}"/>
            </a:ext>
          </a:extLst>
        </xdr:cNvPr>
        <xdr:cNvSpPr txBox="1"/>
      </xdr:nvSpPr>
      <xdr:spPr>
        <a:xfrm>
          <a:off x="7677227" y="17230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89425</xdr:rowOff>
    </xdr:from>
    <xdr:ext cx="469744" cy="259045"/>
    <xdr:sp macro="" textlink="">
      <xdr:nvSpPr>
        <xdr:cNvPr id="480" name="n_3aveValue【市民会館】&#10;一人当たり面積">
          <a:extLst>
            <a:ext uri="{FF2B5EF4-FFF2-40B4-BE49-F238E27FC236}">
              <a16:creationId xmlns:a16="http://schemas.microsoft.com/office/drawing/2014/main" id="{0C52A146-ACD3-4162-9EEA-1B8407E0766D}"/>
            </a:ext>
          </a:extLst>
        </xdr:cNvPr>
        <xdr:cNvSpPr txBox="1"/>
      </xdr:nvSpPr>
      <xdr:spPr>
        <a:xfrm>
          <a:off x="6867602" y="17231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95521</xdr:rowOff>
    </xdr:from>
    <xdr:ext cx="469744" cy="259045"/>
    <xdr:sp macro="" textlink="">
      <xdr:nvSpPr>
        <xdr:cNvPr id="481" name="n_4aveValue【市民会館】&#10;一人当たり面積">
          <a:extLst>
            <a:ext uri="{FF2B5EF4-FFF2-40B4-BE49-F238E27FC236}">
              <a16:creationId xmlns:a16="http://schemas.microsoft.com/office/drawing/2014/main" id="{055B66A0-BAF0-4BC5-BB2A-708873EAA7AD}"/>
            </a:ext>
          </a:extLst>
        </xdr:cNvPr>
        <xdr:cNvSpPr txBox="1"/>
      </xdr:nvSpPr>
      <xdr:spPr>
        <a:xfrm>
          <a:off x="6067502" y="17240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70121</xdr:rowOff>
    </xdr:from>
    <xdr:ext cx="469744" cy="259045"/>
    <xdr:sp macro="" textlink="">
      <xdr:nvSpPr>
        <xdr:cNvPr id="482" name="n_1mainValue【市民会館】&#10;一人当たり面積">
          <a:extLst>
            <a:ext uri="{FF2B5EF4-FFF2-40B4-BE49-F238E27FC236}">
              <a16:creationId xmlns:a16="http://schemas.microsoft.com/office/drawing/2014/main" id="{CD403394-BCB5-412C-9BAB-53B6976AB51D}"/>
            </a:ext>
          </a:extLst>
        </xdr:cNvPr>
        <xdr:cNvSpPr txBox="1"/>
      </xdr:nvSpPr>
      <xdr:spPr>
        <a:xfrm>
          <a:off x="8458277" y="17726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72407</xdr:rowOff>
    </xdr:from>
    <xdr:ext cx="469744" cy="259045"/>
    <xdr:sp macro="" textlink="">
      <xdr:nvSpPr>
        <xdr:cNvPr id="483" name="n_2mainValue【市民会館】&#10;一人当たり面積">
          <a:extLst>
            <a:ext uri="{FF2B5EF4-FFF2-40B4-BE49-F238E27FC236}">
              <a16:creationId xmlns:a16="http://schemas.microsoft.com/office/drawing/2014/main" id="{B4DDC2AD-55EA-4EC1-87E8-92F7375F5315}"/>
            </a:ext>
          </a:extLst>
        </xdr:cNvPr>
        <xdr:cNvSpPr txBox="1"/>
      </xdr:nvSpPr>
      <xdr:spPr>
        <a:xfrm>
          <a:off x="7677227" y="1772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74692</xdr:rowOff>
    </xdr:from>
    <xdr:ext cx="469744" cy="259045"/>
    <xdr:sp macro="" textlink="">
      <xdr:nvSpPr>
        <xdr:cNvPr id="484" name="n_3mainValue【市民会館】&#10;一人当たり面積">
          <a:extLst>
            <a:ext uri="{FF2B5EF4-FFF2-40B4-BE49-F238E27FC236}">
              <a16:creationId xmlns:a16="http://schemas.microsoft.com/office/drawing/2014/main" id="{7F426D05-7BAC-4B8F-9BBF-411AACD4C5F8}"/>
            </a:ext>
          </a:extLst>
        </xdr:cNvPr>
        <xdr:cNvSpPr txBox="1"/>
      </xdr:nvSpPr>
      <xdr:spPr>
        <a:xfrm>
          <a:off x="6867602" y="177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77740</xdr:rowOff>
    </xdr:from>
    <xdr:ext cx="469744" cy="259045"/>
    <xdr:sp macro="" textlink="">
      <xdr:nvSpPr>
        <xdr:cNvPr id="485" name="n_4mainValue【市民会館】&#10;一人当たり面積">
          <a:extLst>
            <a:ext uri="{FF2B5EF4-FFF2-40B4-BE49-F238E27FC236}">
              <a16:creationId xmlns:a16="http://schemas.microsoft.com/office/drawing/2014/main" id="{45C9A016-AA1F-4494-9EEF-FFFA4749E2BA}"/>
            </a:ext>
          </a:extLst>
        </xdr:cNvPr>
        <xdr:cNvSpPr txBox="1"/>
      </xdr:nvSpPr>
      <xdr:spPr>
        <a:xfrm>
          <a:off x="6067502" y="17737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6" name="正方形/長方形 485">
          <a:extLst>
            <a:ext uri="{FF2B5EF4-FFF2-40B4-BE49-F238E27FC236}">
              <a16:creationId xmlns:a16="http://schemas.microsoft.com/office/drawing/2014/main" id="{0D8FACC3-51D9-4C86-B122-198FF977831D}"/>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7" name="正方形/長方形 486">
          <a:extLst>
            <a:ext uri="{FF2B5EF4-FFF2-40B4-BE49-F238E27FC236}">
              <a16:creationId xmlns:a16="http://schemas.microsoft.com/office/drawing/2014/main" id="{26C2EB05-C0AB-47EB-897B-D04C4A3B4BA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8" name="正方形/長方形 487">
          <a:extLst>
            <a:ext uri="{FF2B5EF4-FFF2-40B4-BE49-F238E27FC236}">
              <a16:creationId xmlns:a16="http://schemas.microsoft.com/office/drawing/2014/main" id="{87271D4C-0593-4E2C-9105-0D84B0B281C2}"/>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9" name="正方形/長方形 488">
          <a:extLst>
            <a:ext uri="{FF2B5EF4-FFF2-40B4-BE49-F238E27FC236}">
              <a16:creationId xmlns:a16="http://schemas.microsoft.com/office/drawing/2014/main" id="{DC101193-EABA-4280-9C88-1C15CB369464}"/>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0" name="正方形/長方形 489">
          <a:extLst>
            <a:ext uri="{FF2B5EF4-FFF2-40B4-BE49-F238E27FC236}">
              <a16:creationId xmlns:a16="http://schemas.microsoft.com/office/drawing/2014/main" id="{2DF95A88-4353-41C0-A454-B45E1A97CE7F}"/>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1" name="正方形/長方形 490">
          <a:extLst>
            <a:ext uri="{FF2B5EF4-FFF2-40B4-BE49-F238E27FC236}">
              <a16:creationId xmlns:a16="http://schemas.microsoft.com/office/drawing/2014/main" id="{E9E8ED88-DFC6-4D83-BAA0-FAAB7F404F85}"/>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2" name="正方形/長方形 491">
          <a:extLst>
            <a:ext uri="{FF2B5EF4-FFF2-40B4-BE49-F238E27FC236}">
              <a16:creationId xmlns:a16="http://schemas.microsoft.com/office/drawing/2014/main" id="{44DFE08B-785F-4571-9E2E-D8D72F9244C8}"/>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3" name="正方形/長方形 492">
          <a:extLst>
            <a:ext uri="{FF2B5EF4-FFF2-40B4-BE49-F238E27FC236}">
              <a16:creationId xmlns:a16="http://schemas.microsoft.com/office/drawing/2014/main" id="{2942E1F3-9CE0-404F-B71B-34724AA10332}"/>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4" name="テキスト ボックス 493">
          <a:extLst>
            <a:ext uri="{FF2B5EF4-FFF2-40B4-BE49-F238E27FC236}">
              <a16:creationId xmlns:a16="http://schemas.microsoft.com/office/drawing/2014/main" id="{A40E51F1-A60A-4086-9390-64E662C04CFA}"/>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5" name="直線コネクタ 494">
          <a:extLst>
            <a:ext uri="{FF2B5EF4-FFF2-40B4-BE49-F238E27FC236}">
              <a16:creationId xmlns:a16="http://schemas.microsoft.com/office/drawing/2014/main" id="{784D0A83-DF32-4582-837E-BAE06F86912E}"/>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6" name="テキスト ボックス 495">
          <a:extLst>
            <a:ext uri="{FF2B5EF4-FFF2-40B4-BE49-F238E27FC236}">
              <a16:creationId xmlns:a16="http://schemas.microsoft.com/office/drawing/2014/main" id="{B27A8385-9757-40A3-AB9A-43516695AFD4}"/>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7" name="直線コネクタ 496">
          <a:extLst>
            <a:ext uri="{FF2B5EF4-FFF2-40B4-BE49-F238E27FC236}">
              <a16:creationId xmlns:a16="http://schemas.microsoft.com/office/drawing/2014/main" id="{6B045A68-0E01-4931-BEC4-0044A0DB83CA}"/>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8" name="テキスト ボックス 497">
          <a:extLst>
            <a:ext uri="{FF2B5EF4-FFF2-40B4-BE49-F238E27FC236}">
              <a16:creationId xmlns:a16="http://schemas.microsoft.com/office/drawing/2014/main" id="{52BDF9C3-59E8-4394-A263-8E8D546AA405}"/>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9" name="直線コネクタ 498">
          <a:extLst>
            <a:ext uri="{FF2B5EF4-FFF2-40B4-BE49-F238E27FC236}">
              <a16:creationId xmlns:a16="http://schemas.microsoft.com/office/drawing/2014/main" id="{9F52CF9F-E02A-4D6B-B513-31D09EB18158}"/>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0" name="テキスト ボックス 499">
          <a:extLst>
            <a:ext uri="{FF2B5EF4-FFF2-40B4-BE49-F238E27FC236}">
              <a16:creationId xmlns:a16="http://schemas.microsoft.com/office/drawing/2014/main" id="{764249B7-C48F-46E4-B80D-5F7B99FCB484}"/>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1" name="直線コネクタ 500">
          <a:extLst>
            <a:ext uri="{FF2B5EF4-FFF2-40B4-BE49-F238E27FC236}">
              <a16:creationId xmlns:a16="http://schemas.microsoft.com/office/drawing/2014/main" id="{4B90617A-505A-411B-92D9-652A9FD12B41}"/>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2" name="テキスト ボックス 501">
          <a:extLst>
            <a:ext uri="{FF2B5EF4-FFF2-40B4-BE49-F238E27FC236}">
              <a16:creationId xmlns:a16="http://schemas.microsoft.com/office/drawing/2014/main" id="{04E1D711-707C-499B-9FA5-051ACF58EFE5}"/>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3" name="直線コネクタ 502">
          <a:extLst>
            <a:ext uri="{FF2B5EF4-FFF2-40B4-BE49-F238E27FC236}">
              <a16:creationId xmlns:a16="http://schemas.microsoft.com/office/drawing/2014/main" id="{2F47FD4F-25BE-4522-8DFE-6627997FA4E4}"/>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4" name="テキスト ボックス 503">
          <a:extLst>
            <a:ext uri="{FF2B5EF4-FFF2-40B4-BE49-F238E27FC236}">
              <a16:creationId xmlns:a16="http://schemas.microsoft.com/office/drawing/2014/main" id="{AF1077AB-0AA7-4780-91ED-FA66EB90678E}"/>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5" name="直線コネクタ 504">
          <a:extLst>
            <a:ext uri="{FF2B5EF4-FFF2-40B4-BE49-F238E27FC236}">
              <a16:creationId xmlns:a16="http://schemas.microsoft.com/office/drawing/2014/main" id="{9CED12ED-FD83-4078-8D1E-671C3D30116A}"/>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506" name="テキスト ボックス 505">
          <a:extLst>
            <a:ext uri="{FF2B5EF4-FFF2-40B4-BE49-F238E27FC236}">
              <a16:creationId xmlns:a16="http://schemas.microsoft.com/office/drawing/2014/main" id="{DE85722D-C923-4DB5-A30F-63BD4DE78F87}"/>
            </a:ext>
          </a:extLst>
        </xdr:cNvPr>
        <xdr:cNvSpPr txBox="1"/>
      </xdr:nvSpPr>
      <xdr:spPr>
        <a:xfrm>
          <a:off x="109037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7" name="直線コネクタ 506">
          <a:extLst>
            <a:ext uri="{FF2B5EF4-FFF2-40B4-BE49-F238E27FC236}">
              <a16:creationId xmlns:a16="http://schemas.microsoft.com/office/drawing/2014/main" id="{3DC857F6-9DD0-42D0-A4E5-895E0C995FA7}"/>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8" name="【一般廃棄物処理施設】&#10;有形固定資産減価償却率グラフ枠">
          <a:extLst>
            <a:ext uri="{FF2B5EF4-FFF2-40B4-BE49-F238E27FC236}">
              <a16:creationId xmlns:a16="http://schemas.microsoft.com/office/drawing/2014/main" id="{D85F6726-A2A8-40FD-97E7-AB2855BBB17E}"/>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509" name="直線コネクタ 508">
          <a:extLst>
            <a:ext uri="{FF2B5EF4-FFF2-40B4-BE49-F238E27FC236}">
              <a16:creationId xmlns:a16="http://schemas.microsoft.com/office/drawing/2014/main" id="{3EB9418C-32E3-4B0A-8E7A-81422B715765}"/>
            </a:ext>
          </a:extLst>
        </xdr:cNvPr>
        <xdr:cNvCxnSpPr/>
      </xdr:nvCxnSpPr>
      <xdr:spPr>
        <a:xfrm flipV="1">
          <a:off x="14696439"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510" name="【一般廃棄物処理施設】&#10;有形固定資産減価償却率最小値テキスト">
          <a:extLst>
            <a:ext uri="{FF2B5EF4-FFF2-40B4-BE49-F238E27FC236}">
              <a16:creationId xmlns:a16="http://schemas.microsoft.com/office/drawing/2014/main" id="{9D6A9ADE-CD2B-401C-819A-B1BABEEBEBA2}"/>
            </a:ext>
          </a:extLst>
        </xdr:cNvPr>
        <xdr:cNvSpPr txBox="1"/>
      </xdr:nvSpPr>
      <xdr:spPr>
        <a:xfrm>
          <a:off x="147351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511" name="直線コネクタ 510">
          <a:extLst>
            <a:ext uri="{FF2B5EF4-FFF2-40B4-BE49-F238E27FC236}">
              <a16:creationId xmlns:a16="http://schemas.microsoft.com/office/drawing/2014/main" id="{E5E4CC3A-B4DA-41CB-9A57-8470CCE79C2A}"/>
            </a:ext>
          </a:extLst>
        </xdr:cNvPr>
        <xdr:cNvCxnSpPr/>
      </xdr:nvCxnSpPr>
      <xdr:spPr>
        <a:xfrm>
          <a:off x="14611350"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512" name="【一般廃棄物処理施設】&#10;有形固定資産減価償却率最大値テキスト">
          <a:extLst>
            <a:ext uri="{FF2B5EF4-FFF2-40B4-BE49-F238E27FC236}">
              <a16:creationId xmlns:a16="http://schemas.microsoft.com/office/drawing/2014/main" id="{7F0B0DF7-C33B-4083-A387-AF567AD3E155}"/>
            </a:ext>
          </a:extLst>
        </xdr:cNvPr>
        <xdr:cNvSpPr txBox="1"/>
      </xdr:nvSpPr>
      <xdr:spPr>
        <a:xfrm>
          <a:off x="147351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513" name="直線コネクタ 512">
          <a:extLst>
            <a:ext uri="{FF2B5EF4-FFF2-40B4-BE49-F238E27FC236}">
              <a16:creationId xmlns:a16="http://schemas.microsoft.com/office/drawing/2014/main" id="{858C8CC0-2471-4F3A-B0A8-6D2BF28AB9DF}"/>
            </a:ext>
          </a:extLst>
        </xdr:cNvPr>
        <xdr:cNvCxnSpPr/>
      </xdr:nvCxnSpPr>
      <xdr:spPr>
        <a:xfrm>
          <a:off x="14611350"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143527</xdr:rowOff>
    </xdr:from>
    <xdr:ext cx="405111" cy="259045"/>
    <xdr:sp macro="" textlink="">
      <xdr:nvSpPr>
        <xdr:cNvPr id="514" name="【一般廃棄物処理施設】&#10;有形固定資産減価償却率平均値テキスト">
          <a:extLst>
            <a:ext uri="{FF2B5EF4-FFF2-40B4-BE49-F238E27FC236}">
              <a16:creationId xmlns:a16="http://schemas.microsoft.com/office/drawing/2014/main" id="{C0039BED-3F3B-46C4-AB59-B269F2987A90}"/>
            </a:ext>
          </a:extLst>
        </xdr:cNvPr>
        <xdr:cNvSpPr txBox="1"/>
      </xdr:nvSpPr>
      <xdr:spPr>
        <a:xfrm>
          <a:off x="14735175" y="6141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515" name="フローチャート: 判断 514">
          <a:extLst>
            <a:ext uri="{FF2B5EF4-FFF2-40B4-BE49-F238E27FC236}">
              <a16:creationId xmlns:a16="http://schemas.microsoft.com/office/drawing/2014/main" id="{0C5DBD50-20D4-4E14-BCCB-0453E5ED1B3E}"/>
            </a:ext>
          </a:extLst>
        </xdr:cNvPr>
        <xdr:cNvSpPr/>
      </xdr:nvSpPr>
      <xdr:spPr>
        <a:xfrm>
          <a:off x="14649450" y="61626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516" name="フローチャート: 判断 515">
          <a:extLst>
            <a:ext uri="{FF2B5EF4-FFF2-40B4-BE49-F238E27FC236}">
              <a16:creationId xmlns:a16="http://schemas.microsoft.com/office/drawing/2014/main" id="{5EA13EAB-D414-4BB9-BFCD-D08E1AC94524}"/>
            </a:ext>
          </a:extLst>
        </xdr:cNvPr>
        <xdr:cNvSpPr/>
      </xdr:nvSpPr>
      <xdr:spPr>
        <a:xfrm>
          <a:off x="13887450" y="61448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517" name="フローチャート: 判断 516">
          <a:extLst>
            <a:ext uri="{FF2B5EF4-FFF2-40B4-BE49-F238E27FC236}">
              <a16:creationId xmlns:a16="http://schemas.microsoft.com/office/drawing/2014/main" id="{5122790F-5627-4D80-B92C-D103216591B4}"/>
            </a:ext>
          </a:extLst>
        </xdr:cNvPr>
        <xdr:cNvSpPr/>
      </xdr:nvSpPr>
      <xdr:spPr>
        <a:xfrm>
          <a:off x="13096875" y="616394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518" name="フローチャート: 判断 517">
          <a:extLst>
            <a:ext uri="{FF2B5EF4-FFF2-40B4-BE49-F238E27FC236}">
              <a16:creationId xmlns:a16="http://schemas.microsoft.com/office/drawing/2014/main" id="{45BA0201-776D-422B-AF01-3FAD7B634ACE}"/>
            </a:ext>
          </a:extLst>
        </xdr:cNvPr>
        <xdr:cNvSpPr/>
      </xdr:nvSpPr>
      <xdr:spPr>
        <a:xfrm>
          <a:off x="12296775" y="61150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519" name="フローチャート: 判断 518">
          <a:extLst>
            <a:ext uri="{FF2B5EF4-FFF2-40B4-BE49-F238E27FC236}">
              <a16:creationId xmlns:a16="http://schemas.microsoft.com/office/drawing/2014/main" id="{0D4B05D2-7F68-4E7B-805B-71C6DA116103}"/>
            </a:ext>
          </a:extLst>
        </xdr:cNvPr>
        <xdr:cNvSpPr/>
      </xdr:nvSpPr>
      <xdr:spPr>
        <a:xfrm>
          <a:off x="11487150" y="60947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0B2962AD-A83E-460B-8A13-8ABC6E7E7A85}"/>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B225E92D-454E-4838-A3E4-11B02B689DB5}"/>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F4A7AA6A-54A8-4EDE-8271-78C89875A5D1}"/>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D04A412D-3DC3-401D-87DC-1FFDDE8BB68C}"/>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62B4843B-2EDC-42C1-96C3-6E2A96C3F079}"/>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101600</xdr:rowOff>
    </xdr:from>
    <xdr:to>
      <xdr:col>85</xdr:col>
      <xdr:colOff>177800</xdr:colOff>
      <xdr:row>37</xdr:row>
      <xdr:rowOff>31750</xdr:rowOff>
    </xdr:to>
    <xdr:sp macro="" textlink="">
      <xdr:nvSpPr>
        <xdr:cNvPr id="525" name="楕円 524">
          <a:extLst>
            <a:ext uri="{FF2B5EF4-FFF2-40B4-BE49-F238E27FC236}">
              <a16:creationId xmlns:a16="http://schemas.microsoft.com/office/drawing/2014/main" id="{6B1BF9CE-9C9B-46FF-89B5-C161835FE42F}"/>
            </a:ext>
          </a:extLst>
        </xdr:cNvPr>
        <xdr:cNvSpPr/>
      </xdr:nvSpPr>
      <xdr:spPr>
        <a:xfrm>
          <a:off x="14649450" y="59436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124477</xdr:rowOff>
    </xdr:from>
    <xdr:ext cx="405111" cy="259045"/>
    <xdr:sp macro="" textlink="">
      <xdr:nvSpPr>
        <xdr:cNvPr id="526" name="【一般廃棄物処理施設】&#10;有形固定資産減価償却率該当値テキスト">
          <a:extLst>
            <a:ext uri="{FF2B5EF4-FFF2-40B4-BE49-F238E27FC236}">
              <a16:creationId xmlns:a16="http://schemas.microsoft.com/office/drawing/2014/main" id="{CF3E6B87-1B1E-48E5-B8D2-9C7C93229624}"/>
            </a:ext>
          </a:extLst>
        </xdr:cNvPr>
        <xdr:cNvSpPr txBox="1"/>
      </xdr:nvSpPr>
      <xdr:spPr>
        <a:xfrm>
          <a:off x="14735175" y="5798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60960</xdr:rowOff>
    </xdr:from>
    <xdr:to>
      <xdr:col>81</xdr:col>
      <xdr:colOff>101600</xdr:colOff>
      <xdr:row>36</xdr:row>
      <xdr:rowOff>162560</xdr:rowOff>
    </xdr:to>
    <xdr:sp macro="" textlink="">
      <xdr:nvSpPr>
        <xdr:cNvPr id="527" name="楕円 526">
          <a:extLst>
            <a:ext uri="{FF2B5EF4-FFF2-40B4-BE49-F238E27FC236}">
              <a16:creationId xmlns:a16="http://schemas.microsoft.com/office/drawing/2014/main" id="{0CD1F588-2753-4BF7-8C19-E0C4649419E1}"/>
            </a:ext>
          </a:extLst>
        </xdr:cNvPr>
        <xdr:cNvSpPr/>
      </xdr:nvSpPr>
      <xdr:spPr>
        <a:xfrm>
          <a:off x="13887450" y="59029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111760</xdr:rowOff>
    </xdr:from>
    <xdr:to>
      <xdr:col>85</xdr:col>
      <xdr:colOff>127000</xdr:colOff>
      <xdr:row>36</xdr:row>
      <xdr:rowOff>152400</xdr:rowOff>
    </xdr:to>
    <xdr:cxnSp macro="">
      <xdr:nvCxnSpPr>
        <xdr:cNvPr id="528" name="直線コネクタ 527">
          <a:extLst>
            <a:ext uri="{FF2B5EF4-FFF2-40B4-BE49-F238E27FC236}">
              <a16:creationId xmlns:a16="http://schemas.microsoft.com/office/drawing/2014/main" id="{0588BA7D-9779-44EB-8EDD-37F01BFEB7A6}"/>
            </a:ext>
          </a:extLst>
        </xdr:cNvPr>
        <xdr:cNvCxnSpPr/>
      </xdr:nvCxnSpPr>
      <xdr:spPr>
        <a:xfrm>
          <a:off x="13935075" y="5950585"/>
          <a:ext cx="7620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8890</xdr:rowOff>
    </xdr:from>
    <xdr:to>
      <xdr:col>76</xdr:col>
      <xdr:colOff>165100</xdr:colOff>
      <xdr:row>36</xdr:row>
      <xdr:rowOff>110490</xdr:rowOff>
    </xdr:to>
    <xdr:sp macro="" textlink="">
      <xdr:nvSpPr>
        <xdr:cNvPr id="529" name="楕円 528">
          <a:extLst>
            <a:ext uri="{FF2B5EF4-FFF2-40B4-BE49-F238E27FC236}">
              <a16:creationId xmlns:a16="http://schemas.microsoft.com/office/drawing/2014/main" id="{C7B76315-026B-4385-A79D-1F19F27E17D1}"/>
            </a:ext>
          </a:extLst>
        </xdr:cNvPr>
        <xdr:cNvSpPr/>
      </xdr:nvSpPr>
      <xdr:spPr>
        <a:xfrm>
          <a:off x="13096875" y="58508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59690</xdr:rowOff>
    </xdr:from>
    <xdr:to>
      <xdr:col>81</xdr:col>
      <xdr:colOff>50800</xdr:colOff>
      <xdr:row>36</xdr:row>
      <xdr:rowOff>111760</xdr:rowOff>
    </xdr:to>
    <xdr:cxnSp macro="">
      <xdr:nvCxnSpPr>
        <xdr:cNvPr id="530" name="直線コネクタ 529">
          <a:extLst>
            <a:ext uri="{FF2B5EF4-FFF2-40B4-BE49-F238E27FC236}">
              <a16:creationId xmlns:a16="http://schemas.microsoft.com/office/drawing/2014/main" id="{6DF073C6-A29A-428B-919B-D6FABF38E33D}"/>
            </a:ext>
          </a:extLst>
        </xdr:cNvPr>
        <xdr:cNvCxnSpPr/>
      </xdr:nvCxnSpPr>
      <xdr:spPr>
        <a:xfrm>
          <a:off x="13144500" y="5898515"/>
          <a:ext cx="790575"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127000</xdr:rowOff>
    </xdr:from>
    <xdr:to>
      <xdr:col>72</xdr:col>
      <xdr:colOff>38100</xdr:colOff>
      <xdr:row>36</xdr:row>
      <xdr:rowOff>57150</xdr:rowOff>
    </xdr:to>
    <xdr:sp macro="" textlink="">
      <xdr:nvSpPr>
        <xdr:cNvPr id="531" name="楕円 530">
          <a:extLst>
            <a:ext uri="{FF2B5EF4-FFF2-40B4-BE49-F238E27FC236}">
              <a16:creationId xmlns:a16="http://schemas.microsoft.com/office/drawing/2014/main" id="{F66029B6-DFAA-4456-8208-2B4C3DF65AB2}"/>
            </a:ext>
          </a:extLst>
        </xdr:cNvPr>
        <xdr:cNvSpPr/>
      </xdr:nvSpPr>
      <xdr:spPr>
        <a:xfrm>
          <a:off x="12296775" y="58007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6350</xdr:rowOff>
    </xdr:from>
    <xdr:to>
      <xdr:col>76</xdr:col>
      <xdr:colOff>114300</xdr:colOff>
      <xdr:row>36</xdr:row>
      <xdr:rowOff>59690</xdr:rowOff>
    </xdr:to>
    <xdr:cxnSp macro="">
      <xdr:nvCxnSpPr>
        <xdr:cNvPr id="532" name="直線コネクタ 531">
          <a:extLst>
            <a:ext uri="{FF2B5EF4-FFF2-40B4-BE49-F238E27FC236}">
              <a16:creationId xmlns:a16="http://schemas.microsoft.com/office/drawing/2014/main" id="{D90A879C-C148-4F2E-80EF-D946A6A75136}"/>
            </a:ext>
          </a:extLst>
        </xdr:cNvPr>
        <xdr:cNvCxnSpPr/>
      </xdr:nvCxnSpPr>
      <xdr:spPr>
        <a:xfrm>
          <a:off x="12344400" y="5848350"/>
          <a:ext cx="800100" cy="5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74930</xdr:rowOff>
    </xdr:from>
    <xdr:to>
      <xdr:col>67</xdr:col>
      <xdr:colOff>101600</xdr:colOff>
      <xdr:row>36</xdr:row>
      <xdr:rowOff>5080</xdr:rowOff>
    </xdr:to>
    <xdr:sp macro="" textlink="">
      <xdr:nvSpPr>
        <xdr:cNvPr id="533" name="楕円 532">
          <a:extLst>
            <a:ext uri="{FF2B5EF4-FFF2-40B4-BE49-F238E27FC236}">
              <a16:creationId xmlns:a16="http://schemas.microsoft.com/office/drawing/2014/main" id="{E4F08CFA-851E-428E-BB4D-E40D62C42CEF}"/>
            </a:ext>
          </a:extLst>
        </xdr:cNvPr>
        <xdr:cNvSpPr/>
      </xdr:nvSpPr>
      <xdr:spPr>
        <a:xfrm>
          <a:off x="11487150" y="57518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125730</xdr:rowOff>
    </xdr:from>
    <xdr:to>
      <xdr:col>71</xdr:col>
      <xdr:colOff>177800</xdr:colOff>
      <xdr:row>36</xdr:row>
      <xdr:rowOff>6350</xdr:rowOff>
    </xdr:to>
    <xdr:cxnSp macro="">
      <xdr:nvCxnSpPr>
        <xdr:cNvPr id="534" name="直線コネクタ 533">
          <a:extLst>
            <a:ext uri="{FF2B5EF4-FFF2-40B4-BE49-F238E27FC236}">
              <a16:creationId xmlns:a16="http://schemas.microsoft.com/office/drawing/2014/main" id="{5551DF25-D810-45C2-A653-950CB68DD25F}"/>
            </a:ext>
          </a:extLst>
        </xdr:cNvPr>
        <xdr:cNvCxnSpPr/>
      </xdr:nvCxnSpPr>
      <xdr:spPr>
        <a:xfrm>
          <a:off x="11534775" y="5799455"/>
          <a:ext cx="80962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68597</xdr:rowOff>
    </xdr:from>
    <xdr:ext cx="405111" cy="259045"/>
    <xdr:sp macro="" textlink="">
      <xdr:nvSpPr>
        <xdr:cNvPr id="535" name="n_1aveValue【一般廃棄物処理施設】&#10;有形固定資産減価償却率">
          <a:extLst>
            <a:ext uri="{FF2B5EF4-FFF2-40B4-BE49-F238E27FC236}">
              <a16:creationId xmlns:a16="http://schemas.microsoft.com/office/drawing/2014/main" id="{C4E11F15-A3F9-4E41-BFD5-2018BAFE0C73}"/>
            </a:ext>
          </a:extLst>
        </xdr:cNvPr>
        <xdr:cNvSpPr txBox="1"/>
      </xdr:nvSpPr>
      <xdr:spPr>
        <a:xfrm>
          <a:off x="13745219"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81297</xdr:rowOff>
    </xdr:from>
    <xdr:ext cx="405111" cy="259045"/>
    <xdr:sp macro="" textlink="">
      <xdr:nvSpPr>
        <xdr:cNvPr id="536" name="n_2aveValue【一般廃棄物処理施設】&#10;有形固定資産減価償却率">
          <a:extLst>
            <a:ext uri="{FF2B5EF4-FFF2-40B4-BE49-F238E27FC236}">
              <a16:creationId xmlns:a16="http://schemas.microsoft.com/office/drawing/2014/main" id="{B5786978-CB5A-4B7F-BCBB-7F9380EF2872}"/>
            </a:ext>
          </a:extLst>
        </xdr:cNvPr>
        <xdr:cNvSpPr txBox="1"/>
      </xdr:nvSpPr>
      <xdr:spPr>
        <a:xfrm>
          <a:off x="12964169"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35577</xdr:rowOff>
    </xdr:from>
    <xdr:ext cx="405111" cy="259045"/>
    <xdr:sp macro="" textlink="">
      <xdr:nvSpPr>
        <xdr:cNvPr id="537" name="n_3aveValue【一般廃棄物処理施設】&#10;有形固定資産減価償却率">
          <a:extLst>
            <a:ext uri="{FF2B5EF4-FFF2-40B4-BE49-F238E27FC236}">
              <a16:creationId xmlns:a16="http://schemas.microsoft.com/office/drawing/2014/main" id="{5F219986-3E6E-4AC1-AC3B-7081CCF74BCF}"/>
            </a:ext>
          </a:extLst>
        </xdr:cNvPr>
        <xdr:cNvSpPr txBox="1"/>
      </xdr:nvSpPr>
      <xdr:spPr>
        <a:xfrm>
          <a:off x="12164069" y="6198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538" name="n_4aveValue【一般廃棄物処理施設】&#10;有形固定資産減価償却率">
          <a:extLst>
            <a:ext uri="{FF2B5EF4-FFF2-40B4-BE49-F238E27FC236}">
              <a16:creationId xmlns:a16="http://schemas.microsoft.com/office/drawing/2014/main" id="{2CDEF7E2-F7F5-4436-A93D-46310EC3CEB2}"/>
            </a:ext>
          </a:extLst>
        </xdr:cNvPr>
        <xdr:cNvSpPr txBox="1"/>
      </xdr:nvSpPr>
      <xdr:spPr>
        <a:xfrm>
          <a:off x="11354444"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7637</xdr:rowOff>
    </xdr:from>
    <xdr:ext cx="405111" cy="259045"/>
    <xdr:sp macro="" textlink="">
      <xdr:nvSpPr>
        <xdr:cNvPr id="539" name="n_1mainValue【一般廃棄物処理施設】&#10;有形固定資産減価償却率">
          <a:extLst>
            <a:ext uri="{FF2B5EF4-FFF2-40B4-BE49-F238E27FC236}">
              <a16:creationId xmlns:a16="http://schemas.microsoft.com/office/drawing/2014/main" id="{48D19C44-A2CE-410C-82FA-3BE50B6FD81F}"/>
            </a:ext>
          </a:extLst>
        </xdr:cNvPr>
        <xdr:cNvSpPr txBox="1"/>
      </xdr:nvSpPr>
      <xdr:spPr>
        <a:xfrm>
          <a:off x="13745219" y="568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127017</xdr:rowOff>
    </xdr:from>
    <xdr:ext cx="405111" cy="259045"/>
    <xdr:sp macro="" textlink="">
      <xdr:nvSpPr>
        <xdr:cNvPr id="540" name="n_2mainValue【一般廃棄物処理施設】&#10;有形固定資産減価償却率">
          <a:extLst>
            <a:ext uri="{FF2B5EF4-FFF2-40B4-BE49-F238E27FC236}">
              <a16:creationId xmlns:a16="http://schemas.microsoft.com/office/drawing/2014/main" id="{42690E9F-CF6C-4238-87F8-55570A069192}"/>
            </a:ext>
          </a:extLst>
        </xdr:cNvPr>
        <xdr:cNvSpPr txBox="1"/>
      </xdr:nvSpPr>
      <xdr:spPr>
        <a:xfrm>
          <a:off x="12964169"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73677</xdr:rowOff>
    </xdr:from>
    <xdr:ext cx="405111" cy="259045"/>
    <xdr:sp macro="" textlink="">
      <xdr:nvSpPr>
        <xdr:cNvPr id="541" name="n_3mainValue【一般廃棄物処理施設】&#10;有形固定資産減価償却率">
          <a:extLst>
            <a:ext uri="{FF2B5EF4-FFF2-40B4-BE49-F238E27FC236}">
              <a16:creationId xmlns:a16="http://schemas.microsoft.com/office/drawing/2014/main" id="{D1C995CD-EAFA-41F2-8A5A-92878B702456}"/>
            </a:ext>
          </a:extLst>
        </xdr:cNvPr>
        <xdr:cNvSpPr txBox="1"/>
      </xdr:nvSpPr>
      <xdr:spPr>
        <a:xfrm>
          <a:off x="12164069" y="5588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21607</xdr:rowOff>
    </xdr:from>
    <xdr:ext cx="405111" cy="259045"/>
    <xdr:sp macro="" textlink="">
      <xdr:nvSpPr>
        <xdr:cNvPr id="542" name="n_4mainValue【一般廃棄物処理施設】&#10;有形固定資産減価償却率">
          <a:extLst>
            <a:ext uri="{FF2B5EF4-FFF2-40B4-BE49-F238E27FC236}">
              <a16:creationId xmlns:a16="http://schemas.microsoft.com/office/drawing/2014/main" id="{18E51B56-30A9-4342-BCA0-19A3CCFB91CC}"/>
            </a:ext>
          </a:extLst>
        </xdr:cNvPr>
        <xdr:cNvSpPr txBox="1"/>
      </xdr:nvSpPr>
      <xdr:spPr>
        <a:xfrm>
          <a:off x="11354444" y="553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a:extLst>
            <a:ext uri="{FF2B5EF4-FFF2-40B4-BE49-F238E27FC236}">
              <a16:creationId xmlns:a16="http://schemas.microsoft.com/office/drawing/2014/main" id="{D0067B87-9768-4A32-95F6-A315A39E953E}"/>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a:extLst>
            <a:ext uri="{FF2B5EF4-FFF2-40B4-BE49-F238E27FC236}">
              <a16:creationId xmlns:a16="http://schemas.microsoft.com/office/drawing/2014/main" id="{D7F47FE7-0C2A-45B7-8AB9-6867D452CCAA}"/>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a:extLst>
            <a:ext uri="{FF2B5EF4-FFF2-40B4-BE49-F238E27FC236}">
              <a16:creationId xmlns:a16="http://schemas.microsoft.com/office/drawing/2014/main" id="{3972ABDA-2718-4190-B9CF-DAFA0B91D3EE}"/>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a:extLst>
            <a:ext uri="{FF2B5EF4-FFF2-40B4-BE49-F238E27FC236}">
              <a16:creationId xmlns:a16="http://schemas.microsoft.com/office/drawing/2014/main" id="{1A3AA47A-9642-4A3A-BBE0-CA4A5A4CDB37}"/>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a:extLst>
            <a:ext uri="{FF2B5EF4-FFF2-40B4-BE49-F238E27FC236}">
              <a16:creationId xmlns:a16="http://schemas.microsoft.com/office/drawing/2014/main" id="{FD8C935D-5E5A-4322-B1C0-5D916A1BC5F3}"/>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a:extLst>
            <a:ext uri="{FF2B5EF4-FFF2-40B4-BE49-F238E27FC236}">
              <a16:creationId xmlns:a16="http://schemas.microsoft.com/office/drawing/2014/main" id="{12CB3071-6110-4799-AB3D-B46A9E6CE64C}"/>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a:extLst>
            <a:ext uri="{FF2B5EF4-FFF2-40B4-BE49-F238E27FC236}">
              <a16:creationId xmlns:a16="http://schemas.microsoft.com/office/drawing/2014/main" id="{5E0CE809-CFEF-4DF8-860D-51EC72B7E1F7}"/>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a:extLst>
            <a:ext uri="{FF2B5EF4-FFF2-40B4-BE49-F238E27FC236}">
              <a16:creationId xmlns:a16="http://schemas.microsoft.com/office/drawing/2014/main" id="{9742BC4E-B424-409F-8C71-8DB9910946F1}"/>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1" name="テキスト ボックス 550">
          <a:extLst>
            <a:ext uri="{FF2B5EF4-FFF2-40B4-BE49-F238E27FC236}">
              <a16:creationId xmlns:a16="http://schemas.microsoft.com/office/drawing/2014/main" id="{62589740-F303-48E3-B652-5AE26CEA4CA3}"/>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a:extLst>
            <a:ext uri="{FF2B5EF4-FFF2-40B4-BE49-F238E27FC236}">
              <a16:creationId xmlns:a16="http://schemas.microsoft.com/office/drawing/2014/main" id="{B45D4B34-6B4B-4BD3-A7A8-2546C8221FFA}"/>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3" name="直線コネクタ 552">
          <a:extLst>
            <a:ext uri="{FF2B5EF4-FFF2-40B4-BE49-F238E27FC236}">
              <a16:creationId xmlns:a16="http://schemas.microsoft.com/office/drawing/2014/main" id="{861442BC-CE3B-4D4B-8933-C26CEF98B2F3}"/>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54" name="テキスト ボックス 553">
          <a:extLst>
            <a:ext uri="{FF2B5EF4-FFF2-40B4-BE49-F238E27FC236}">
              <a16:creationId xmlns:a16="http://schemas.microsoft.com/office/drawing/2014/main" id="{E917480E-BAAD-4AF8-A30D-9AF69B8D69D0}"/>
            </a:ext>
          </a:extLst>
        </xdr:cNvPr>
        <xdr:cNvSpPr txBox="1"/>
      </xdr:nvSpPr>
      <xdr:spPr>
        <a:xfrm>
          <a:off x="16248514" y="677338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5" name="直線コネクタ 554">
          <a:extLst>
            <a:ext uri="{FF2B5EF4-FFF2-40B4-BE49-F238E27FC236}">
              <a16:creationId xmlns:a16="http://schemas.microsoft.com/office/drawing/2014/main" id="{2019E9CC-FD91-4652-A274-FEFD1C99AF31}"/>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556" name="テキスト ボックス 555">
          <a:extLst>
            <a:ext uri="{FF2B5EF4-FFF2-40B4-BE49-F238E27FC236}">
              <a16:creationId xmlns:a16="http://schemas.microsoft.com/office/drawing/2014/main" id="{4E04A62C-2CF5-4689-826B-719AD44838DD}"/>
            </a:ext>
          </a:extLst>
        </xdr:cNvPr>
        <xdr:cNvSpPr txBox="1"/>
      </xdr:nvSpPr>
      <xdr:spPr>
        <a:xfrm>
          <a:off x="15936806" y="6465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57" name="直線コネクタ 556">
          <a:extLst>
            <a:ext uri="{FF2B5EF4-FFF2-40B4-BE49-F238E27FC236}">
              <a16:creationId xmlns:a16="http://schemas.microsoft.com/office/drawing/2014/main" id="{969799F4-224B-4E7C-B3B4-6778DA1A9EEE}"/>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558" name="テキスト ボックス 557">
          <a:extLst>
            <a:ext uri="{FF2B5EF4-FFF2-40B4-BE49-F238E27FC236}">
              <a16:creationId xmlns:a16="http://schemas.microsoft.com/office/drawing/2014/main" id="{3DD01B4E-60DB-473F-A035-73D1D0778C14}"/>
            </a:ext>
          </a:extLst>
        </xdr:cNvPr>
        <xdr:cNvSpPr txBox="1"/>
      </xdr:nvSpPr>
      <xdr:spPr>
        <a:xfrm>
          <a:off x="15936806" y="61551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59" name="直線コネクタ 558">
          <a:extLst>
            <a:ext uri="{FF2B5EF4-FFF2-40B4-BE49-F238E27FC236}">
              <a16:creationId xmlns:a16="http://schemas.microsoft.com/office/drawing/2014/main" id="{7F7FB495-0A0F-410B-8960-584FDAE4FEB9}"/>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60" name="テキスト ボックス 559">
          <a:extLst>
            <a:ext uri="{FF2B5EF4-FFF2-40B4-BE49-F238E27FC236}">
              <a16:creationId xmlns:a16="http://schemas.microsoft.com/office/drawing/2014/main" id="{9367F2BF-A668-4A55-9DD5-3CFFDF233FE2}"/>
            </a:ext>
          </a:extLst>
        </xdr:cNvPr>
        <xdr:cNvSpPr txBox="1"/>
      </xdr:nvSpPr>
      <xdr:spPr>
        <a:xfrm>
          <a:off x="15936806" y="58381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1" name="直線コネクタ 560">
          <a:extLst>
            <a:ext uri="{FF2B5EF4-FFF2-40B4-BE49-F238E27FC236}">
              <a16:creationId xmlns:a16="http://schemas.microsoft.com/office/drawing/2014/main" id="{CDA330DC-149A-402B-97ED-0B5A57C074C6}"/>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62" name="テキスト ボックス 561">
          <a:extLst>
            <a:ext uri="{FF2B5EF4-FFF2-40B4-BE49-F238E27FC236}">
              <a16:creationId xmlns:a16="http://schemas.microsoft.com/office/drawing/2014/main" id="{33083C36-282C-491E-8754-902368967955}"/>
            </a:ext>
          </a:extLst>
        </xdr:cNvPr>
        <xdr:cNvSpPr txBox="1"/>
      </xdr:nvSpPr>
      <xdr:spPr>
        <a:xfrm>
          <a:off x="15936806" y="5527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3" name="直線コネクタ 562">
          <a:extLst>
            <a:ext uri="{FF2B5EF4-FFF2-40B4-BE49-F238E27FC236}">
              <a16:creationId xmlns:a16="http://schemas.microsoft.com/office/drawing/2014/main" id="{3C6ECDEF-2E98-4CAE-B48C-165153C1365D}"/>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64" name="テキスト ボックス 563">
          <a:extLst>
            <a:ext uri="{FF2B5EF4-FFF2-40B4-BE49-F238E27FC236}">
              <a16:creationId xmlns:a16="http://schemas.microsoft.com/office/drawing/2014/main" id="{AE6127D2-71EA-4646-965F-25E7F1091440}"/>
            </a:ext>
          </a:extLst>
        </xdr:cNvPr>
        <xdr:cNvSpPr txBox="1"/>
      </xdr:nvSpPr>
      <xdr:spPr>
        <a:xfrm>
          <a:off x="159368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47D97A97-6537-4465-8872-A0AB2A03303C}"/>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6" name="テキスト ボックス 565">
          <a:extLst>
            <a:ext uri="{FF2B5EF4-FFF2-40B4-BE49-F238E27FC236}">
              <a16:creationId xmlns:a16="http://schemas.microsoft.com/office/drawing/2014/main" id="{B221CAB1-E868-4492-9665-742F141FED6D}"/>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一般廃棄物処理施設】&#10;一人当たり有形固定資産（償却資産）額グラフ枠">
          <a:extLst>
            <a:ext uri="{FF2B5EF4-FFF2-40B4-BE49-F238E27FC236}">
              <a16:creationId xmlns:a16="http://schemas.microsoft.com/office/drawing/2014/main" id="{2F4E2C1B-086C-40A8-832D-D87D7AF7FC23}"/>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568" name="直線コネクタ 567">
          <a:extLst>
            <a:ext uri="{FF2B5EF4-FFF2-40B4-BE49-F238E27FC236}">
              <a16:creationId xmlns:a16="http://schemas.microsoft.com/office/drawing/2014/main" id="{E54F9681-1E10-445F-B816-7E35CDC24C0B}"/>
            </a:ext>
          </a:extLst>
        </xdr:cNvPr>
        <xdr:cNvCxnSpPr/>
      </xdr:nvCxnSpPr>
      <xdr:spPr>
        <a:xfrm flipV="1">
          <a:off x="19954239" y="5427784"/>
          <a:ext cx="0" cy="1469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569" name="【一般廃棄物処理施設】&#10;一人当たり有形固定資産（償却資産）額最小値テキスト">
          <a:extLst>
            <a:ext uri="{FF2B5EF4-FFF2-40B4-BE49-F238E27FC236}">
              <a16:creationId xmlns:a16="http://schemas.microsoft.com/office/drawing/2014/main" id="{EE12448F-A3C1-49FE-A6F9-8B6EB2011F5C}"/>
            </a:ext>
          </a:extLst>
        </xdr:cNvPr>
        <xdr:cNvSpPr txBox="1"/>
      </xdr:nvSpPr>
      <xdr:spPr>
        <a:xfrm>
          <a:off x="19992975" y="689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570" name="直線コネクタ 569">
          <a:extLst>
            <a:ext uri="{FF2B5EF4-FFF2-40B4-BE49-F238E27FC236}">
              <a16:creationId xmlns:a16="http://schemas.microsoft.com/office/drawing/2014/main" id="{DE704EFC-5926-4401-A8BB-0FAC021B116C}"/>
            </a:ext>
          </a:extLst>
        </xdr:cNvPr>
        <xdr:cNvCxnSpPr/>
      </xdr:nvCxnSpPr>
      <xdr:spPr>
        <a:xfrm>
          <a:off x="19878675" y="68975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571" name="【一般廃棄物処理施設】&#10;一人当たり有形固定資産（償却資産）額最大値テキスト">
          <a:extLst>
            <a:ext uri="{FF2B5EF4-FFF2-40B4-BE49-F238E27FC236}">
              <a16:creationId xmlns:a16="http://schemas.microsoft.com/office/drawing/2014/main" id="{0A51C6A0-0C82-408A-A629-852EF1813318}"/>
            </a:ext>
          </a:extLst>
        </xdr:cNvPr>
        <xdr:cNvSpPr txBox="1"/>
      </xdr:nvSpPr>
      <xdr:spPr>
        <a:xfrm>
          <a:off x="19992975" y="5212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572" name="直線コネクタ 571">
          <a:extLst>
            <a:ext uri="{FF2B5EF4-FFF2-40B4-BE49-F238E27FC236}">
              <a16:creationId xmlns:a16="http://schemas.microsoft.com/office/drawing/2014/main" id="{ACCE5828-6A27-4469-8408-3D9637D4CCBD}"/>
            </a:ext>
          </a:extLst>
        </xdr:cNvPr>
        <xdr:cNvCxnSpPr/>
      </xdr:nvCxnSpPr>
      <xdr:spPr>
        <a:xfrm>
          <a:off x="19878675" y="542778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36099</xdr:rowOff>
    </xdr:from>
    <xdr:ext cx="599010" cy="259045"/>
    <xdr:sp macro="" textlink="">
      <xdr:nvSpPr>
        <xdr:cNvPr id="573" name="【一般廃棄物処理施設】&#10;一人当たり有形固定資産（償却資産）額平均値テキスト">
          <a:extLst>
            <a:ext uri="{FF2B5EF4-FFF2-40B4-BE49-F238E27FC236}">
              <a16:creationId xmlns:a16="http://schemas.microsoft.com/office/drawing/2014/main" id="{450C437E-5104-492F-9D7D-BC4221F88BA6}"/>
            </a:ext>
          </a:extLst>
        </xdr:cNvPr>
        <xdr:cNvSpPr txBox="1"/>
      </xdr:nvSpPr>
      <xdr:spPr>
        <a:xfrm>
          <a:off x="19992975" y="61987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574" name="フローチャート: 判断 573">
          <a:extLst>
            <a:ext uri="{FF2B5EF4-FFF2-40B4-BE49-F238E27FC236}">
              <a16:creationId xmlns:a16="http://schemas.microsoft.com/office/drawing/2014/main" id="{8E3DA3D4-EB8E-4AFF-B2CA-39729E8B3976}"/>
            </a:ext>
          </a:extLst>
        </xdr:cNvPr>
        <xdr:cNvSpPr/>
      </xdr:nvSpPr>
      <xdr:spPr>
        <a:xfrm>
          <a:off x="19897725" y="633464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575" name="フローチャート: 判断 574">
          <a:extLst>
            <a:ext uri="{FF2B5EF4-FFF2-40B4-BE49-F238E27FC236}">
              <a16:creationId xmlns:a16="http://schemas.microsoft.com/office/drawing/2014/main" id="{D7EE22D2-75D0-4357-8631-104C330178BC}"/>
            </a:ext>
          </a:extLst>
        </xdr:cNvPr>
        <xdr:cNvSpPr/>
      </xdr:nvSpPr>
      <xdr:spPr>
        <a:xfrm>
          <a:off x="19154775" y="632472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576" name="フローチャート: 判断 575">
          <a:extLst>
            <a:ext uri="{FF2B5EF4-FFF2-40B4-BE49-F238E27FC236}">
              <a16:creationId xmlns:a16="http://schemas.microsoft.com/office/drawing/2014/main" id="{AFABED36-9F74-4B6F-AB69-07257F6AED9D}"/>
            </a:ext>
          </a:extLst>
        </xdr:cNvPr>
        <xdr:cNvSpPr/>
      </xdr:nvSpPr>
      <xdr:spPr>
        <a:xfrm>
          <a:off x="18345150" y="63834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577" name="フローチャート: 判断 576">
          <a:extLst>
            <a:ext uri="{FF2B5EF4-FFF2-40B4-BE49-F238E27FC236}">
              <a16:creationId xmlns:a16="http://schemas.microsoft.com/office/drawing/2014/main" id="{70DADAC6-B850-4C9C-AE9B-2536B08E11E0}"/>
            </a:ext>
          </a:extLst>
        </xdr:cNvPr>
        <xdr:cNvSpPr/>
      </xdr:nvSpPr>
      <xdr:spPr>
        <a:xfrm>
          <a:off x="17554575" y="638059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578" name="フローチャート: 判断 577">
          <a:extLst>
            <a:ext uri="{FF2B5EF4-FFF2-40B4-BE49-F238E27FC236}">
              <a16:creationId xmlns:a16="http://schemas.microsoft.com/office/drawing/2014/main" id="{90FB1BE3-74DF-4A7A-8B63-8B13421118C2}"/>
            </a:ext>
          </a:extLst>
        </xdr:cNvPr>
        <xdr:cNvSpPr/>
      </xdr:nvSpPr>
      <xdr:spPr>
        <a:xfrm>
          <a:off x="16754475" y="640124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206A8FCB-3A85-47DA-BC9F-27402F0C251E}"/>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FAC7B0B1-3ADA-4EAF-8189-40403B5DDA72}"/>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224D9E97-0AE4-4F12-A9C9-D4BB587AAC41}"/>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1DE594C8-BBF8-4924-9E27-5AA60B673F8A}"/>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16F3B715-E35C-4187-A539-60B1CADC0257}"/>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21187</xdr:rowOff>
    </xdr:from>
    <xdr:to>
      <xdr:col>116</xdr:col>
      <xdr:colOff>114300</xdr:colOff>
      <xdr:row>40</xdr:row>
      <xdr:rowOff>122787</xdr:rowOff>
    </xdr:to>
    <xdr:sp macro="" textlink="">
      <xdr:nvSpPr>
        <xdr:cNvPr id="584" name="楕円 583">
          <a:extLst>
            <a:ext uri="{FF2B5EF4-FFF2-40B4-BE49-F238E27FC236}">
              <a16:creationId xmlns:a16="http://schemas.microsoft.com/office/drawing/2014/main" id="{065ADF84-43E1-48FB-8ED3-7D3947BD053B}"/>
            </a:ext>
          </a:extLst>
        </xdr:cNvPr>
        <xdr:cNvSpPr/>
      </xdr:nvSpPr>
      <xdr:spPr>
        <a:xfrm>
          <a:off x="19897725" y="650771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171064</xdr:rowOff>
    </xdr:from>
    <xdr:ext cx="599010" cy="259045"/>
    <xdr:sp macro="" textlink="">
      <xdr:nvSpPr>
        <xdr:cNvPr id="585" name="【一般廃棄物処理施設】&#10;一人当たり有形固定資産（償却資産）額該当値テキスト">
          <a:extLst>
            <a:ext uri="{FF2B5EF4-FFF2-40B4-BE49-F238E27FC236}">
              <a16:creationId xmlns:a16="http://schemas.microsoft.com/office/drawing/2014/main" id="{2DBE4E2B-FD62-4A64-B3C6-0C64C04D941E}"/>
            </a:ext>
          </a:extLst>
        </xdr:cNvPr>
        <xdr:cNvSpPr txBox="1"/>
      </xdr:nvSpPr>
      <xdr:spPr>
        <a:xfrm>
          <a:off x="19992975" y="6486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157861</xdr:rowOff>
    </xdr:from>
    <xdr:to>
      <xdr:col>112</xdr:col>
      <xdr:colOff>38100</xdr:colOff>
      <xdr:row>40</xdr:row>
      <xdr:rowOff>88011</xdr:rowOff>
    </xdr:to>
    <xdr:sp macro="" textlink="">
      <xdr:nvSpPr>
        <xdr:cNvPr id="586" name="楕円 585">
          <a:extLst>
            <a:ext uri="{FF2B5EF4-FFF2-40B4-BE49-F238E27FC236}">
              <a16:creationId xmlns:a16="http://schemas.microsoft.com/office/drawing/2014/main" id="{6EE881C9-9056-4A2B-A02F-6F23FA1E266E}"/>
            </a:ext>
          </a:extLst>
        </xdr:cNvPr>
        <xdr:cNvSpPr/>
      </xdr:nvSpPr>
      <xdr:spPr>
        <a:xfrm>
          <a:off x="19154775" y="648563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37211</xdr:rowOff>
    </xdr:from>
    <xdr:to>
      <xdr:col>116</xdr:col>
      <xdr:colOff>63500</xdr:colOff>
      <xdr:row>40</xdr:row>
      <xdr:rowOff>71987</xdr:rowOff>
    </xdr:to>
    <xdr:cxnSp macro="">
      <xdr:nvCxnSpPr>
        <xdr:cNvPr id="587" name="直線コネクタ 586">
          <a:extLst>
            <a:ext uri="{FF2B5EF4-FFF2-40B4-BE49-F238E27FC236}">
              <a16:creationId xmlns:a16="http://schemas.microsoft.com/office/drawing/2014/main" id="{78D8C94F-AE45-4133-BDC0-4546BC92166B}"/>
            </a:ext>
          </a:extLst>
        </xdr:cNvPr>
        <xdr:cNvCxnSpPr/>
      </xdr:nvCxnSpPr>
      <xdr:spPr>
        <a:xfrm>
          <a:off x="19202400" y="6523736"/>
          <a:ext cx="752475" cy="3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163781</xdr:rowOff>
    </xdr:from>
    <xdr:to>
      <xdr:col>107</xdr:col>
      <xdr:colOff>101600</xdr:colOff>
      <xdr:row>40</xdr:row>
      <xdr:rowOff>93931</xdr:rowOff>
    </xdr:to>
    <xdr:sp macro="" textlink="">
      <xdr:nvSpPr>
        <xdr:cNvPr id="588" name="楕円 587">
          <a:extLst>
            <a:ext uri="{FF2B5EF4-FFF2-40B4-BE49-F238E27FC236}">
              <a16:creationId xmlns:a16="http://schemas.microsoft.com/office/drawing/2014/main" id="{57733D34-FD00-4B58-BDA5-228D4F547E4E}"/>
            </a:ext>
          </a:extLst>
        </xdr:cNvPr>
        <xdr:cNvSpPr/>
      </xdr:nvSpPr>
      <xdr:spPr>
        <a:xfrm>
          <a:off x="18345150" y="64852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37211</xdr:rowOff>
    </xdr:from>
    <xdr:to>
      <xdr:col>111</xdr:col>
      <xdr:colOff>177800</xdr:colOff>
      <xdr:row>40</xdr:row>
      <xdr:rowOff>43131</xdr:rowOff>
    </xdr:to>
    <xdr:cxnSp macro="">
      <xdr:nvCxnSpPr>
        <xdr:cNvPr id="589" name="直線コネクタ 588">
          <a:extLst>
            <a:ext uri="{FF2B5EF4-FFF2-40B4-BE49-F238E27FC236}">
              <a16:creationId xmlns:a16="http://schemas.microsoft.com/office/drawing/2014/main" id="{077EB011-BDFE-43CC-99D3-43CF64EE81C6}"/>
            </a:ext>
          </a:extLst>
        </xdr:cNvPr>
        <xdr:cNvCxnSpPr/>
      </xdr:nvCxnSpPr>
      <xdr:spPr>
        <a:xfrm flipV="1">
          <a:off x="18392775" y="6523736"/>
          <a:ext cx="809625" cy="9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170937</xdr:rowOff>
    </xdr:from>
    <xdr:to>
      <xdr:col>102</xdr:col>
      <xdr:colOff>165100</xdr:colOff>
      <xdr:row>40</xdr:row>
      <xdr:rowOff>101087</xdr:rowOff>
    </xdr:to>
    <xdr:sp macro="" textlink="">
      <xdr:nvSpPr>
        <xdr:cNvPr id="590" name="楕円 589">
          <a:extLst>
            <a:ext uri="{FF2B5EF4-FFF2-40B4-BE49-F238E27FC236}">
              <a16:creationId xmlns:a16="http://schemas.microsoft.com/office/drawing/2014/main" id="{34CEB61A-12BD-468A-8DF5-2D1C9F50F902}"/>
            </a:ext>
          </a:extLst>
        </xdr:cNvPr>
        <xdr:cNvSpPr/>
      </xdr:nvSpPr>
      <xdr:spPr>
        <a:xfrm>
          <a:off x="17554575" y="648601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43131</xdr:rowOff>
    </xdr:from>
    <xdr:to>
      <xdr:col>107</xdr:col>
      <xdr:colOff>50800</xdr:colOff>
      <xdr:row>40</xdr:row>
      <xdr:rowOff>50287</xdr:rowOff>
    </xdr:to>
    <xdr:cxnSp macro="">
      <xdr:nvCxnSpPr>
        <xdr:cNvPr id="591" name="直線コネクタ 590">
          <a:extLst>
            <a:ext uri="{FF2B5EF4-FFF2-40B4-BE49-F238E27FC236}">
              <a16:creationId xmlns:a16="http://schemas.microsoft.com/office/drawing/2014/main" id="{A033BB26-05AA-4817-967A-373610DA4FAD}"/>
            </a:ext>
          </a:extLst>
        </xdr:cNvPr>
        <xdr:cNvCxnSpPr/>
      </xdr:nvCxnSpPr>
      <xdr:spPr>
        <a:xfrm flipV="1">
          <a:off x="17602200" y="6532831"/>
          <a:ext cx="790575" cy="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4578</xdr:rowOff>
    </xdr:from>
    <xdr:to>
      <xdr:col>98</xdr:col>
      <xdr:colOff>38100</xdr:colOff>
      <xdr:row>40</xdr:row>
      <xdr:rowOff>106178</xdr:rowOff>
    </xdr:to>
    <xdr:sp macro="" textlink="">
      <xdr:nvSpPr>
        <xdr:cNvPr id="592" name="楕円 591">
          <a:extLst>
            <a:ext uri="{FF2B5EF4-FFF2-40B4-BE49-F238E27FC236}">
              <a16:creationId xmlns:a16="http://schemas.microsoft.com/office/drawing/2014/main" id="{CC243388-7CF2-429C-9636-A5C0F009DCF5}"/>
            </a:ext>
          </a:extLst>
        </xdr:cNvPr>
        <xdr:cNvSpPr/>
      </xdr:nvSpPr>
      <xdr:spPr>
        <a:xfrm>
          <a:off x="16754475" y="64942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50287</xdr:rowOff>
    </xdr:from>
    <xdr:to>
      <xdr:col>102</xdr:col>
      <xdr:colOff>114300</xdr:colOff>
      <xdr:row>40</xdr:row>
      <xdr:rowOff>55378</xdr:rowOff>
    </xdr:to>
    <xdr:cxnSp macro="">
      <xdr:nvCxnSpPr>
        <xdr:cNvPr id="593" name="直線コネクタ 592">
          <a:extLst>
            <a:ext uri="{FF2B5EF4-FFF2-40B4-BE49-F238E27FC236}">
              <a16:creationId xmlns:a16="http://schemas.microsoft.com/office/drawing/2014/main" id="{554374B2-6754-4D14-8FFA-E41D068D0A85}"/>
            </a:ext>
          </a:extLst>
        </xdr:cNvPr>
        <xdr:cNvCxnSpPr/>
      </xdr:nvCxnSpPr>
      <xdr:spPr>
        <a:xfrm flipV="1">
          <a:off x="16802100" y="6533637"/>
          <a:ext cx="800100" cy="8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118254</xdr:rowOff>
    </xdr:from>
    <xdr:ext cx="599010" cy="259045"/>
    <xdr:sp macro="" textlink="">
      <xdr:nvSpPr>
        <xdr:cNvPr id="594" name="n_1aveValue【一般廃棄物処理施設】&#10;一人当たり有形固定資産（償却資産）額">
          <a:extLst>
            <a:ext uri="{FF2B5EF4-FFF2-40B4-BE49-F238E27FC236}">
              <a16:creationId xmlns:a16="http://schemas.microsoft.com/office/drawing/2014/main" id="{AAC3F6EA-A9D4-4BA9-B128-B2420ECE1AB4}"/>
            </a:ext>
          </a:extLst>
        </xdr:cNvPr>
        <xdr:cNvSpPr txBox="1"/>
      </xdr:nvSpPr>
      <xdr:spPr>
        <a:xfrm>
          <a:off x="18915595" y="6122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5511</xdr:rowOff>
    </xdr:from>
    <xdr:ext cx="599010" cy="259045"/>
    <xdr:sp macro="" textlink="">
      <xdr:nvSpPr>
        <xdr:cNvPr id="595" name="n_2aveValue【一般廃棄物処理施設】&#10;一人当たり有形固定資産（償却資産）額">
          <a:extLst>
            <a:ext uri="{FF2B5EF4-FFF2-40B4-BE49-F238E27FC236}">
              <a16:creationId xmlns:a16="http://schemas.microsoft.com/office/drawing/2014/main" id="{A54A1EBE-2F61-45D3-A214-FCDC885F4685}"/>
            </a:ext>
          </a:extLst>
        </xdr:cNvPr>
        <xdr:cNvSpPr txBox="1"/>
      </xdr:nvSpPr>
      <xdr:spPr>
        <a:xfrm>
          <a:off x="18134545" y="6171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2670</xdr:rowOff>
    </xdr:from>
    <xdr:ext cx="599010" cy="259045"/>
    <xdr:sp macro="" textlink="">
      <xdr:nvSpPr>
        <xdr:cNvPr id="596" name="n_3aveValue【一般廃棄物処理施設】&#10;一人当たり有形固定資産（償却資産）額">
          <a:extLst>
            <a:ext uri="{FF2B5EF4-FFF2-40B4-BE49-F238E27FC236}">
              <a16:creationId xmlns:a16="http://schemas.microsoft.com/office/drawing/2014/main" id="{A5040C19-B67F-43F4-B6AC-3D3353744A55}"/>
            </a:ext>
          </a:extLst>
        </xdr:cNvPr>
        <xdr:cNvSpPr txBox="1"/>
      </xdr:nvSpPr>
      <xdr:spPr>
        <a:xfrm>
          <a:off x="17324920" y="6165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23323</xdr:rowOff>
    </xdr:from>
    <xdr:ext cx="599010" cy="259045"/>
    <xdr:sp macro="" textlink="">
      <xdr:nvSpPr>
        <xdr:cNvPr id="597" name="n_4aveValue【一般廃棄物処理施設】&#10;一人当たり有形固定資産（償却資産）額">
          <a:extLst>
            <a:ext uri="{FF2B5EF4-FFF2-40B4-BE49-F238E27FC236}">
              <a16:creationId xmlns:a16="http://schemas.microsoft.com/office/drawing/2014/main" id="{7B6B3D08-DA0D-4E23-97F0-4214570D641C}"/>
            </a:ext>
          </a:extLst>
        </xdr:cNvPr>
        <xdr:cNvSpPr txBox="1"/>
      </xdr:nvSpPr>
      <xdr:spPr>
        <a:xfrm>
          <a:off x="16524820" y="618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79138</xdr:rowOff>
    </xdr:from>
    <xdr:ext cx="599010" cy="259045"/>
    <xdr:sp macro="" textlink="">
      <xdr:nvSpPr>
        <xdr:cNvPr id="598" name="n_1mainValue【一般廃棄物処理施設】&#10;一人当たり有形固定資産（償却資産）額">
          <a:extLst>
            <a:ext uri="{FF2B5EF4-FFF2-40B4-BE49-F238E27FC236}">
              <a16:creationId xmlns:a16="http://schemas.microsoft.com/office/drawing/2014/main" id="{3E0A4D9F-78A6-4E90-971A-A84BD620938E}"/>
            </a:ext>
          </a:extLst>
        </xdr:cNvPr>
        <xdr:cNvSpPr txBox="1"/>
      </xdr:nvSpPr>
      <xdr:spPr>
        <a:xfrm>
          <a:off x="18915595" y="6565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85058</xdr:rowOff>
    </xdr:from>
    <xdr:ext cx="599010" cy="259045"/>
    <xdr:sp macro="" textlink="">
      <xdr:nvSpPr>
        <xdr:cNvPr id="599" name="n_2mainValue【一般廃棄物処理施設】&#10;一人当たり有形固定資産（償却資産）額">
          <a:extLst>
            <a:ext uri="{FF2B5EF4-FFF2-40B4-BE49-F238E27FC236}">
              <a16:creationId xmlns:a16="http://schemas.microsoft.com/office/drawing/2014/main" id="{E9D06EDA-4BE6-4CB9-A4A4-C480538257D7}"/>
            </a:ext>
          </a:extLst>
        </xdr:cNvPr>
        <xdr:cNvSpPr txBox="1"/>
      </xdr:nvSpPr>
      <xdr:spPr>
        <a:xfrm>
          <a:off x="18134545" y="6574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92214</xdr:rowOff>
    </xdr:from>
    <xdr:ext cx="599010" cy="259045"/>
    <xdr:sp macro="" textlink="">
      <xdr:nvSpPr>
        <xdr:cNvPr id="600" name="n_3mainValue【一般廃棄物処理施設】&#10;一人当たり有形固定資産（償却資産）額">
          <a:extLst>
            <a:ext uri="{FF2B5EF4-FFF2-40B4-BE49-F238E27FC236}">
              <a16:creationId xmlns:a16="http://schemas.microsoft.com/office/drawing/2014/main" id="{22C0970B-709D-4CA1-8922-5D8B123EA780}"/>
            </a:ext>
          </a:extLst>
        </xdr:cNvPr>
        <xdr:cNvSpPr txBox="1"/>
      </xdr:nvSpPr>
      <xdr:spPr>
        <a:xfrm>
          <a:off x="17324920" y="657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97305</xdr:rowOff>
    </xdr:from>
    <xdr:ext cx="599010" cy="259045"/>
    <xdr:sp macro="" textlink="">
      <xdr:nvSpPr>
        <xdr:cNvPr id="601" name="n_4mainValue【一般廃棄物処理施設】&#10;一人当たり有形固定資産（償却資産）額">
          <a:extLst>
            <a:ext uri="{FF2B5EF4-FFF2-40B4-BE49-F238E27FC236}">
              <a16:creationId xmlns:a16="http://schemas.microsoft.com/office/drawing/2014/main" id="{B30AB2EC-6816-4058-906A-38A7DA74E93B}"/>
            </a:ext>
          </a:extLst>
        </xdr:cNvPr>
        <xdr:cNvSpPr txBox="1"/>
      </xdr:nvSpPr>
      <xdr:spPr>
        <a:xfrm>
          <a:off x="16524820" y="6583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E6E82C9B-1FAC-4662-A108-C9C3C05FDC60}"/>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01EF5AC9-8FAD-4EED-9444-7FB45631224E}"/>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5FF99CC7-B892-4829-970D-5AE4435FDE07}"/>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F99E98A7-9FAB-45A9-A57F-48821E82F8D0}"/>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3C7C3493-5FEA-4857-93D3-14024D5A393A}"/>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064BD8D6-98A7-49E4-BEF1-42B5D1E1B241}"/>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2C404DDF-1FA0-4DDB-AA35-A25F4515A983}"/>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5FCED61D-7D50-405F-91C1-B14AEA9181AA}"/>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a:extLst>
            <a:ext uri="{FF2B5EF4-FFF2-40B4-BE49-F238E27FC236}">
              <a16:creationId xmlns:a16="http://schemas.microsoft.com/office/drawing/2014/main" id="{7B7579FC-BD31-454A-AB88-FBC359BE0F7E}"/>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a:extLst>
            <a:ext uri="{FF2B5EF4-FFF2-40B4-BE49-F238E27FC236}">
              <a16:creationId xmlns:a16="http://schemas.microsoft.com/office/drawing/2014/main" id="{6345645E-1B1F-48E7-812B-A8BC68E06148}"/>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a:extLst>
            <a:ext uri="{FF2B5EF4-FFF2-40B4-BE49-F238E27FC236}">
              <a16:creationId xmlns:a16="http://schemas.microsoft.com/office/drawing/2014/main" id="{4AEE6648-22FB-4881-BA8B-E2F6AD8FFD6A}"/>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3" name="直線コネクタ 612">
          <a:extLst>
            <a:ext uri="{FF2B5EF4-FFF2-40B4-BE49-F238E27FC236}">
              <a16:creationId xmlns:a16="http://schemas.microsoft.com/office/drawing/2014/main" id="{F8266D12-0B13-4AB0-940B-902BC0E5A5A6}"/>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4" name="テキスト ボックス 613">
          <a:extLst>
            <a:ext uri="{FF2B5EF4-FFF2-40B4-BE49-F238E27FC236}">
              <a16:creationId xmlns:a16="http://schemas.microsoft.com/office/drawing/2014/main" id="{15BDF9F1-5536-4315-9DC9-DCDDBF7E31A1}"/>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5" name="直線コネクタ 614">
          <a:extLst>
            <a:ext uri="{FF2B5EF4-FFF2-40B4-BE49-F238E27FC236}">
              <a16:creationId xmlns:a16="http://schemas.microsoft.com/office/drawing/2014/main" id="{B31C4AC6-7376-4BC0-BD3E-9703EE3F8094}"/>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6" name="テキスト ボックス 615">
          <a:extLst>
            <a:ext uri="{FF2B5EF4-FFF2-40B4-BE49-F238E27FC236}">
              <a16:creationId xmlns:a16="http://schemas.microsoft.com/office/drawing/2014/main" id="{A9AF107B-0005-43CD-B7D2-11C8F6A08C56}"/>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7" name="直線コネクタ 616">
          <a:extLst>
            <a:ext uri="{FF2B5EF4-FFF2-40B4-BE49-F238E27FC236}">
              <a16:creationId xmlns:a16="http://schemas.microsoft.com/office/drawing/2014/main" id="{78BFEEF3-6500-445F-9C1A-7DD3681515EB}"/>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8" name="テキスト ボックス 617">
          <a:extLst>
            <a:ext uri="{FF2B5EF4-FFF2-40B4-BE49-F238E27FC236}">
              <a16:creationId xmlns:a16="http://schemas.microsoft.com/office/drawing/2014/main" id="{5169B71A-6DC1-46FC-9E0F-2B2BE8F622A8}"/>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19" name="直線コネクタ 618">
          <a:extLst>
            <a:ext uri="{FF2B5EF4-FFF2-40B4-BE49-F238E27FC236}">
              <a16:creationId xmlns:a16="http://schemas.microsoft.com/office/drawing/2014/main" id="{CC0C849A-BC17-4BFD-BFC7-63D4A8A533E1}"/>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0" name="テキスト ボックス 619">
          <a:extLst>
            <a:ext uri="{FF2B5EF4-FFF2-40B4-BE49-F238E27FC236}">
              <a16:creationId xmlns:a16="http://schemas.microsoft.com/office/drawing/2014/main" id="{5D050661-3C39-414C-BFE8-73B511A765D4}"/>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1" name="直線コネクタ 620">
          <a:extLst>
            <a:ext uri="{FF2B5EF4-FFF2-40B4-BE49-F238E27FC236}">
              <a16:creationId xmlns:a16="http://schemas.microsoft.com/office/drawing/2014/main" id="{DAB2E630-461E-4EFA-8299-4A248CCEDEF6}"/>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2" name="テキスト ボックス 621">
          <a:extLst>
            <a:ext uri="{FF2B5EF4-FFF2-40B4-BE49-F238E27FC236}">
              <a16:creationId xmlns:a16="http://schemas.microsoft.com/office/drawing/2014/main" id="{58437A5A-0589-4ED6-BE2A-50E1C0583852}"/>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3" name="直線コネクタ 622">
          <a:extLst>
            <a:ext uri="{FF2B5EF4-FFF2-40B4-BE49-F238E27FC236}">
              <a16:creationId xmlns:a16="http://schemas.microsoft.com/office/drawing/2014/main" id="{C505EF8F-6EC1-496F-B106-EE02A994E094}"/>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4" name="テキスト ボックス 623">
          <a:extLst>
            <a:ext uri="{FF2B5EF4-FFF2-40B4-BE49-F238E27FC236}">
              <a16:creationId xmlns:a16="http://schemas.microsoft.com/office/drawing/2014/main" id="{3115BCA1-811F-4EDF-A9F9-D9819C0CDA58}"/>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B031C7ED-EE9B-4C84-84AF-A46C5CF479A3}"/>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6" name="【保健センター・保健所】&#10;有形固定資産減価償却率グラフ枠">
          <a:extLst>
            <a:ext uri="{FF2B5EF4-FFF2-40B4-BE49-F238E27FC236}">
              <a16:creationId xmlns:a16="http://schemas.microsoft.com/office/drawing/2014/main" id="{206EF7A1-7723-4195-A7EF-7D1B855E91A2}"/>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627" name="直線コネクタ 626">
          <a:extLst>
            <a:ext uri="{FF2B5EF4-FFF2-40B4-BE49-F238E27FC236}">
              <a16:creationId xmlns:a16="http://schemas.microsoft.com/office/drawing/2014/main" id="{A0850084-1656-4017-B939-752B0A3555AB}"/>
            </a:ext>
          </a:extLst>
        </xdr:cNvPr>
        <xdr:cNvCxnSpPr/>
      </xdr:nvCxnSpPr>
      <xdr:spPr>
        <a:xfrm flipV="1">
          <a:off x="14696439" y="9018360"/>
          <a:ext cx="0" cy="1484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28" name="【保健センター・保健所】&#10;有形固定資産減価償却率最小値テキスト">
          <a:extLst>
            <a:ext uri="{FF2B5EF4-FFF2-40B4-BE49-F238E27FC236}">
              <a16:creationId xmlns:a16="http://schemas.microsoft.com/office/drawing/2014/main" id="{3294915D-6775-480B-8BCC-1E19DBBDF8C3}"/>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29" name="直線コネクタ 628">
          <a:extLst>
            <a:ext uri="{FF2B5EF4-FFF2-40B4-BE49-F238E27FC236}">
              <a16:creationId xmlns:a16="http://schemas.microsoft.com/office/drawing/2014/main" id="{541B4981-BCE9-4631-8537-0BF558E91170}"/>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630" name="【保健センター・保健所】&#10;有形固定資産減価償却率最大値テキスト">
          <a:extLst>
            <a:ext uri="{FF2B5EF4-FFF2-40B4-BE49-F238E27FC236}">
              <a16:creationId xmlns:a16="http://schemas.microsoft.com/office/drawing/2014/main" id="{6FB37858-40F6-45C2-8223-406D83DC6C5F}"/>
            </a:ext>
          </a:extLst>
        </xdr:cNvPr>
        <xdr:cNvSpPr txBox="1"/>
      </xdr:nvSpPr>
      <xdr:spPr>
        <a:xfrm>
          <a:off x="14735175" y="8803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631" name="直線コネクタ 630">
          <a:extLst>
            <a:ext uri="{FF2B5EF4-FFF2-40B4-BE49-F238E27FC236}">
              <a16:creationId xmlns:a16="http://schemas.microsoft.com/office/drawing/2014/main" id="{6C41E74C-CF10-4513-868D-6950A11C6B14}"/>
            </a:ext>
          </a:extLst>
        </xdr:cNvPr>
        <xdr:cNvCxnSpPr/>
      </xdr:nvCxnSpPr>
      <xdr:spPr>
        <a:xfrm>
          <a:off x="14611350" y="9018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632" name="【保健センター・保健所】&#10;有形固定資産減価償却率平均値テキスト">
          <a:extLst>
            <a:ext uri="{FF2B5EF4-FFF2-40B4-BE49-F238E27FC236}">
              <a16:creationId xmlns:a16="http://schemas.microsoft.com/office/drawing/2014/main" id="{D0ABD1FC-07AF-4F9E-94AA-66603B79F393}"/>
            </a:ext>
          </a:extLst>
        </xdr:cNvPr>
        <xdr:cNvSpPr txBox="1"/>
      </xdr:nvSpPr>
      <xdr:spPr>
        <a:xfrm>
          <a:off x="14735175" y="97556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633" name="フローチャート: 判断 632">
          <a:extLst>
            <a:ext uri="{FF2B5EF4-FFF2-40B4-BE49-F238E27FC236}">
              <a16:creationId xmlns:a16="http://schemas.microsoft.com/office/drawing/2014/main" id="{D608A3A7-2382-4C7A-92D4-6ECE483B4EDE}"/>
            </a:ext>
          </a:extLst>
        </xdr:cNvPr>
        <xdr:cNvSpPr/>
      </xdr:nvSpPr>
      <xdr:spPr>
        <a:xfrm>
          <a:off x="14649450" y="97803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634" name="フローチャート: 判断 633">
          <a:extLst>
            <a:ext uri="{FF2B5EF4-FFF2-40B4-BE49-F238E27FC236}">
              <a16:creationId xmlns:a16="http://schemas.microsoft.com/office/drawing/2014/main" id="{5EB9F0D4-DFA6-44FF-BC35-61362E3DA27B}"/>
            </a:ext>
          </a:extLst>
        </xdr:cNvPr>
        <xdr:cNvSpPr/>
      </xdr:nvSpPr>
      <xdr:spPr>
        <a:xfrm>
          <a:off x="13887450" y="97262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635" name="フローチャート: 判断 634">
          <a:extLst>
            <a:ext uri="{FF2B5EF4-FFF2-40B4-BE49-F238E27FC236}">
              <a16:creationId xmlns:a16="http://schemas.microsoft.com/office/drawing/2014/main" id="{45769761-2284-47C3-B90E-2B5CDD05C000}"/>
            </a:ext>
          </a:extLst>
        </xdr:cNvPr>
        <xdr:cNvSpPr/>
      </xdr:nvSpPr>
      <xdr:spPr>
        <a:xfrm>
          <a:off x="13096875" y="973309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636" name="フローチャート: 判断 635">
          <a:extLst>
            <a:ext uri="{FF2B5EF4-FFF2-40B4-BE49-F238E27FC236}">
              <a16:creationId xmlns:a16="http://schemas.microsoft.com/office/drawing/2014/main" id="{E8E0213D-B86E-4E2F-B861-FBFC58C7E99F}"/>
            </a:ext>
          </a:extLst>
        </xdr:cNvPr>
        <xdr:cNvSpPr/>
      </xdr:nvSpPr>
      <xdr:spPr>
        <a:xfrm>
          <a:off x="12296775" y="970651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637" name="フローチャート: 判断 636">
          <a:extLst>
            <a:ext uri="{FF2B5EF4-FFF2-40B4-BE49-F238E27FC236}">
              <a16:creationId xmlns:a16="http://schemas.microsoft.com/office/drawing/2014/main" id="{A56455D8-86A2-409C-A400-678E71D7205B}"/>
            </a:ext>
          </a:extLst>
        </xdr:cNvPr>
        <xdr:cNvSpPr/>
      </xdr:nvSpPr>
      <xdr:spPr>
        <a:xfrm>
          <a:off x="11487150" y="970325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A5099FEF-D831-4FE0-9B63-A10A50903F67}"/>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FCE628F1-FABA-4758-AC2F-DA30D82D5EB6}"/>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3D18126D-E94D-4F7C-9168-B701D8879BD8}"/>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3FE9A3D3-B1A8-45C8-94F0-A2C7208F83E6}"/>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785915C2-643E-40D6-8F44-A5002160DFDA}"/>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66766</xdr:rowOff>
    </xdr:from>
    <xdr:to>
      <xdr:col>85</xdr:col>
      <xdr:colOff>177800</xdr:colOff>
      <xdr:row>58</xdr:row>
      <xdr:rowOff>168366</xdr:rowOff>
    </xdr:to>
    <xdr:sp macro="" textlink="">
      <xdr:nvSpPr>
        <xdr:cNvPr id="643" name="楕円 642">
          <a:extLst>
            <a:ext uri="{FF2B5EF4-FFF2-40B4-BE49-F238E27FC236}">
              <a16:creationId xmlns:a16="http://schemas.microsoft.com/office/drawing/2014/main" id="{CCCBE21D-8532-4C38-92EE-400F26947D1B}"/>
            </a:ext>
          </a:extLst>
        </xdr:cNvPr>
        <xdr:cNvSpPr/>
      </xdr:nvSpPr>
      <xdr:spPr>
        <a:xfrm>
          <a:off x="14649450" y="94647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89643</xdr:rowOff>
    </xdr:from>
    <xdr:ext cx="405111" cy="259045"/>
    <xdr:sp macro="" textlink="">
      <xdr:nvSpPr>
        <xdr:cNvPr id="644" name="【保健センター・保健所】&#10;有形固定資産減価償却率該当値テキスト">
          <a:extLst>
            <a:ext uri="{FF2B5EF4-FFF2-40B4-BE49-F238E27FC236}">
              <a16:creationId xmlns:a16="http://schemas.microsoft.com/office/drawing/2014/main" id="{7854E2BF-11B7-4B9B-9093-53DBB6820E67}"/>
            </a:ext>
          </a:extLst>
        </xdr:cNvPr>
        <xdr:cNvSpPr txBox="1"/>
      </xdr:nvSpPr>
      <xdr:spPr>
        <a:xfrm>
          <a:off x="14735175" y="9325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114119</xdr:rowOff>
    </xdr:from>
    <xdr:to>
      <xdr:col>81</xdr:col>
      <xdr:colOff>101600</xdr:colOff>
      <xdr:row>58</xdr:row>
      <xdr:rowOff>44269</xdr:rowOff>
    </xdr:to>
    <xdr:sp macro="" textlink="">
      <xdr:nvSpPr>
        <xdr:cNvPr id="645" name="楕円 644">
          <a:extLst>
            <a:ext uri="{FF2B5EF4-FFF2-40B4-BE49-F238E27FC236}">
              <a16:creationId xmlns:a16="http://schemas.microsoft.com/office/drawing/2014/main" id="{62AFB86E-CB44-4993-A236-5C9D9D0E5189}"/>
            </a:ext>
          </a:extLst>
        </xdr:cNvPr>
        <xdr:cNvSpPr/>
      </xdr:nvSpPr>
      <xdr:spPr>
        <a:xfrm>
          <a:off x="13887450" y="935336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164919</xdr:rowOff>
    </xdr:from>
    <xdr:to>
      <xdr:col>85</xdr:col>
      <xdr:colOff>127000</xdr:colOff>
      <xdr:row>58</xdr:row>
      <xdr:rowOff>117566</xdr:rowOff>
    </xdr:to>
    <xdr:cxnSp macro="">
      <xdr:nvCxnSpPr>
        <xdr:cNvPr id="646" name="直線コネクタ 645">
          <a:extLst>
            <a:ext uri="{FF2B5EF4-FFF2-40B4-BE49-F238E27FC236}">
              <a16:creationId xmlns:a16="http://schemas.microsoft.com/office/drawing/2014/main" id="{57D60218-04B4-48AF-8F8B-C349FE3EC17D}"/>
            </a:ext>
          </a:extLst>
        </xdr:cNvPr>
        <xdr:cNvCxnSpPr/>
      </xdr:nvCxnSpPr>
      <xdr:spPr>
        <a:xfrm>
          <a:off x="13935075" y="9400994"/>
          <a:ext cx="762000" cy="120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161472</xdr:rowOff>
    </xdr:from>
    <xdr:to>
      <xdr:col>76</xdr:col>
      <xdr:colOff>165100</xdr:colOff>
      <xdr:row>57</xdr:row>
      <xdr:rowOff>91622</xdr:rowOff>
    </xdr:to>
    <xdr:sp macro="" textlink="">
      <xdr:nvSpPr>
        <xdr:cNvPr id="647" name="楕円 646">
          <a:extLst>
            <a:ext uri="{FF2B5EF4-FFF2-40B4-BE49-F238E27FC236}">
              <a16:creationId xmlns:a16="http://schemas.microsoft.com/office/drawing/2014/main" id="{FD21E540-D5DA-4743-AEEC-3C554F3DC6E6}"/>
            </a:ext>
          </a:extLst>
        </xdr:cNvPr>
        <xdr:cNvSpPr/>
      </xdr:nvSpPr>
      <xdr:spPr>
        <a:xfrm>
          <a:off x="13096875" y="924197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40822</xdr:rowOff>
    </xdr:from>
    <xdr:to>
      <xdr:col>81</xdr:col>
      <xdr:colOff>50800</xdr:colOff>
      <xdr:row>57</xdr:row>
      <xdr:rowOff>164919</xdr:rowOff>
    </xdr:to>
    <xdr:cxnSp macro="">
      <xdr:nvCxnSpPr>
        <xdr:cNvPr id="648" name="直線コネクタ 647">
          <a:extLst>
            <a:ext uri="{FF2B5EF4-FFF2-40B4-BE49-F238E27FC236}">
              <a16:creationId xmlns:a16="http://schemas.microsoft.com/office/drawing/2014/main" id="{101C6372-5C94-449D-A222-4BAFCE929E33}"/>
            </a:ext>
          </a:extLst>
        </xdr:cNvPr>
        <xdr:cNvCxnSpPr/>
      </xdr:nvCxnSpPr>
      <xdr:spPr>
        <a:xfrm>
          <a:off x="13144500" y="9280072"/>
          <a:ext cx="790575" cy="120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37374</xdr:rowOff>
    </xdr:from>
    <xdr:to>
      <xdr:col>72</xdr:col>
      <xdr:colOff>38100</xdr:colOff>
      <xdr:row>56</xdr:row>
      <xdr:rowOff>138974</xdr:rowOff>
    </xdr:to>
    <xdr:sp macro="" textlink="">
      <xdr:nvSpPr>
        <xdr:cNvPr id="649" name="楕円 648">
          <a:extLst>
            <a:ext uri="{FF2B5EF4-FFF2-40B4-BE49-F238E27FC236}">
              <a16:creationId xmlns:a16="http://schemas.microsoft.com/office/drawing/2014/main" id="{02AF6FC1-7B93-45AC-9159-B601A2050ADF}"/>
            </a:ext>
          </a:extLst>
        </xdr:cNvPr>
        <xdr:cNvSpPr/>
      </xdr:nvSpPr>
      <xdr:spPr>
        <a:xfrm>
          <a:off x="12296775" y="911469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88174</xdr:rowOff>
    </xdr:from>
    <xdr:to>
      <xdr:col>76</xdr:col>
      <xdr:colOff>114300</xdr:colOff>
      <xdr:row>57</xdr:row>
      <xdr:rowOff>40822</xdr:rowOff>
    </xdr:to>
    <xdr:cxnSp macro="">
      <xdr:nvCxnSpPr>
        <xdr:cNvPr id="650" name="直線コネクタ 649">
          <a:extLst>
            <a:ext uri="{FF2B5EF4-FFF2-40B4-BE49-F238E27FC236}">
              <a16:creationId xmlns:a16="http://schemas.microsoft.com/office/drawing/2014/main" id="{F0FCDC6C-13D3-4CA7-81A1-DB3849E24E04}"/>
            </a:ext>
          </a:extLst>
        </xdr:cNvPr>
        <xdr:cNvCxnSpPr/>
      </xdr:nvCxnSpPr>
      <xdr:spPr>
        <a:xfrm>
          <a:off x="12344400" y="9162324"/>
          <a:ext cx="800100" cy="117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158206</xdr:rowOff>
    </xdr:from>
    <xdr:to>
      <xdr:col>67</xdr:col>
      <xdr:colOff>101600</xdr:colOff>
      <xdr:row>61</xdr:row>
      <xdr:rowOff>88356</xdr:rowOff>
    </xdr:to>
    <xdr:sp macro="" textlink="">
      <xdr:nvSpPr>
        <xdr:cNvPr id="651" name="楕円 650">
          <a:extLst>
            <a:ext uri="{FF2B5EF4-FFF2-40B4-BE49-F238E27FC236}">
              <a16:creationId xmlns:a16="http://schemas.microsoft.com/office/drawing/2014/main" id="{7FC96D7D-D120-4540-A8FB-8CE28DF4CB3A}"/>
            </a:ext>
          </a:extLst>
        </xdr:cNvPr>
        <xdr:cNvSpPr/>
      </xdr:nvSpPr>
      <xdr:spPr>
        <a:xfrm>
          <a:off x="11487150" y="988640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88174</xdr:rowOff>
    </xdr:from>
    <xdr:to>
      <xdr:col>71</xdr:col>
      <xdr:colOff>177800</xdr:colOff>
      <xdr:row>61</xdr:row>
      <xdr:rowOff>37556</xdr:rowOff>
    </xdr:to>
    <xdr:cxnSp macro="">
      <xdr:nvCxnSpPr>
        <xdr:cNvPr id="652" name="直線コネクタ 651">
          <a:extLst>
            <a:ext uri="{FF2B5EF4-FFF2-40B4-BE49-F238E27FC236}">
              <a16:creationId xmlns:a16="http://schemas.microsoft.com/office/drawing/2014/main" id="{58F5FE1D-279B-4F56-8581-D81BE60327C5}"/>
            </a:ext>
          </a:extLst>
        </xdr:cNvPr>
        <xdr:cNvCxnSpPr/>
      </xdr:nvCxnSpPr>
      <xdr:spPr>
        <a:xfrm flipV="1">
          <a:off x="11534775" y="9162324"/>
          <a:ext cx="809625" cy="762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87647</xdr:rowOff>
    </xdr:from>
    <xdr:ext cx="405111" cy="259045"/>
    <xdr:sp macro="" textlink="">
      <xdr:nvSpPr>
        <xdr:cNvPr id="653" name="n_1aveValue【保健センター・保健所】&#10;有形固定資産減価償却率">
          <a:extLst>
            <a:ext uri="{FF2B5EF4-FFF2-40B4-BE49-F238E27FC236}">
              <a16:creationId xmlns:a16="http://schemas.microsoft.com/office/drawing/2014/main" id="{531EDC08-BA8B-4D32-A485-9BF649787B41}"/>
            </a:ext>
          </a:extLst>
        </xdr:cNvPr>
        <xdr:cNvSpPr txBox="1"/>
      </xdr:nvSpPr>
      <xdr:spPr>
        <a:xfrm>
          <a:off x="13745219"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103976</xdr:rowOff>
    </xdr:from>
    <xdr:ext cx="405111" cy="259045"/>
    <xdr:sp macro="" textlink="">
      <xdr:nvSpPr>
        <xdr:cNvPr id="654" name="n_2aveValue【保健センター・保健所】&#10;有形固定資産減価償却率">
          <a:extLst>
            <a:ext uri="{FF2B5EF4-FFF2-40B4-BE49-F238E27FC236}">
              <a16:creationId xmlns:a16="http://schemas.microsoft.com/office/drawing/2014/main" id="{8B87B546-517D-404C-B06F-87663B3C54D7}"/>
            </a:ext>
          </a:extLst>
        </xdr:cNvPr>
        <xdr:cNvSpPr txBox="1"/>
      </xdr:nvSpPr>
      <xdr:spPr>
        <a:xfrm>
          <a:off x="12964169" y="9832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61521</xdr:rowOff>
    </xdr:from>
    <xdr:ext cx="405111" cy="259045"/>
    <xdr:sp macro="" textlink="">
      <xdr:nvSpPr>
        <xdr:cNvPr id="655" name="n_3aveValue【保健センター・保健所】&#10;有形固定資産減価償却率">
          <a:extLst>
            <a:ext uri="{FF2B5EF4-FFF2-40B4-BE49-F238E27FC236}">
              <a16:creationId xmlns:a16="http://schemas.microsoft.com/office/drawing/2014/main" id="{2BA432F5-3640-434C-8FA3-0C11333502C8}"/>
            </a:ext>
          </a:extLst>
        </xdr:cNvPr>
        <xdr:cNvSpPr txBox="1"/>
      </xdr:nvSpPr>
      <xdr:spPr>
        <a:xfrm>
          <a:off x="12164069" y="9789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83655</xdr:rowOff>
    </xdr:from>
    <xdr:ext cx="405111" cy="259045"/>
    <xdr:sp macro="" textlink="">
      <xdr:nvSpPr>
        <xdr:cNvPr id="656" name="n_4aveValue【保健センター・保健所】&#10;有形固定資産減価償却率">
          <a:extLst>
            <a:ext uri="{FF2B5EF4-FFF2-40B4-BE49-F238E27FC236}">
              <a16:creationId xmlns:a16="http://schemas.microsoft.com/office/drawing/2014/main" id="{5F4B3CEA-DB5B-4F05-ACC8-33C490680CF5}"/>
            </a:ext>
          </a:extLst>
        </xdr:cNvPr>
        <xdr:cNvSpPr txBox="1"/>
      </xdr:nvSpPr>
      <xdr:spPr>
        <a:xfrm>
          <a:off x="11354444" y="9488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60796</xdr:rowOff>
    </xdr:from>
    <xdr:ext cx="405111" cy="259045"/>
    <xdr:sp macro="" textlink="">
      <xdr:nvSpPr>
        <xdr:cNvPr id="657" name="n_1mainValue【保健センター・保健所】&#10;有形固定資産減価償却率">
          <a:extLst>
            <a:ext uri="{FF2B5EF4-FFF2-40B4-BE49-F238E27FC236}">
              <a16:creationId xmlns:a16="http://schemas.microsoft.com/office/drawing/2014/main" id="{4DDEB6C9-45BF-467A-A0B3-FB6CF3B06CE3}"/>
            </a:ext>
          </a:extLst>
        </xdr:cNvPr>
        <xdr:cNvSpPr txBox="1"/>
      </xdr:nvSpPr>
      <xdr:spPr>
        <a:xfrm>
          <a:off x="13745219" y="9141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108149</xdr:rowOff>
    </xdr:from>
    <xdr:ext cx="405111" cy="259045"/>
    <xdr:sp macro="" textlink="">
      <xdr:nvSpPr>
        <xdr:cNvPr id="658" name="n_2mainValue【保健センター・保健所】&#10;有形固定資産減価償却率">
          <a:extLst>
            <a:ext uri="{FF2B5EF4-FFF2-40B4-BE49-F238E27FC236}">
              <a16:creationId xmlns:a16="http://schemas.microsoft.com/office/drawing/2014/main" id="{EA36B2A9-8D2C-474F-8107-9A56981B4078}"/>
            </a:ext>
          </a:extLst>
        </xdr:cNvPr>
        <xdr:cNvSpPr txBox="1"/>
      </xdr:nvSpPr>
      <xdr:spPr>
        <a:xfrm>
          <a:off x="12964169" y="9020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155501</xdr:rowOff>
    </xdr:from>
    <xdr:ext cx="405111" cy="259045"/>
    <xdr:sp macro="" textlink="">
      <xdr:nvSpPr>
        <xdr:cNvPr id="659" name="n_3mainValue【保健センター・保健所】&#10;有形固定資産減価償却率">
          <a:extLst>
            <a:ext uri="{FF2B5EF4-FFF2-40B4-BE49-F238E27FC236}">
              <a16:creationId xmlns:a16="http://schemas.microsoft.com/office/drawing/2014/main" id="{CF66D687-EF2D-402C-BC22-D88F439A719B}"/>
            </a:ext>
          </a:extLst>
        </xdr:cNvPr>
        <xdr:cNvSpPr txBox="1"/>
      </xdr:nvSpPr>
      <xdr:spPr>
        <a:xfrm>
          <a:off x="12164069" y="8908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79483</xdr:rowOff>
    </xdr:from>
    <xdr:ext cx="405111" cy="259045"/>
    <xdr:sp macro="" textlink="">
      <xdr:nvSpPr>
        <xdr:cNvPr id="660" name="n_4mainValue【保健センター・保健所】&#10;有形固定資産減価償却率">
          <a:extLst>
            <a:ext uri="{FF2B5EF4-FFF2-40B4-BE49-F238E27FC236}">
              <a16:creationId xmlns:a16="http://schemas.microsoft.com/office/drawing/2014/main" id="{EFF5A914-D9BF-4823-92CC-28103AFA0106}"/>
            </a:ext>
          </a:extLst>
        </xdr:cNvPr>
        <xdr:cNvSpPr txBox="1"/>
      </xdr:nvSpPr>
      <xdr:spPr>
        <a:xfrm>
          <a:off x="11354444" y="9969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1" name="正方形/長方形 660">
          <a:extLst>
            <a:ext uri="{FF2B5EF4-FFF2-40B4-BE49-F238E27FC236}">
              <a16:creationId xmlns:a16="http://schemas.microsoft.com/office/drawing/2014/main" id="{F0C2AB57-AF8F-4A9F-A13D-ACB465F696A6}"/>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2" name="正方形/長方形 661">
          <a:extLst>
            <a:ext uri="{FF2B5EF4-FFF2-40B4-BE49-F238E27FC236}">
              <a16:creationId xmlns:a16="http://schemas.microsoft.com/office/drawing/2014/main" id="{59474A6C-CF92-4D4F-8586-A46AEF50BEC1}"/>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3" name="正方形/長方形 662">
          <a:extLst>
            <a:ext uri="{FF2B5EF4-FFF2-40B4-BE49-F238E27FC236}">
              <a16:creationId xmlns:a16="http://schemas.microsoft.com/office/drawing/2014/main" id="{D3F98F08-05AF-4B9F-B98A-8B8C2EE4C839}"/>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4" name="正方形/長方形 663">
          <a:extLst>
            <a:ext uri="{FF2B5EF4-FFF2-40B4-BE49-F238E27FC236}">
              <a16:creationId xmlns:a16="http://schemas.microsoft.com/office/drawing/2014/main" id="{00FE1F41-A70D-460E-869C-30E9EC8350C4}"/>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5" name="正方形/長方形 664">
          <a:extLst>
            <a:ext uri="{FF2B5EF4-FFF2-40B4-BE49-F238E27FC236}">
              <a16:creationId xmlns:a16="http://schemas.microsoft.com/office/drawing/2014/main" id="{4519EE28-F4F0-4AD0-88E7-317330670D5C}"/>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6" name="正方形/長方形 665">
          <a:extLst>
            <a:ext uri="{FF2B5EF4-FFF2-40B4-BE49-F238E27FC236}">
              <a16:creationId xmlns:a16="http://schemas.microsoft.com/office/drawing/2014/main" id="{1F91B246-5C28-4AC0-B323-336F3CDAAC63}"/>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7" name="正方形/長方形 666">
          <a:extLst>
            <a:ext uri="{FF2B5EF4-FFF2-40B4-BE49-F238E27FC236}">
              <a16:creationId xmlns:a16="http://schemas.microsoft.com/office/drawing/2014/main" id="{6C9C154C-93DF-4A9F-8133-13F6F4B7495F}"/>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8" name="正方形/長方形 667">
          <a:extLst>
            <a:ext uri="{FF2B5EF4-FFF2-40B4-BE49-F238E27FC236}">
              <a16:creationId xmlns:a16="http://schemas.microsoft.com/office/drawing/2014/main" id="{4E39DDF8-0708-4987-8C8B-2DBF4076693F}"/>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9" name="テキスト ボックス 668">
          <a:extLst>
            <a:ext uri="{FF2B5EF4-FFF2-40B4-BE49-F238E27FC236}">
              <a16:creationId xmlns:a16="http://schemas.microsoft.com/office/drawing/2014/main" id="{8F5D4FA0-C2DC-40C1-9D6A-3D2AADFC9BEA}"/>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0" name="直線コネクタ 669">
          <a:extLst>
            <a:ext uri="{FF2B5EF4-FFF2-40B4-BE49-F238E27FC236}">
              <a16:creationId xmlns:a16="http://schemas.microsoft.com/office/drawing/2014/main" id="{A75AEE3F-AD43-4C89-AE80-00D1903876BC}"/>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1" name="直線コネクタ 670">
          <a:extLst>
            <a:ext uri="{FF2B5EF4-FFF2-40B4-BE49-F238E27FC236}">
              <a16:creationId xmlns:a16="http://schemas.microsoft.com/office/drawing/2014/main" id="{CF060A44-47BB-454A-8EBF-9D775155627E}"/>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2" name="テキスト ボックス 671">
          <a:extLst>
            <a:ext uri="{FF2B5EF4-FFF2-40B4-BE49-F238E27FC236}">
              <a16:creationId xmlns:a16="http://schemas.microsoft.com/office/drawing/2014/main" id="{283431C7-4AEF-4399-92A7-5D4E22529545}"/>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3" name="直線コネクタ 672">
          <a:extLst>
            <a:ext uri="{FF2B5EF4-FFF2-40B4-BE49-F238E27FC236}">
              <a16:creationId xmlns:a16="http://schemas.microsoft.com/office/drawing/2014/main" id="{977659AB-8CC2-45FC-889B-77C30BDE09E2}"/>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4" name="テキスト ボックス 673">
          <a:extLst>
            <a:ext uri="{FF2B5EF4-FFF2-40B4-BE49-F238E27FC236}">
              <a16:creationId xmlns:a16="http://schemas.microsoft.com/office/drawing/2014/main" id="{80EF41FB-899E-4CA1-A6A6-0EC5E9CB30FC}"/>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5" name="直線コネクタ 674">
          <a:extLst>
            <a:ext uri="{FF2B5EF4-FFF2-40B4-BE49-F238E27FC236}">
              <a16:creationId xmlns:a16="http://schemas.microsoft.com/office/drawing/2014/main" id="{03A725F7-F098-4B24-A0CF-39C4DF6F5B15}"/>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6" name="テキスト ボックス 675">
          <a:extLst>
            <a:ext uri="{FF2B5EF4-FFF2-40B4-BE49-F238E27FC236}">
              <a16:creationId xmlns:a16="http://schemas.microsoft.com/office/drawing/2014/main" id="{5226C600-FA7C-4EAF-A3EE-075169737AFB}"/>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7" name="直線コネクタ 676">
          <a:extLst>
            <a:ext uri="{FF2B5EF4-FFF2-40B4-BE49-F238E27FC236}">
              <a16:creationId xmlns:a16="http://schemas.microsoft.com/office/drawing/2014/main" id="{A49075C3-8165-45F2-8109-4304A3CF8A28}"/>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8" name="テキスト ボックス 677">
          <a:extLst>
            <a:ext uri="{FF2B5EF4-FFF2-40B4-BE49-F238E27FC236}">
              <a16:creationId xmlns:a16="http://schemas.microsoft.com/office/drawing/2014/main" id="{287CB8A7-3C9A-4B89-A6A0-CB801266DEC6}"/>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9" name="直線コネクタ 678">
          <a:extLst>
            <a:ext uri="{FF2B5EF4-FFF2-40B4-BE49-F238E27FC236}">
              <a16:creationId xmlns:a16="http://schemas.microsoft.com/office/drawing/2014/main" id="{C53034D6-1820-41B2-9A27-E5AAE5EEB4C9}"/>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0" name="テキスト ボックス 679">
          <a:extLst>
            <a:ext uri="{FF2B5EF4-FFF2-40B4-BE49-F238E27FC236}">
              <a16:creationId xmlns:a16="http://schemas.microsoft.com/office/drawing/2014/main" id="{331F61E3-AF1F-4928-93AF-A74FB6076F90}"/>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44966F06-0429-449B-B764-CE9409959641}"/>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8326B087-7F0E-48A8-A41B-7258225086C7}"/>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9038D29C-F796-460A-BA44-4285FCD4583F}"/>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684" name="直線コネクタ 683">
          <a:extLst>
            <a:ext uri="{FF2B5EF4-FFF2-40B4-BE49-F238E27FC236}">
              <a16:creationId xmlns:a16="http://schemas.microsoft.com/office/drawing/2014/main" id="{A134AC73-2559-4094-AC0C-E7F6253EF4ED}"/>
            </a:ext>
          </a:extLst>
        </xdr:cNvPr>
        <xdr:cNvCxnSpPr/>
      </xdr:nvCxnSpPr>
      <xdr:spPr>
        <a:xfrm flipV="1">
          <a:off x="19954239" y="9241790"/>
          <a:ext cx="0" cy="1123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CFF5F716-D45F-4F73-A190-1129D76394FD}"/>
            </a:ext>
          </a:extLst>
        </xdr:cNvPr>
        <xdr:cNvSpPr txBox="1"/>
      </xdr:nvSpPr>
      <xdr:spPr>
        <a:xfrm>
          <a:off x="19992975" y="1037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686" name="直線コネクタ 685">
          <a:extLst>
            <a:ext uri="{FF2B5EF4-FFF2-40B4-BE49-F238E27FC236}">
              <a16:creationId xmlns:a16="http://schemas.microsoft.com/office/drawing/2014/main" id="{0578D047-6B33-4F51-AC6F-8DABA93B583A}"/>
            </a:ext>
          </a:extLst>
        </xdr:cNvPr>
        <xdr:cNvCxnSpPr/>
      </xdr:nvCxnSpPr>
      <xdr:spPr>
        <a:xfrm>
          <a:off x="19878675" y="10365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FCFD266A-2F05-4DDE-AF7D-76A33DAE5C4B}"/>
            </a:ext>
          </a:extLst>
        </xdr:cNvPr>
        <xdr:cNvSpPr txBox="1"/>
      </xdr:nvSpPr>
      <xdr:spPr>
        <a:xfrm>
          <a:off x="19992975" y="902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688" name="直線コネクタ 687">
          <a:extLst>
            <a:ext uri="{FF2B5EF4-FFF2-40B4-BE49-F238E27FC236}">
              <a16:creationId xmlns:a16="http://schemas.microsoft.com/office/drawing/2014/main" id="{58D58895-5D82-42F4-B643-16CEA126B45F}"/>
            </a:ext>
          </a:extLst>
        </xdr:cNvPr>
        <xdr:cNvCxnSpPr/>
      </xdr:nvCxnSpPr>
      <xdr:spPr>
        <a:xfrm>
          <a:off x="19878675" y="92417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5B0BD81D-53BE-4AD7-BBB4-20FFC416D0D1}"/>
            </a:ext>
          </a:extLst>
        </xdr:cNvPr>
        <xdr:cNvSpPr txBox="1"/>
      </xdr:nvSpPr>
      <xdr:spPr>
        <a:xfrm>
          <a:off x="19992975" y="99447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690" name="フローチャート: 判断 689">
          <a:extLst>
            <a:ext uri="{FF2B5EF4-FFF2-40B4-BE49-F238E27FC236}">
              <a16:creationId xmlns:a16="http://schemas.microsoft.com/office/drawing/2014/main" id="{B1AEB6C7-BC37-4117-B91C-9DD757080BEB}"/>
            </a:ext>
          </a:extLst>
        </xdr:cNvPr>
        <xdr:cNvSpPr/>
      </xdr:nvSpPr>
      <xdr:spPr>
        <a:xfrm>
          <a:off x="19897725" y="100838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691" name="フローチャート: 判断 690">
          <a:extLst>
            <a:ext uri="{FF2B5EF4-FFF2-40B4-BE49-F238E27FC236}">
              <a16:creationId xmlns:a16="http://schemas.microsoft.com/office/drawing/2014/main" id="{B49F2B87-3208-4E54-BB98-38CACCCF1559}"/>
            </a:ext>
          </a:extLst>
        </xdr:cNvPr>
        <xdr:cNvSpPr/>
      </xdr:nvSpPr>
      <xdr:spPr>
        <a:xfrm>
          <a:off x="19154775" y="100857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692" name="フローチャート: 判断 691">
          <a:extLst>
            <a:ext uri="{FF2B5EF4-FFF2-40B4-BE49-F238E27FC236}">
              <a16:creationId xmlns:a16="http://schemas.microsoft.com/office/drawing/2014/main" id="{7BE46DAF-2B24-4A3D-B178-B356ED706343}"/>
            </a:ext>
          </a:extLst>
        </xdr:cNvPr>
        <xdr:cNvSpPr/>
      </xdr:nvSpPr>
      <xdr:spPr>
        <a:xfrm>
          <a:off x="18345150" y="100749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693" name="フローチャート: 判断 692">
          <a:extLst>
            <a:ext uri="{FF2B5EF4-FFF2-40B4-BE49-F238E27FC236}">
              <a16:creationId xmlns:a16="http://schemas.microsoft.com/office/drawing/2014/main" id="{049CA161-6047-429F-92B4-A63943FA2141}"/>
            </a:ext>
          </a:extLst>
        </xdr:cNvPr>
        <xdr:cNvSpPr/>
      </xdr:nvSpPr>
      <xdr:spPr>
        <a:xfrm>
          <a:off x="17554575" y="100895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694" name="フローチャート: 判断 693">
          <a:extLst>
            <a:ext uri="{FF2B5EF4-FFF2-40B4-BE49-F238E27FC236}">
              <a16:creationId xmlns:a16="http://schemas.microsoft.com/office/drawing/2014/main" id="{2683069A-E07A-4850-BE67-B9F976B9FB76}"/>
            </a:ext>
          </a:extLst>
        </xdr:cNvPr>
        <xdr:cNvSpPr/>
      </xdr:nvSpPr>
      <xdr:spPr>
        <a:xfrm>
          <a:off x="16754475" y="101219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5DF71B96-21BE-484D-BBDC-79EB980BB59A}"/>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C64BB86A-A5B2-40DF-9BFB-649491087F1A}"/>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19E0D6C5-6F55-4CF1-847B-4E1661FD275B}"/>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43837F8E-81C1-4B81-8FA9-271DDBF553A9}"/>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C9CE61AD-58C6-4E21-94CC-E1E8D513F650}"/>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73025</xdr:rowOff>
    </xdr:from>
    <xdr:to>
      <xdr:col>116</xdr:col>
      <xdr:colOff>114300</xdr:colOff>
      <xdr:row>64</xdr:row>
      <xdr:rowOff>3175</xdr:rowOff>
    </xdr:to>
    <xdr:sp macro="" textlink="">
      <xdr:nvSpPr>
        <xdr:cNvPr id="700" name="楕円 699">
          <a:extLst>
            <a:ext uri="{FF2B5EF4-FFF2-40B4-BE49-F238E27FC236}">
              <a16:creationId xmlns:a16="http://schemas.microsoft.com/office/drawing/2014/main" id="{420056FE-9388-4E94-8DF8-5C9CE4296ED4}"/>
            </a:ext>
          </a:extLst>
        </xdr:cNvPr>
        <xdr:cNvSpPr/>
      </xdr:nvSpPr>
      <xdr:spPr>
        <a:xfrm>
          <a:off x="19897725" y="102838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159402</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AD887EE9-86FA-4AC8-98C1-C4CCAAA1D050}"/>
            </a:ext>
          </a:extLst>
        </xdr:cNvPr>
        <xdr:cNvSpPr txBox="1"/>
      </xdr:nvSpPr>
      <xdr:spPr>
        <a:xfrm>
          <a:off x="19992975" y="1021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76835</xdr:rowOff>
    </xdr:from>
    <xdr:to>
      <xdr:col>112</xdr:col>
      <xdr:colOff>38100</xdr:colOff>
      <xdr:row>64</xdr:row>
      <xdr:rowOff>6985</xdr:rowOff>
    </xdr:to>
    <xdr:sp macro="" textlink="">
      <xdr:nvSpPr>
        <xdr:cNvPr id="702" name="楕円 701">
          <a:extLst>
            <a:ext uri="{FF2B5EF4-FFF2-40B4-BE49-F238E27FC236}">
              <a16:creationId xmlns:a16="http://schemas.microsoft.com/office/drawing/2014/main" id="{C6D4A6B7-F98F-458C-913A-C2EC5148A0E8}"/>
            </a:ext>
          </a:extLst>
        </xdr:cNvPr>
        <xdr:cNvSpPr/>
      </xdr:nvSpPr>
      <xdr:spPr>
        <a:xfrm>
          <a:off x="19154775" y="102876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123825</xdr:rowOff>
    </xdr:from>
    <xdr:to>
      <xdr:col>116</xdr:col>
      <xdr:colOff>63500</xdr:colOff>
      <xdr:row>63</xdr:row>
      <xdr:rowOff>127635</xdr:rowOff>
    </xdr:to>
    <xdr:cxnSp macro="">
      <xdr:nvCxnSpPr>
        <xdr:cNvPr id="703" name="直線コネクタ 702">
          <a:extLst>
            <a:ext uri="{FF2B5EF4-FFF2-40B4-BE49-F238E27FC236}">
              <a16:creationId xmlns:a16="http://schemas.microsoft.com/office/drawing/2014/main" id="{B46D0907-019E-426F-B3F2-66D5B77856DF}"/>
            </a:ext>
          </a:extLst>
        </xdr:cNvPr>
        <xdr:cNvCxnSpPr/>
      </xdr:nvCxnSpPr>
      <xdr:spPr>
        <a:xfrm flipV="1">
          <a:off x="19202400" y="10331450"/>
          <a:ext cx="75247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78740</xdr:rowOff>
    </xdr:from>
    <xdr:to>
      <xdr:col>107</xdr:col>
      <xdr:colOff>101600</xdr:colOff>
      <xdr:row>64</xdr:row>
      <xdr:rowOff>8890</xdr:rowOff>
    </xdr:to>
    <xdr:sp macro="" textlink="">
      <xdr:nvSpPr>
        <xdr:cNvPr id="704" name="楕円 703">
          <a:extLst>
            <a:ext uri="{FF2B5EF4-FFF2-40B4-BE49-F238E27FC236}">
              <a16:creationId xmlns:a16="http://schemas.microsoft.com/office/drawing/2014/main" id="{6E9DCB3A-281F-4042-8FE0-B2C3605890EE}"/>
            </a:ext>
          </a:extLst>
        </xdr:cNvPr>
        <xdr:cNvSpPr/>
      </xdr:nvSpPr>
      <xdr:spPr>
        <a:xfrm>
          <a:off x="18345150" y="102895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127635</xdr:rowOff>
    </xdr:from>
    <xdr:to>
      <xdr:col>111</xdr:col>
      <xdr:colOff>177800</xdr:colOff>
      <xdr:row>63</xdr:row>
      <xdr:rowOff>129540</xdr:rowOff>
    </xdr:to>
    <xdr:cxnSp macro="">
      <xdr:nvCxnSpPr>
        <xdr:cNvPr id="705" name="直線コネクタ 704">
          <a:extLst>
            <a:ext uri="{FF2B5EF4-FFF2-40B4-BE49-F238E27FC236}">
              <a16:creationId xmlns:a16="http://schemas.microsoft.com/office/drawing/2014/main" id="{C524B790-E752-437A-A7EC-C26860E93F73}"/>
            </a:ext>
          </a:extLst>
        </xdr:cNvPr>
        <xdr:cNvCxnSpPr/>
      </xdr:nvCxnSpPr>
      <xdr:spPr>
        <a:xfrm flipV="1">
          <a:off x="18392775" y="10335260"/>
          <a:ext cx="80962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80645</xdr:rowOff>
    </xdr:from>
    <xdr:to>
      <xdr:col>102</xdr:col>
      <xdr:colOff>165100</xdr:colOff>
      <xdr:row>64</xdr:row>
      <xdr:rowOff>10795</xdr:rowOff>
    </xdr:to>
    <xdr:sp macro="" textlink="">
      <xdr:nvSpPr>
        <xdr:cNvPr id="706" name="楕円 705">
          <a:extLst>
            <a:ext uri="{FF2B5EF4-FFF2-40B4-BE49-F238E27FC236}">
              <a16:creationId xmlns:a16="http://schemas.microsoft.com/office/drawing/2014/main" id="{F44A3293-16F3-41B5-B14F-149D37C0B4B3}"/>
            </a:ext>
          </a:extLst>
        </xdr:cNvPr>
        <xdr:cNvSpPr/>
      </xdr:nvSpPr>
      <xdr:spPr>
        <a:xfrm>
          <a:off x="17554575" y="1029462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129540</xdr:rowOff>
    </xdr:from>
    <xdr:to>
      <xdr:col>107</xdr:col>
      <xdr:colOff>50800</xdr:colOff>
      <xdr:row>63</xdr:row>
      <xdr:rowOff>131445</xdr:rowOff>
    </xdr:to>
    <xdr:cxnSp macro="">
      <xdr:nvCxnSpPr>
        <xdr:cNvPr id="707" name="直線コネクタ 706">
          <a:extLst>
            <a:ext uri="{FF2B5EF4-FFF2-40B4-BE49-F238E27FC236}">
              <a16:creationId xmlns:a16="http://schemas.microsoft.com/office/drawing/2014/main" id="{EEE46A74-FD06-42A4-862C-FC3C1E1CEAC5}"/>
            </a:ext>
          </a:extLst>
        </xdr:cNvPr>
        <xdr:cNvCxnSpPr/>
      </xdr:nvCxnSpPr>
      <xdr:spPr>
        <a:xfrm flipV="1">
          <a:off x="17602200" y="10337165"/>
          <a:ext cx="790575"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92075</xdr:rowOff>
    </xdr:from>
    <xdr:to>
      <xdr:col>98</xdr:col>
      <xdr:colOff>38100</xdr:colOff>
      <xdr:row>64</xdr:row>
      <xdr:rowOff>22225</xdr:rowOff>
    </xdr:to>
    <xdr:sp macro="" textlink="">
      <xdr:nvSpPr>
        <xdr:cNvPr id="708" name="楕円 707">
          <a:extLst>
            <a:ext uri="{FF2B5EF4-FFF2-40B4-BE49-F238E27FC236}">
              <a16:creationId xmlns:a16="http://schemas.microsoft.com/office/drawing/2014/main" id="{EFCAA4E5-630A-4E7B-A529-7B020CFF097F}"/>
            </a:ext>
          </a:extLst>
        </xdr:cNvPr>
        <xdr:cNvSpPr/>
      </xdr:nvSpPr>
      <xdr:spPr>
        <a:xfrm>
          <a:off x="16754475" y="103028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131445</xdr:rowOff>
    </xdr:from>
    <xdr:to>
      <xdr:col>102</xdr:col>
      <xdr:colOff>114300</xdr:colOff>
      <xdr:row>63</xdr:row>
      <xdr:rowOff>142875</xdr:rowOff>
    </xdr:to>
    <xdr:cxnSp macro="">
      <xdr:nvCxnSpPr>
        <xdr:cNvPr id="709" name="直線コネクタ 708">
          <a:extLst>
            <a:ext uri="{FF2B5EF4-FFF2-40B4-BE49-F238E27FC236}">
              <a16:creationId xmlns:a16="http://schemas.microsoft.com/office/drawing/2014/main" id="{1F9B6A01-48F7-4007-85D7-4B2738277B17}"/>
            </a:ext>
          </a:extLst>
        </xdr:cNvPr>
        <xdr:cNvCxnSpPr/>
      </xdr:nvCxnSpPr>
      <xdr:spPr>
        <a:xfrm flipV="1">
          <a:off x="16802100" y="10342245"/>
          <a:ext cx="8001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154957</xdr:rowOff>
    </xdr:from>
    <xdr:ext cx="469744" cy="259045"/>
    <xdr:sp macro="" textlink="">
      <xdr:nvSpPr>
        <xdr:cNvPr id="710" name="n_1aveValue【保健センター・保健所】&#10;一人当たり面積">
          <a:extLst>
            <a:ext uri="{FF2B5EF4-FFF2-40B4-BE49-F238E27FC236}">
              <a16:creationId xmlns:a16="http://schemas.microsoft.com/office/drawing/2014/main" id="{5CC848BE-36AC-4077-ADD8-00470E356BD0}"/>
            </a:ext>
          </a:extLst>
        </xdr:cNvPr>
        <xdr:cNvSpPr txBox="1"/>
      </xdr:nvSpPr>
      <xdr:spPr>
        <a:xfrm>
          <a:off x="18983402" y="987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147337</xdr:rowOff>
    </xdr:from>
    <xdr:ext cx="469744" cy="259045"/>
    <xdr:sp macro="" textlink="">
      <xdr:nvSpPr>
        <xdr:cNvPr id="711" name="n_2aveValue【保健センター・保健所】&#10;一人当たり面積">
          <a:extLst>
            <a:ext uri="{FF2B5EF4-FFF2-40B4-BE49-F238E27FC236}">
              <a16:creationId xmlns:a16="http://schemas.microsoft.com/office/drawing/2014/main" id="{BFB4D191-39DB-4CE7-B995-D462A08FA5C8}"/>
            </a:ext>
          </a:extLst>
        </xdr:cNvPr>
        <xdr:cNvSpPr txBox="1"/>
      </xdr:nvSpPr>
      <xdr:spPr>
        <a:xfrm>
          <a:off x="18183302" y="9869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712" name="n_3aveValue【保健センター・保健所】&#10;一人当たり面積">
          <a:extLst>
            <a:ext uri="{FF2B5EF4-FFF2-40B4-BE49-F238E27FC236}">
              <a16:creationId xmlns:a16="http://schemas.microsoft.com/office/drawing/2014/main" id="{77C98A98-10E3-4283-B2B9-0793A7AA1679}"/>
            </a:ext>
          </a:extLst>
        </xdr:cNvPr>
        <xdr:cNvSpPr txBox="1"/>
      </xdr:nvSpPr>
      <xdr:spPr>
        <a:xfrm>
          <a:off x="17383202" y="9886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19702</xdr:rowOff>
    </xdr:from>
    <xdr:ext cx="469744" cy="259045"/>
    <xdr:sp macro="" textlink="">
      <xdr:nvSpPr>
        <xdr:cNvPr id="713" name="n_4aveValue【保健センター・保健所】&#10;一人当たり面積">
          <a:extLst>
            <a:ext uri="{FF2B5EF4-FFF2-40B4-BE49-F238E27FC236}">
              <a16:creationId xmlns:a16="http://schemas.microsoft.com/office/drawing/2014/main" id="{41805186-47DB-4878-B410-D89856D10E14}"/>
            </a:ext>
          </a:extLst>
        </xdr:cNvPr>
        <xdr:cNvSpPr txBox="1"/>
      </xdr:nvSpPr>
      <xdr:spPr>
        <a:xfrm>
          <a:off x="16592627" y="9906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169562</xdr:rowOff>
    </xdr:from>
    <xdr:ext cx="469744" cy="259045"/>
    <xdr:sp macro="" textlink="">
      <xdr:nvSpPr>
        <xdr:cNvPr id="714" name="n_1mainValue【保健センター・保健所】&#10;一人当たり面積">
          <a:extLst>
            <a:ext uri="{FF2B5EF4-FFF2-40B4-BE49-F238E27FC236}">
              <a16:creationId xmlns:a16="http://schemas.microsoft.com/office/drawing/2014/main" id="{CCBE0FB1-E106-4EA4-92E1-BAF8E630CFCB}"/>
            </a:ext>
          </a:extLst>
        </xdr:cNvPr>
        <xdr:cNvSpPr txBox="1"/>
      </xdr:nvSpPr>
      <xdr:spPr>
        <a:xfrm>
          <a:off x="18983402" y="1037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17</xdr:rowOff>
    </xdr:from>
    <xdr:ext cx="469744" cy="259045"/>
    <xdr:sp macro="" textlink="">
      <xdr:nvSpPr>
        <xdr:cNvPr id="715" name="n_2mainValue【保健センター・保健所】&#10;一人当たり面積">
          <a:extLst>
            <a:ext uri="{FF2B5EF4-FFF2-40B4-BE49-F238E27FC236}">
              <a16:creationId xmlns:a16="http://schemas.microsoft.com/office/drawing/2014/main" id="{FC8ED1A9-A11E-4321-BDF0-EBC8BB268077}"/>
            </a:ext>
          </a:extLst>
        </xdr:cNvPr>
        <xdr:cNvSpPr txBox="1"/>
      </xdr:nvSpPr>
      <xdr:spPr>
        <a:xfrm>
          <a:off x="18183302" y="10372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1922</xdr:rowOff>
    </xdr:from>
    <xdr:ext cx="469744" cy="259045"/>
    <xdr:sp macro="" textlink="">
      <xdr:nvSpPr>
        <xdr:cNvPr id="716" name="n_3mainValue【保健センター・保健所】&#10;一人当たり面積">
          <a:extLst>
            <a:ext uri="{FF2B5EF4-FFF2-40B4-BE49-F238E27FC236}">
              <a16:creationId xmlns:a16="http://schemas.microsoft.com/office/drawing/2014/main" id="{7029BE9D-83F6-426B-9B22-876B4FD282D1}"/>
            </a:ext>
          </a:extLst>
        </xdr:cNvPr>
        <xdr:cNvSpPr txBox="1"/>
      </xdr:nvSpPr>
      <xdr:spPr>
        <a:xfrm>
          <a:off x="17383202" y="1037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13352</xdr:rowOff>
    </xdr:from>
    <xdr:ext cx="469744" cy="259045"/>
    <xdr:sp macro="" textlink="">
      <xdr:nvSpPr>
        <xdr:cNvPr id="717" name="n_4mainValue【保健センター・保健所】&#10;一人当たり面積">
          <a:extLst>
            <a:ext uri="{FF2B5EF4-FFF2-40B4-BE49-F238E27FC236}">
              <a16:creationId xmlns:a16="http://schemas.microsoft.com/office/drawing/2014/main" id="{FC704D97-207A-421A-B55A-AE41ECF8CDC7}"/>
            </a:ext>
          </a:extLst>
        </xdr:cNvPr>
        <xdr:cNvSpPr txBox="1"/>
      </xdr:nvSpPr>
      <xdr:spPr>
        <a:xfrm>
          <a:off x="16592627" y="10382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3F69DF9F-B099-48AE-84BE-5CCDD6758480}"/>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87B8E14C-262E-4D87-A3DE-CB4DBDAB4551}"/>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DFA5E9DE-D14C-4008-83FA-CE3E328BBF4E}"/>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4BFFAB68-FA2C-4129-BB59-811220F9DE7B}"/>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205013C4-2314-4AF4-9A5E-1B427D2CBD2A}"/>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49B113B1-DC1A-4CD2-9176-3D2D1503B403}"/>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90E8BD1F-D3A9-4084-8C10-04774D1801CA}"/>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28F7D6D8-DD77-466F-9EF0-AC9A1CCCF93C}"/>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110C4706-1C8F-4A11-A5AB-6392B0CAF813}"/>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407660FE-8B6E-422E-A3BB-9B66E7586F40}"/>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1CF3163B-9DC7-48E1-AF6F-2A38726AE84B}"/>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a:extLst>
            <a:ext uri="{FF2B5EF4-FFF2-40B4-BE49-F238E27FC236}">
              <a16:creationId xmlns:a16="http://schemas.microsoft.com/office/drawing/2014/main" id="{ED9D03AD-8635-4D2A-A018-443EDA0FD18E}"/>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a:extLst>
            <a:ext uri="{FF2B5EF4-FFF2-40B4-BE49-F238E27FC236}">
              <a16:creationId xmlns:a16="http://schemas.microsoft.com/office/drawing/2014/main" id="{695D7AFD-B32E-4E49-8924-0621C95B0C54}"/>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a:extLst>
            <a:ext uri="{FF2B5EF4-FFF2-40B4-BE49-F238E27FC236}">
              <a16:creationId xmlns:a16="http://schemas.microsoft.com/office/drawing/2014/main" id="{C01D276F-2A1F-4BF6-9171-EB9920BAB3C8}"/>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a:extLst>
            <a:ext uri="{FF2B5EF4-FFF2-40B4-BE49-F238E27FC236}">
              <a16:creationId xmlns:a16="http://schemas.microsoft.com/office/drawing/2014/main" id="{0BCAA3E4-6CAD-4164-827E-A103E81A5619}"/>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a:extLst>
            <a:ext uri="{FF2B5EF4-FFF2-40B4-BE49-F238E27FC236}">
              <a16:creationId xmlns:a16="http://schemas.microsoft.com/office/drawing/2014/main" id="{E5B9ED2C-C942-454E-8728-8D2C3E0DFFA0}"/>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a:extLst>
            <a:ext uri="{FF2B5EF4-FFF2-40B4-BE49-F238E27FC236}">
              <a16:creationId xmlns:a16="http://schemas.microsoft.com/office/drawing/2014/main" id="{03AF2EC0-4ACE-42CB-8E68-43589C3C9420}"/>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a:extLst>
            <a:ext uri="{FF2B5EF4-FFF2-40B4-BE49-F238E27FC236}">
              <a16:creationId xmlns:a16="http://schemas.microsoft.com/office/drawing/2014/main" id="{9AFDFE73-ACC3-4991-BC01-17A98463ABC2}"/>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a:extLst>
            <a:ext uri="{FF2B5EF4-FFF2-40B4-BE49-F238E27FC236}">
              <a16:creationId xmlns:a16="http://schemas.microsoft.com/office/drawing/2014/main" id="{DD1D3A52-99B2-46E8-A9CB-ABA8E06D1CB5}"/>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a:extLst>
            <a:ext uri="{FF2B5EF4-FFF2-40B4-BE49-F238E27FC236}">
              <a16:creationId xmlns:a16="http://schemas.microsoft.com/office/drawing/2014/main" id="{E3CE4425-7F4A-4B0A-BF13-48647B9B1872}"/>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a:extLst>
            <a:ext uri="{FF2B5EF4-FFF2-40B4-BE49-F238E27FC236}">
              <a16:creationId xmlns:a16="http://schemas.microsoft.com/office/drawing/2014/main" id="{A9995118-2ECB-4C2B-9648-A4BE7823A811}"/>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3AA1DD2E-9E0A-4612-B086-8786AEDB08FD}"/>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D2E023DF-DF27-4DAB-A4C8-DB472D03A47A}"/>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11A547E9-3B99-4D62-9866-43138161408B}"/>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742" name="直線コネクタ 741">
          <a:extLst>
            <a:ext uri="{FF2B5EF4-FFF2-40B4-BE49-F238E27FC236}">
              <a16:creationId xmlns:a16="http://schemas.microsoft.com/office/drawing/2014/main" id="{04176666-1A44-4C67-9E77-51B012040B8F}"/>
            </a:ext>
          </a:extLst>
        </xdr:cNvPr>
        <xdr:cNvCxnSpPr/>
      </xdr:nvCxnSpPr>
      <xdr:spPr>
        <a:xfrm flipV="1">
          <a:off x="14696439" y="12498705"/>
          <a:ext cx="0" cy="1504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743" name="【消防施設】&#10;有形固定資産減価償却率最小値テキスト">
          <a:extLst>
            <a:ext uri="{FF2B5EF4-FFF2-40B4-BE49-F238E27FC236}">
              <a16:creationId xmlns:a16="http://schemas.microsoft.com/office/drawing/2014/main" id="{ED6D00EA-7566-4F0B-B4AD-91285C30019A}"/>
            </a:ext>
          </a:extLst>
        </xdr:cNvPr>
        <xdr:cNvSpPr txBox="1"/>
      </xdr:nvSpPr>
      <xdr:spPr>
        <a:xfrm>
          <a:off x="14735175" y="1400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744" name="直線コネクタ 743">
          <a:extLst>
            <a:ext uri="{FF2B5EF4-FFF2-40B4-BE49-F238E27FC236}">
              <a16:creationId xmlns:a16="http://schemas.microsoft.com/office/drawing/2014/main" id="{EE7D41E7-8BC3-4CC7-9C9A-15ECFA59F8F3}"/>
            </a:ext>
          </a:extLst>
        </xdr:cNvPr>
        <xdr:cNvCxnSpPr/>
      </xdr:nvCxnSpPr>
      <xdr:spPr>
        <a:xfrm>
          <a:off x="14611350" y="140030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B0BE20A0-AD74-47E3-8C19-85FF7BDB68D6}"/>
            </a:ext>
          </a:extLst>
        </xdr:cNvPr>
        <xdr:cNvSpPr txBox="1"/>
      </xdr:nvSpPr>
      <xdr:spPr>
        <a:xfrm>
          <a:off x="14735175" y="1229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746" name="直線コネクタ 745">
          <a:extLst>
            <a:ext uri="{FF2B5EF4-FFF2-40B4-BE49-F238E27FC236}">
              <a16:creationId xmlns:a16="http://schemas.microsoft.com/office/drawing/2014/main" id="{04309F71-BE9A-4959-A6B3-249A4C6DE10A}"/>
            </a:ext>
          </a:extLst>
        </xdr:cNvPr>
        <xdr:cNvCxnSpPr/>
      </xdr:nvCxnSpPr>
      <xdr:spPr>
        <a:xfrm>
          <a:off x="14611350" y="124987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CA91193A-46B6-4991-91D6-840C465C6C44}"/>
            </a:ext>
          </a:extLst>
        </xdr:cNvPr>
        <xdr:cNvSpPr txBox="1"/>
      </xdr:nvSpPr>
      <xdr:spPr>
        <a:xfrm>
          <a:off x="14735175" y="13293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748" name="フローチャート: 判断 747">
          <a:extLst>
            <a:ext uri="{FF2B5EF4-FFF2-40B4-BE49-F238E27FC236}">
              <a16:creationId xmlns:a16="http://schemas.microsoft.com/office/drawing/2014/main" id="{CAB34EB9-71B8-46F9-9E9C-18AB4CBB8070}"/>
            </a:ext>
          </a:extLst>
        </xdr:cNvPr>
        <xdr:cNvSpPr/>
      </xdr:nvSpPr>
      <xdr:spPr>
        <a:xfrm>
          <a:off x="14649450" y="133153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749" name="フローチャート: 判断 748">
          <a:extLst>
            <a:ext uri="{FF2B5EF4-FFF2-40B4-BE49-F238E27FC236}">
              <a16:creationId xmlns:a16="http://schemas.microsoft.com/office/drawing/2014/main" id="{C9140C4E-8E5B-4E88-908E-71621C1778D4}"/>
            </a:ext>
          </a:extLst>
        </xdr:cNvPr>
        <xdr:cNvSpPr/>
      </xdr:nvSpPr>
      <xdr:spPr>
        <a:xfrm>
          <a:off x="13887450" y="133832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750" name="フローチャート: 判断 749">
          <a:extLst>
            <a:ext uri="{FF2B5EF4-FFF2-40B4-BE49-F238E27FC236}">
              <a16:creationId xmlns:a16="http://schemas.microsoft.com/office/drawing/2014/main" id="{F577559A-7A9B-41DA-92BF-FEF431F36A0C}"/>
            </a:ext>
          </a:extLst>
        </xdr:cNvPr>
        <xdr:cNvSpPr/>
      </xdr:nvSpPr>
      <xdr:spPr>
        <a:xfrm>
          <a:off x="13096875" y="133661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751" name="フローチャート: 判断 750">
          <a:extLst>
            <a:ext uri="{FF2B5EF4-FFF2-40B4-BE49-F238E27FC236}">
              <a16:creationId xmlns:a16="http://schemas.microsoft.com/office/drawing/2014/main" id="{5FC9E771-9449-473A-9F4F-D5E3811B1675}"/>
            </a:ext>
          </a:extLst>
        </xdr:cNvPr>
        <xdr:cNvSpPr/>
      </xdr:nvSpPr>
      <xdr:spPr>
        <a:xfrm>
          <a:off x="12296775" y="13343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752" name="フローチャート: 判断 751">
          <a:extLst>
            <a:ext uri="{FF2B5EF4-FFF2-40B4-BE49-F238E27FC236}">
              <a16:creationId xmlns:a16="http://schemas.microsoft.com/office/drawing/2014/main" id="{800B1C10-EBBE-4F3F-AB0B-AEA3A5B839E0}"/>
            </a:ext>
          </a:extLst>
        </xdr:cNvPr>
        <xdr:cNvSpPr/>
      </xdr:nvSpPr>
      <xdr:spPr>
        <a:xfrm>
          <a:off x="11487150" y="133032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B97DB6BC-8BB6-44F7-A667-9B0FC9849F8B}"/>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B2C9D30A-6249-4E98-8F32-656D9EE115AE}"/>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736F570-BC32-4C3C-87EC-303BCD75666E}"/>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96DF201E-75A7-4DD9-B46B-DFBE6504E843}"/>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E11BA881-A295-4F1B-84D9-EE5B9A2974AF}"/>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17780</xdr:rowOff>
    </xdr:from>
    <xdr:to>
      <xdr:col>85</xdr:col>
      <xdr:colOff>177800</xdr:colOff>
      <xdr:row>79</xdr:row>
      <xdr:rowOff>119380</xdr:rowOff>
    </xdr:to>
    <xdr:sp macro="" textlink="">
      <xdr:nvSpPr>
        <xdr:cNvPr id="758" name="楕円 757">
          <a:extLst>
            <a:ext uri="{FF2B5EF4-FFF2-40B4-BE49-F238E27FC236}">
              <a16:creationId xmlns:a16="http://schemas.microsoft.com/office/drawing/2014/main" id="{652BCFCA-13F7-47C8-B057-907052B4521F}"/>
            </a:ext>
          </a:extLst>
        </xdr:cNvPr>
        <xdr:cNvSpPr/>
      </xdr:nvSpPr>
      <xdr:spPr>
        <a:xfrm>
          <a:off x="14649450" y="128193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40657</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8AC9B8F0-4E42-4F4F-84D3-D017725D679F}"/>
            </a:ext>
          </a:extLst>
        </xdr:cNvPr>
        <xdr:cNvSpPr txBox="1"/>
      </xdr:nvSpPr>
      <xdr:spPr>
        <a:xfrm>
          <a:off x="14735175" y="1268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132080</xdr:rowOff>
    </xdr:from>
    <xdr:to>
      <xdr:col>81</xdr:col>
      <xdr:colOff>101600</xdr:colOff>
      <xdr:row>79</xdr:row>
      <xdr:rowOff>62230</xdr:rowOff>
    </xdr:to>
    <xdr:sp macro="" textlink="">
      <xdr:nvSpPr>
        <xdr:cNvPr id="760" name="楕円 759">
          <a:extLst>
            <a:ext uri="{FF2B5EF4-FFF2-40B4-BE49-F238E27FC236}">
              <a16:creationId xmlns:a16="http://schemas.microsoft.com/office/drawing/2014/main" id="{919135FE-2F04-4990-BB34-BE93BA222B61}"/>
            </a:ext>
          </a:extLst>
        </xdr:cNvPr>
        <xdr:cNvSpPr/>
      </xdr:nvSpPr>
      <xdr:spPr>
        <a:xfrm>
          <a:off x="13887450" y="127717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11430</xdr:rowOff>
    </xdr:from>
    <xdr:to>
      <xdr:col>85</xdr:col>
      <xdr:colOff>127000</xdr:colOff>
      <xdr:row>79</xdr:row>
      <xdr:rowOff>68580</xdr:rowOff>
    </xdr:to>
    <xdr:cxnSp macro="">
      <xdr:nvCxnSpPr>
        <xdr:cNvPr id="761" name="直線コネクタ 760">
          <a:extLst>
            <a:ext uri="{FF2B5EF4-FFF2-40B4-BE49-F238E27FC236}">
              <a16:creationId xmlns:a16="http://schemas.microsoft.com/office/drawing/2014/main" id="{580793CF-246D-4A19-95DB-B0567FABAAD3}"/>
            </a:ext>
          </a:extLst>
        </xdr:cNvPr>
        <xdr:cNvCxnSpPr/>
      </xdr:nvCxnSpPr>
      <xdr:spPr>
        <a:xfrm>
          <a:off x="13935075" y="12809855"/>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97789</xdr:rowOff>
    </xdr:from>
    <xdr:to>
      <xdr:col>76</xdr:col>
      <xdr:colOff>165100</xdr:colOff>
      <xdr:row>79</xdr:row>
      <xdr:rowOff>27939</xdr:rowOff>
    </xdr:to>
    <xdr:sp macro="" textlink="">
      <xdr:nvSpPr>
        <xdr:cNvPr id="762" name="楕円 761">
          <a:extLst>
            <a:ext uri="{FF2B5EF4-FFF2-40B4-BE49-F238E27FC236}">
              <a16:creationId xmlns:a16="http://schemas.microsoft.com/office/drawing/2014/main" id="{0AE74B61-1BD2-479D-873E-4954F01D0F48}"/>
            </a:ext>
          </a:extLst>
        </xdr:cNvPr>
        <xdr:cNvSpPr/>
      </xdr:nvSpPr>
      <xdr:spPr>
        <a:xfrm>
          <a:off x="13096875" y="127374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148589</xdr:rowOff>
    </xdr:from>
    <xdr:to>
      <xdr:col>81</xdr:col>
      <xdr:colOff>50800</xdr:colOff>
      <xdr:row>79</xdr:row>
      <xdr:rowOff>11430</xdr:rowOff>
    </xdr:to>
    <xdr:cxnSp macro="">
      <xdr:nvCxnSpPr>
        <xdr:cNvPr id="763" name="直線コネクタ 762">
          <a:extLst>
            <a:ext uri="{FF2B5EF4-FFF2-40B4-BE49-F238E27FC236}">
              <a16:creationId xmlns:a16="http://schemas.microsoft.com/office/drawing/2014/main" id="{909A85CF-E8CC-4D5E-A40E-8BBB7BAC48CA}"/>
            </a:ext>
          </a:extLst>
        </xdr:cNvPr>
        <xdr:cNvCxnSpPr/>
      </xdr:nvCxnSpPr>
      <xdr:spPr>
        <a:xfrm>
          <a:off x="13144500" y="12785089"/>
          <a:ext cx="790575"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73025</xdr:rowOff>
    </xdr:from>
    <xdr:to>
      <xdr:col>72</xdr:col>
      <xdr:colOff>38100</xdr:colOff>
      <xdr:row>79</xdr:row>
      <xdr:rowOff>3175</xdr:rowOff>
    </xdr:to>
    <xdr:sp macro="" textlink="">
      <xdr:nvSpPr>
        <xdr:cNvPr id="764" name="楕円 763">
          <a:extLst>
            <a:ext uri="{FF2B5EF4-FFF2-40B4-BE49-F238E27FC236}">
              <a16:creationId xmlns:a16="http://schemas.microsoft.com/office/drawing/2014/main" id="{660052B3-5ED8-4F93-9A48-103D47E99AC2}"/>
            </a:ext>
          </a:extLst>
        </xdr:cNvPr>
        <xdr:cNvSpPr/>
      </xdr:nvSpPr>
      <xdr:spPr>
        <a:xfrm>
          <a:off x="12296775" y="127127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123825</xdr:rowOff>
    </xdr:from>
    <xdr:to>
      <xdr:col>76</xdr:col>
      <xdr:colOff>114300</xdr:colOff>
      <xdr:row>78</xdr:row>
      <xdr:rowOff>148589</xdr:rowOff>
    </xdr:to>
    <xdr:cxnSp macro="">
      <xdr:nvCxnSpPr>
        <xdr:cNvPr id="765" name="直線コネクタ 764">
          <a:extLst>
            <a:ext uri="{FF2B5EF4-FFF2-40B4-BE49-F238E27FC236}">
              <a16:creationId xmlns:a16="http://schemas.microsoft.com/office/drawing/2014/main" id="{74D51576-F8F3-4125-A6A2-033D650C2956}"/>
            </a:ext>
          </a:extLst>
        </xdr:cNvPr>
        <xdr:cNvCxnSpPr/>
      </xdr:nvCxnSpPr>
      <xdr:spPr>
        <a:xfrm>
          <a:off x="12344400" y="12760325"/>
          <a:ext cx="8001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95886</xdr:rowOff>
    </xdr:from>
    <xdr:to>
      <xdr:col>67</xdr:col>
      <xdr:colOff>101600</xdr:colOff>
      <xdr:row>80</xdr:row>
      <xdr:rowOff>26036</xdr:rowOff>
    </xdr:to>
    <xdr:sp macro="" textlink="">
      <xdr:nvSpPr>
        <xdr:cNvPr id="766" name="楕円 765">
          <a:extLst>
            <a:ext uri="{FF2B5EF4-FFF2-40B4-BE49-F238E27FC236}">
              <a16:creationId xmlns:a16="http://schemas.microsoft.com/office/drawing/2014/main" id="{B4EE56C5-90F5-47A5-8494-47E61B06F89A}"/>
            </a:ext>
          </a:extLst>
        </xdr:cNvPr>
        <xdr:cNvSpPr/>
      </xdr:nvSpPr>
      <xdr:spPr>
        <a:xfrm>
          <a:off x="11487150" y="128974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123825</xdr:rowOff>
    </xdr:from>
    <xdr:to>
      <xdr:col>71</xdr:col>
      <xdr:colOff>177800</xdr:colOff>
      <xdr:row>79</xdr:row>
      <xdr:rowOff>146686</xdr:rowOff>
    </xdr:to>
    <xdr:cxnSp macro="">
      <xdr:nvCxnSpPr>
        <xdr:cNvPr id="767" name="直線コネクタ 766">
          <a:extLst>
            <a:ext uri="{FF2B5EF4-FFF2-40B4-BE49-F238E27FC236}">
              <a16:creationId xmlns:a16="http://schemas.microsoft.com/office/drawing/2014/main" id="{6C7CEA0B-F528-4C98-AA73-43B523C14010}"/>
            </a:ext>
          </a:extLst>
        </xdr:cNvPr>
        <xdr:cNvCxnSpPr/>
      </xdr:nvCxnSpPr>
      <xdr:spPr>
        <a:xfrm flipV="1">
          <a:off x="11534775" y="12760325"/>
          <a:ext cx="809625" cy="184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768" name="n_1aveValue【消防施設】&#10;有形固定資産減価償却率">
          <a:extLst>
            <a:ext uri="{FF2B5EF4-FFF2-40B4-BE49-F238E27FC236}">
              <a16:creationId xmlns:a16="http://schemas.microsoft.com/office/drawing/2014/main" id="{09C7188C-DDFD-4B4B-B25B-2258D0E58C93}"/>
            </a:ext>
          </a:extLst>
        </xdr:cNvPr>
        <xdr:cNvSpPr txBox="1"/>
      </xdr:nvSpPr>
      <xdr:spPr>
        <a:xfrm>
          <a:off x="13745219" y="13466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769" name="n_2aveValue【消防施設】&#10;有形固定資産減価償却率">
          <a:extLst>
            <a:ext uri="{FF2B5EF4-FFF2-40B4-BE49-F238E27FC236}">
              <a16:creationId xmlns:a16="http://schemas.microsoft.com/office/drawing/2014/main" id="{0E13FB40-A557-4104-AA7C-42860DB3F55D}"/>
            </a:ext>
          </a:extLst>
        </xdr:cNvPr>
        <xdr:cNvSpPr txBox="1"/>
      </xdr:nvSpPr>
      <xdr:spPr>
        <a:xfrm>
          <a:off x="12964169" y="13449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770" name="n_3aveValue【消防施設】&#10;有形固定資産減価償却率">
          <a:extLst>
            <a:ext uri="{FF2B5EF4-FFF2-40B4-BE49-F238E27FC236}">
              <a16:creationId xmlns:a16="http://schemas.microsoft.com/office/drawing/2014/main" id="{2BD2B217-7D52-429D-B82D-AF82EDC58F9B}"/>
            </a:ext>
          </a:extLst>
        </xdr:cNvPr>
        <xdr:cNvSpPr txBox="1"/>
      </xdr:nvSpPr>
      <xdr:spPr>
        <a:xfrm>
          <a:off x="12164069"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macro="" textlink="">
      <xdr:nvSpPr>
        <xdr:cNvPr id="771" name="n_4aveValue【消防施設】&#10;有形固定資産減価償却率">
          <a:extLst>
            <a:ext uri="{FF2B5EF4-FFF2-40B4-BE49-F238E27FC236}">
              <a16:creationId xmlns:a16="http://schemas.microsoft.com/office/drawing/2014/main" id="{93BEE3E9-C5CD-4CF6-8A7C-4BC86D549536}"/>
            </a:ext>
          </a:extLst>
        </xdr:cNvPr>
        <xdr:cNvSpPr txBox="1"/>
      </xdr:nvSpPr>
      <xdr:spPr>
        <a:xfrm>
          <a:off x="11354444" y="1339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78757</xdr:rowOff>
    </xdr:from>
    <xdr:ext cx="405111" cy="259045"/>
    <xdr:sp macro="" textlink="">
      <xdr:nvSpPr>
        <xdr:cNvPr id="772" name="n_1mainValue【消防施設】&#10;有形固定資産減価償却率">
          <a:extLst>
            <a:ext uri="{FF2B5EF4-FFF2-40B4-BE49-F238E27FC236}">
              <a16:creationId xmlns:a16="http://schemas.microsoft.com/office/drawing/2014/main" id="{7FC3E888-9B44-4D9F-8721-9BF003394F79}"/>
            </a:ext>
          </a:extLst>
        </xdr:cNvPr>
        <xdr:cNvSpPr txBox="1"/>
      </xdr:nvSpPr>
      <xdr:spPr>
        <a:xfrm>
          <a:off x="13745219" y="1255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44466</xdr:rowOff>
    </xdr:from>
    <xdr:ext cx="405111" cy="259045"/>
    <xdr:sp macro="" textlink="">
      <xdr:nvSpPr>
        <xdr:cNvPr id="773" name="n_2mainValue【消防施設】&#10;有形固定資産減価償却率">
          <a:extLst>
            <a:ext uri="{FF2B5EF4-FFF2-40B4-BE49-F238E27FC236}">
              <a16:creationId xmlns:a16="http://schemas.microsoft.com/office/drawing/2014/main" id="{BABD1D4B-F874-4D75-BC3D-05A0D0C41F6C}"/>
            </a:ext>
          </a:extLst>
        </xdr:cNvPr>
        <xdr:cNvSpPr txBox="1"/>
      </xdr:nvSpPr>
      <xdr:spPr>
        <a:xfrm>
          <a:off x="12964169" y="12525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19702</xdr:rowOff>
    </xdr:from>
    <xdr:ext cx="405111" cy="259045"/>
    <xdr:sp macro="" textlink="">
      <xdr:nvSpPr>
        <xdr:cNvPr id="774" name="n_3mainValue【消防施設】&#10;有形固定資産減価償却率">
          <a:extLst>
            <a:ext uri="{FF2B5EF4-FFF2-40B4-BE49-F238E27FC236}">
              <a16:creationId xmlns:a16="http://schemas.microsoft.com/office/drawing/2014/main" id="{EBDC606B-4109-4FBD-8CE8-9979C3C2C0A9}"/>
            </a:ext>
          </a:extLst>
        </xdr:cNvPr>
        <xdr:cNvSpPr txBox="1"/>
      </xdr:nvSpPr>
      <xdr:spPr>
        <a:xfrm>
          <a:off x="12164069" y="12497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42563</xdr:rowOff>
    </xdr:from>
    <xdr:ext cx="405111" cy="259045"/>
    <xdr:sp macro="" textlink="">
      <xdr:nvSpPr>
        <xdr:cNvPr id="775" name="n_4mainValue【消防施設】&#10;有形固定資産減価償却率">
          <a:extLst>
            <a:ext uri="{FF2B5EF4-FFF2-40B4-BE49-F238E27FC236}">
              <a16:creationId xmlns:a16="http://schemas.microsoft.com/office/drawing/2014/main" id="{DEC8A958-A548-43D8-9E35-1EF0326172F4}"/>
            </a:ext>
          </a:extLst>
        </xdr:cNvPr>
        <xdr:cNvSpPr txBox="1"/>
      </xdr:nvSpPr>
      <xdr:spPr>
        <a:xfrm>
          <a:off x="11354444" y="1268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19D6654E-038B-4F12-99E7-12F892ADF33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44157ADA-4F10-4092-BEF0-3AEB9D269300}"/>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B3A1F63C-E11B-4CF7-B00F-325B5A34B9DD}"/>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CB9C4DBF-C0A7-4F52-A828-B726E5226585}"/>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B74630F8-8E44-4BE7-A94F-CFA29D2130BA}"/>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535C7138-EA80-4D12-B71B-44265BAA57F2}"/>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3A28D382-51E1-4750-905E-EB53EE4C405F}"/>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1D49BCA1-83D8-4974-BB54-3E4F30884501}"/>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C78817AA-F2C3-43CA-A84F-2C3D80E446F2}"/>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3AD28AA1-7473-40BD-9C3B-10FCA156F10F}"/>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6" name="直線コネクタ 785">
          <a:extLst>
            <a:ext uri="{FF2B5EF4-FFF2-40B4-BE49-F238E27FC236}">
              <a16:creationId xmlns:a16="http://schemas.microsoft.com/office/drawing/2014/main" id="{ED029F8F-C0A2-406E-A9E1-8F9480E9FABB}"/>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7" name="テキスト ボックス 786">
          <a:extLst>
            <a:ext uri="{FF2B5EF4-FFF2-40B4-BE49-F238E27FC236}">
              <a16:creationId xmlns:a16="http://schemas.microsoft.com/office/drawing/2014/main" id="{E22C2E5A-EEA7-4C9A-8E33-9DA98C30CB78}"/>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8" name="直線コネクタ 787">
          <a:extLst>
            <a:ext uri="{FF2B5EF4-FFF2-40B4-BE49-F238E27FC236}">
              <a16:creationId xmlns:a16="http://schemas.microsoft.com/office/drawing/2014/main" id="{52C503CE-EC8C-485D-8EF2-41A1ACED8A5C}"/>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9" name="テキスト ボックス 788">
          <a:extLst>
            <a:ext uri="{FF2B5EF4-FFF2-40B4-BE49-F238E27FC236}">
              <a16:creationId xmlns:a16="http://schemas.microsoft.com/office/drawing/2014/main" id="{4AE7B8E1-E37A-4FD3-ADBA-E27B04D3B072}"/>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0" name="直線コネクタ 789">
          <a:extLst>
            <a:ext uri="{FF2B5EF4-FFF2-40B4-BE49-F238E27FC236}">
              <a16:creationId xmlns:a16="http://schemas.microsoft.com/office/drawing/2014/main" id="{3EF96D77-C3FF-4EBC-BB0A-4CC4FD5F8B64}"/>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1" name="テキスト ボックス 790">
          <a:extLst>
            <a:ext uri="{FF2B5EF4-FFF2-40B4-BE49-F238E27FC236}">
              <a16:creationId xmlns:a16="http://schemas.microsoft.com/office/drawing/2014/main" id="{5752074A-30F7-495B-AB65-208C557938A3}"/>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2" name="直線コネクタ 791">
          <a:extLst>
            <a:ext uri="{FF2B5EF4-FFF2-40B4-BE49-F238E27FC236}">
              <a16:creationId xmlns:a16="http://schemas.microsoft.com/office/drawing/2014/main" id="{82975788-0EAF-454E-8A8F-E52BA35959C7}"/>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3" name="テキスト ボックス 792">
          <a:extLst>
            <a:ext uri="{FF2B5EF4-FFF2-40B4-BE49-F238E27FC236}">
              <a16:creationId xmlns:a16="http://schemas.microsoft.com/office/drawing/2014/main" id="{9D6CCFF2-BFE6-48DA-A998-448B3AFA5DE2}"/>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4" name="直線コネクタ 793">
          <a:extLst>
            <a:ext uri="{FF2B5EF4-FFF2-40B4-BE49-F238E27FC236}">
              <a16:creationId xmlns:a16="http://schemas.microsoft.com/office/drawing/2014/main" id="{3D33E0FF-1F37-4473-8570-CA2F8F2F4F28}"/>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5" name="テキスト ボックス 794">
          <a:extLst>
            <a:ext uri="{FF2B5EF4-FFF2-40B4-BE49-F238E27FC236}">
              <a16:creationId xmlns:a16="http://schemas.microsoft.com/office/drawing/2014/main" id="{1695915B-9FC0-4256-9F16-8747603DA69B}"/>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6" name="直線コネクタ 795">
          <a:extLst>
            <a:ext uri="{FF2B5EF4-FFF2-40B4-BE49-F238E27FC236}">
              <a16:creationId xmlns:a16="http://schemas.microsoft.com/office/drawing/2014/main" id="{48F3EC11-A6AA-47F3-B9CB-24C66AFC6D4E}"/>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797" name="テキスト ボックス 796">
          <a:extLst>
            <a:ext uri="{FF2B5EF4-FFF2-40B4-BE49-F238E27FC236}">
              <a16:creationId xmlns:a16="http://schemas.microsoft.com/office/drawing/2014/main" id="{3AF72D85-38A9-45EB-A439-C4255F3ADA1B}"/>
            </a:ext>
          </a:extLst>
        </xdr:cNvPr>
        <xdr:cNvSpPr txBox="1"/>
      </xdr:nvSpPr>
      <xdr:spPr>
        <a:xfrm>
          <a:off x="15985051"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8" name="直線コネクタ 797">
          <a:extLst>
            <a:ext uri="{FF2B5EF4-FFF2-40B4-BE49-F238E27FC236}">
              <a16:creationId xmlns:a16="http://schemas.microsoft.com/office/drawing/2014/main" id="{A5A33608-707A-4687-9982-35D2251DE74C}"/>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799" name="テキスト ボックス 798">
          <a:extLst>
            <a:ext uri="{FF2B5EF4-FFF2-40B4-BE49-F238E27FC236}">
              <a16:creationId xmlns:a16="http://schemas.microsoft.com/office/drawing/2014/main" id="{F107725F-B000-4355-B6C9-3CA88F2DFCE0}"/>
            </a:ext>
          </a:extLst>
        </xdr:cNvPr>
        <xdr:cNvSpPr txBox="1"/>
      </xdr:nvSpPr>
      <xdr:spPr>
        <a:xfrm>
          <a:off x="1598505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0" name="【消防施設】&#10;一人当たり面積グラフ枠">
          <a:extLst>
            <a:ext uri="{FF2B5EF4-FFF2-40B4-BE49-F238E27FC236}">
              <a16:creationId xmlns:a16="http://schemas.microsoft.com/office/drawing/2014/main" id="{B5F70A98-364C-4945-958E-F3278F1C528A}"/>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801" name="直線コネクタ 800">
          <a:extLst>
            <a:ext uri="{FF2B5EF4-FFF2-40B4-BE49-F238E27FC236}">
              <a16:creationId xmlns:a16="http://schemas.microsoft.com/office/drawing/2014/main" id="{274C8E3E-9A24-4D9A-B2E8-A21A8D468409}"/>
            </a:ext>
          </a:extLst>
        </xdr:cNvPr>
        <xdr:cNvCxnSpPr/>
      </xdr:nvCxnSpPr>
      <xdr:spPr>
        <a:xfrm flipV="1">
          <a:off x="19954239" y="12584339"/>
          <a:ext cx="0" cy="1512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802" name="【消防施設】&#10;一人当たり面積最小値テキスト">
          <a:extLst>
            <a:ext uri="{FF2B5EF4-FFF2-40B4-BE49-F238E27FC236}">
              <a16:creationId xmlns:a16="http://schemas.microsoft.com/office/drawing/2014/main" id="{9DFBB400-8B5F-46E0-869A-42E7759C67C5}"/>
            </a:ext>
          </a:extLst>
        </xdr:cNvPr>
        <xdr:cNvSpPr txBox="1"/>
      </xdr:nvSpPr>
      <xdr:spPr>
        <a:xfrm>
          <a:off x="19992975" y="14096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803" name="直線コネクタ 802">
          <a:extLst>
            <a:ext uri="{FF2B5EF4-FFF2-40B4-BE49-F238E27FC236}">
              <a16:creationId xmlns:a16="http://schemas.microsoft.com/office/drawing/2014/main" id="{EF2DCA90-EC9D-404F-82E4-531482631DDC}"/>
            </a:ext>
          </a:extLst>
        </xdr:cNvPr>
        <xdr:cNvCxnSpPr/>
      </xdr:nvCxnSpPr>
      <xdr:spPr>
        <a:xfrm>
          <a:off x="19878675" y="140967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804" name="【消防施設】&#10;一人当たり面積最大値テキスト">
          <a:extLst>
            <a:ext uri="{FF2B5EF4-FFF2-40B4-BE49-F238E27FC236}">
              <a16:creationId xmlns:a16="http://schemas.microsoft.com/office/drawing/2014/main" id="{84DE7FCC-F70E-46B3-BFA8-B6B45202BF2A}"/>
            </a:ext>
          </a:extLst>
        </xdr:cNvPr>
        <xdr:cNvSpPr txBox="1"/>
      </xdr:nvSpPr>
      <xdr:spPr>
        <a:xfrm>
          <a:off x="19992975" y="12362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805" name="直線コネクタ 804">
          <a:extLst>
            <a:ext uri="{FF2B5EF4-FFF2-40B4-BE49-F238E27FC236}">
              <a16:creationId xmlns:a16="http://schemas.microsoft.com/office/drawing/2014/main" id="{FE5A849D-8776-41EB-9C53-A83D9DDEA1FF}"/>
            </a:ext>
          </a:extLst>
        </xdr:cNvPr>
        <xdr:cNvCxnSpPr/>
      </xdr:nvCxnSpPr>
      <xdr:spPr>
        <a:xfrm>
          <a:off x="19878675" y="125843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806" name="【消防施設】&#10;一人当たり面積平均値テキスト">
          <a:extLst>
            <a:ext uri="{FF2B5EF4-FFF2-40B4-BE49-F238E27FC236}">
              <a16:creationId xmlns:a16="http://schemas.microsoft.com/office/drawing/2014/main" id="{B3316C80-C3BA-4795-AA85-986385DA57F5}"/>
            </a:ext>
          </a:extLst>
        </xdr:cNvPr>
        <xdr:cNvSpPr txBox="1"/>
      </xdr:nvSpPr>
      <xdr:spPr>
        <a:xfrm>
          <a:off x="19992975" y="138588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807" name="フローチャート: 判断 806">
          <a:extLst>
            <a:ext uri="{FF2B5EF4-FFF2-40B4-BE49-F238E27FC236}">
              <a16:creationId xmlns:a16="http://schemas.microsoft.com/office/drawing/2014/main" id="{430C947D-2DEC-4E46-B1D2-E1DCE8E7C26B}"/>
            </a:ext>
          </a:extLst>
        </xdr:cNvPr>
        <xdr:cNvSpPr/>
      </xdr:nvSpPr>
      <xdr:spPr>
        <a:xfrm>
          <a:off x="19897725" y="140042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808" name="フローチャート: 判断 807">
          <a:extLst>
            <a:ext uri="{FF2B5EF4-FFF2-40B4-BE49-F238E27FC236}">
              <a16:creationId xmlns:a16="http://schemas.microsoft.com/office/drawing/2014/main" id="{CF5B9992-A9CC-49D0-8785-A6206F076E5A}"/>
            </a:ext>
          </a:extLst>
        </xdr:cNvPr>
        <xdr:cNvSpPr/>
      </xdr:nvSpPr>
      <xdr:spPr>
        <a:xfrm>
          <a:off x="19154775" y="140042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809" name="フローチャート: 判断 808">
          <a:extLst>
            <a:ext uri="{FF2B5EF4-FFF2-40B4-BE49-F238E27FC236}">
              <a16:creationId xmlns:a16="http://schemas.microsoft.com/office/drawing/2014/main" id="{4217F523-E2A3-40D6-811D-EDED11E5FD3C}"/>
            </a:ext>
          </a:extLst>
        </xdr:cNvPr>
        <xdr:cNvSpPr/>
      </xdr:nvSpPr>
      <xdr:spPr>
        <a:xfrm>
          <a:off x="18345150" y="1401829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810" name="フローチャート: 判断 809">
          <a:extLst>
            <a:ext uri="{FF2B5EF4-FFF2-40B4-BE49-F238E27FC236}">
              <a16:creationId xmlns:a16="http://schemas.microsoft.com/office/drawing/2014/main" id="{492A0E88-3D83-4342-90C3-2159CE137275}"/>
            </a:ext>
          </a:extLst>
        </xdr:cNvPr>
        <xdr:cNvSpPr/>
      </xdr:nvSpPr>
      <xdr:spPr>
        <a:xfrm>
          <a:off x="17554575" y="1402041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811" name="フローチャート: 判断 810">
          <a:extLst>
            <a:ext uri="{FF2B5EF4-FFF2-40B4-BE49-F238E27FC236}">
              <a16:creationId xmlns:a16="http://schemas.microsoft.com/office/drawing/2014/main" id="{C3AE97C3-8A19-4633-9A1D-157F0FA3BA2B}"/>
            </a:ext>
          </a:extLst>
        </xdr:cNvPr>
        <xdr:cNvSpPr/>
      </xdr:nvSpPr>
      <xdr:spPr>
        <a:xfrm>
          <a:off x="16754475" y="1401813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8928062A-8BD3-461B-9099-804C0C2D5AE0}"/>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5934617A-A388-4B54-A9DF-635B9AECD001}"/>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5C6C912E-9325-40F1-A6D9-CE8385ABE9F1}"/>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4BCC9471-D41B-4352-81BE-BFF180E3014A}"/>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03DFE6D-1340-445C-BFDF-6C8E9718BF2A}"/>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84945</xdr:rowOff>
    </xdr:from>
    <xdr:to>
      <xdr:col>116</xdr:col>
      <xdr:colOff>114300</xdr:colOff>
      <xdr:row>87</xdr:row>
      <xdr:rowOff>15095</xdr:rowOff>
    </xdr:to>
    <xdr:sp macro="" textlink="">
      <xdr:nvSpPr>
        <xdr:cNvPr id="817" name="楕円 816">
          <a:extLst>
            <a:ext uri="{FF2B5EF4-FFF2-40B4-BE49-F238E27FC236}">
              <a16:creationId xmlns:a16="http://schemas.microsoft.com/office/drawing/2014/main" id="{C56C86A4-F7FD-43B9-9D7D-8D699DE9E594}"/>
            </a:ext>
          </a:extLst>
        </xdr:cNvPr>
        <xdr:cNvSpPr/>
      </xdr:nvSpPr>
      <xdr:spPr>
        <a:xfrm>
          <a:off x="19897725" y="140231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44431</xdr:rowOff>
    </xdr:from>
    <xdr:ext cx="469744" cy="259045"/>
    <xdr:sp macro="" textlink="">
      <xdr:nvSpPr>
        <xdr:cNvPr id="818" name="【消防施設】&#10;一人当たり面積該当値テキスト">
          <a:extLst>
            <a:ext uri="{FF2B5EF4-FFF2-40B4-BE49-F238E27FC236}">
              <a16:creationId xmlns:a16="http://schemas.microsoft.com/office/drawing/2014/main" id="{1C28BF63-247D-442B-A6BB-B642CDD59943}"/>
            </a:ext>
          </a:extLst>
        </xdr:cNvPr>
        <xdr:cNvSpPr txBox="1"/>
      </xdr:nvSpPr>
      <xdr:spPr>
        <a:xfrm>
          <a:off x="19992975" y="1398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86415</xdr:rowOff>
    </xdr:from>
    <xdr:to>
      <xdr:col>112</xdr:col>
      <xdr:colOff>38100</xdr:colOff>
      <xdr:row>87</xdr:row>
      <xdr:rowOff>16565</xdr:rowOff>
    </xdr:to>
    <xdr:sp macro="" textlink="">
      <xdr:nvSpPr>
        <xdr:cNvPr id="819" name="楕円 818">
          <a:extLst>
            <a:ext uri="{FF2B5EF4-FFF2-40B4-BE49-F238E27FC236}">
              <a16:creationId xmlns:a16="http://schemas.microsoft.com/office/drawing/2014/main" id="{2F67B231-1815-4592-BEB4-F1271224D07F}"/>
            </a:ext>
          </a:extLst>
        </xdr:cNvPr>
        <xdr:cNvSpPr/>
      </xdr:nvSpPr>
      <xdr:spPr>
        <a:xfrm>
          <a:off x="19154775" y="140183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135745</xdr:rowOff>
    </xdr:from>
    <xdr:to>
      <xdr:col>116</xdr:col>
      <xdr:colOff>63500</xdr:colOff>
      <xdr:row>86</xdr:row>
      <xdr:rowOff>137215</xdr:rowOff>
    </xdr:to>
    <xdr:cxnSp macro="">
      <xdr:nvCxnSpPr>
        <xdr:cNvPr id="820" name="直線コネクタ 819">
          <a:extLst>
            <a:ext uri="{FF2B5EF4-FFF2-40B4-BE49-F238E27FC236}">
              <a16:creationId xmlns:a16="http://schemas.microsoft.com/office/drawing/2014/main" id="{F65F98A2-D906-4BBA-8E67-B1C1605548BC}"/>
            </a:ext>
          </a:extLst>
        </xdr:cNvPr>
        <xdr:cNvCxnSpPr/>
      </xdr:nvCxnSpPr>
      <xdr:spPr>
        <a:xfrm flipV="1">
          <a:off x="19202400" y="14070820"/>
          <a:ext cx="752475" cy="4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86905</xdr:rowOff>
    </xdr:from>
    <xdr:to>
      <xdr:col>107</xdr:col>
      <xdr:colOff>101600</xdr:colOff>
      <xdr:row>87</xdr:row>
      <xdr:rowOff>17055</xdr:rowOff>
    </xdr:to>
    <xdr:sp macro="" textlink="">
      <xdr:nvSpPr>
        <xdr:cNvPr id="821" name="楕円 820">
          <a:extLst>
            <a:ext uri="{FF2B5EF4-FFF2-40B4-BE49-F238E27FC236}">
              <a16:creationId xmlns:a16="http://schemas.microsoft.com/office/drawing/2014/main" id="{74B4AF0D-2F76-49B7-8487-78A190EEAC9C}"/>
            </a:ext>
          </a:extLst>
        </xdr:cNvPr>
        <xdr:cNvSpPr/>
      </xdr:nvSpPr>
      <xdr:spPr>
        <a:xfrm>
          <a:off x="18345150" y="140188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137215</xdr:rowOff>
    </xdr:from>
    <xdr:to>
      <xdr:col>111</xdr:col>
      <xdr:colOff>177800</xdr:colOff>
      <xdr:row>86</xdr:row>
      <xdr:rowOff>137705</xdr:rowOff>
    </xdr:to>
    <xdr:cxnSp macro="">
      <xdr:nvCxnSpPr>
        <xdr:cNvPr id="822" name="直線コネクタ 821">
          <a:extLst>
            <a:ext uri="{FF2B5EF4-FFF2-40B4-BE49-F238E27FC236}">
              <a16:creationId xmlns:a16="http://schemas.microsoft.com/office/drawing/2014/main" id="{8A05A56E-A7C7-486D-8ECC-B1C42076C0C7}"/>
            </a:ext>
          </a:extLst>
        </xdr:cNvPr>
        <xdr:cNvCxnSpPr/>
      </xdr:nvCxnSpPr>
      <xdr:spPr>
        <a:xfrm flipV="1">
          <a:off x="18392775" y="14075465"/>
          <a:ext cx="809625"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87230</xdr:rowOff>
    </xdr:from>
    <xdr:to>
      <xdr:col>102</xdr:col>
      <xdr:colOff>165100</xdr:colOff>
      <xdr:row>87</xdr:row>
      <xdr:rowOff>17380</xdr:rowOff>
    </xdr:to>
    <xdr:sp macro="" textlink="">
      <xdr:nvSpPr>
        <xdr:cNvPr id="823" name="楕円 822">
          <a:extLst>
            <a:ext uri="{FF2B5EF4-FFF2-40B4-BE49-F238E27FC236}">
              <a16:creationId xmlns:a16="http://schemas.microsoft.com/office/drawing/2014/main" id="{6EB02AE0-E099-402C-9D2B-DF1D84A0898C}"/>
            </a:ext>
          </a:extLst>
        </xdr:cNvPr>
        <xdr:cNvSpPr/>
      </xdr:nvSpPr>
      <xdr:spPr>
        <a:xfrm>
          <a:off x="17554575" y="140191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137705</xdr:rowOff>
    </xdr:from>
    <xdr:to>
      <xdr:col>107</xdr:col>
      <xdr:colOff>50800</xdr:colOff>
      <xdr:row>86</xdr:row>
      <xdr:rowOff>138030</xdr:rowOff>
    </xdr:to>
    <xdr:cxnSp macro="">
      <xdr:nvCxnSpPr>
        <xdr:cNvPr id="824" name="直線コネクタ 823">
          <a:extLst>
            <a:ext uri="{FF2B5EF4-FFF2-40B4-BE49-F238E27FC236}">
              <a16:creationId xmlns:a16="http://schemas.microsoft.com/office/drawing/2014/main" id="{94D910A3-EA59-44A6-AA59-700C12D9D887}"/>
            </a:ext>
          </a:extLst>
        </xdr:cNvPr>
        <xdr:cNvCxnSpPr/>
      </xdr:nvCxnSpPr>
      <xdr:spPr>
        <a:xfrm flipV="1">
          <a:off x="17602200" y="14075955"/>
          <a:ext cx="790575" cy="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89680</xdr:rowOff>
    </xdr:from>
    <xdr:to>
      <xdr:col>98</xdr:col>
      <xdr:colOff>38100</xdr:colOff>
      <xdr:row>87</xdr:row>
      <xdr:rowOff>19830</xdr:rowOff>
    </xdr:to>
    <xdr:sp macro="" textlink="">
      <xdr:nvSpPr>
        <xdr:cNvPr id="825" name="楕円 824">
          <a:extLst>
            <a:ext uri="{FF2B5EF4-FFF2-40B4-BE49-F238E27FC236}">
              <a16:creationId xmlns:a16="http://schemas.microsoft.com/office/drawing/2014/main" id="{15BC1209-3B3E-465D-8D10-18C58E28024C}"/>
            </a:ext>
          </a:extLst>
        </xdr:cNvPr>
        <xdr:cNvSpPr/>
      </xdr:nvSpPr>
      <xdr:spPr>
        <a:xfrm>
          <a:off x="16754475" y="140215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138030</xdr:rowOff>
    </xdr:from>
    <xdr:to>
      <xdr:col>102</xdr:col>
      <xdr:colOff>114300</xdr:colOff>
      <xdr:row>86</xdr:row>
      <xdr:rowOff>140480</xdr:rowOff>
    </xdr:to>
    <xdr:cxnSp macro="">
      <xdr:nvCxnSpPr>
        <xdr:cNvPr id="826" name="直線コネクタ 825">
          <a:extLst>
            <a:ext uri="{FF2B5EF4-FFF2-40B4-BE49-F238E27FC236}">
              <a16:creationId xmlns:a16="http://schemas.microsoft.com/office/drawing/2014/main" id="{845720C8-D0BD-458E-8C02-EA4B74AA8E05}"/>
            </a:ext>
          </a:extLst>
        </xdr:cNvPr>
        <xdr:cNvCxnSpPr/>
      </xdr:nvCxnSpPr>
      <xdr:spPr>
        <a:xfrm flipV="1">
          <a:off x="16802100" y="14076280"/>
          <a:ext cx="800100" cy="2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827" name="n_1aveValue【消防施設】&#10;一人当たり面積">
          <a:extLst>
            <a:ext uri="{FF2B5EF4-FFF2-40B4-BE49-F238E27FC236}">
              <a16:creationId xmlns:a16="http://schemas.microsoft.com/office/drawing/2014/main" id="{3AD1DBDD-D8B6-44ED-B963-B2F2A8C30FEA}"/>
            </a:ext>
          </a:extLst>
        </xdr:cNvPr>
        <xdr:cNvSpPr txBox="1"/>
      </xdr:nvSpPr>
      <xdr:spPr>
        <a:xfrm>
          <a:off x="18983402" y="1378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828" name="n_2aveValue【消防施設】&#10;一人当たり面積">
          <a:extLst>
            <a:ext uri="{FF2B5EF4-FFF2-40B4-BE49-F238E27FC236}">
              <a16:creationId xmlns:a16="http://schemas.microsoft.com/office/drawing/2014/main" id="{7FB98FE1-E3CF-45CD-A6E2-DD7176CCAF11}"/>
            </a:ext>
          </a:extLst>
        </xdr:cNvPr>
        <xdr:cNvSpPr txBox="1"/>
      </xdr:nvSpPr>
      <xdr:spPr>
        <a:xfrm>
          <a:off x="18183302" y="13803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829" name="n_3aveValue【消防施設】&#10;一人当たり面積">
          <a:extLst>
            <a:ext uri="{FF2B5EF4-FFF2-40B4-BE49-F238E27FC236}">
              <a16:creationId xmlns:a16="http://schemas.microsoft.com/office/drawing/2014/main" id="{91484309-0313-4A38-AE6C-2638B5F66088}"/>
            </a:ext>
          </a:extLst>
        </xdr:cNvPr>
        <xdr:cNvSpPr txBox="1"/>
      </xdr:nvSpPr>
      <xdr:spPr>
        <a:xfrm>
          <a:off x="17383202" y="13798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830" name="n_4aveValue【消防施設】&#10;一人当たり面積">
          <a:extLst>
            <a:ext uri="{FF2B5EF4-FFF2-40B4-BE49-F238E27FC236}">
              <a16:creationId xmlns:a16="http://schemas.microsoft.com/office/drawing/2014/main" id="{2A6938E2-4C58-4AF6-81D6-49FC5E1EB1E0}"/>
            </a:ext>
          </a:extLst>
        </xdr:cNvPr>
        <xdr:cNvSpPr txBox="1"/>
      </xdr:nvSpPr>
      <xdr:spPr>
        <a:xfrm>
          <a:off x="16592627" y="13802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7692</xdr:rowOff>
    </xdr:from>
    <xdr:ext cx="469744" cy="259045"/>
    <xdr:sp macro="" textlink="">
      <xdr:nvSpPr>
        <xdr:cNvPr id="831" name="n_1mainValue【消防施設】&#10;一人当たり面積">
          <a:extLst>
            <a:ext uri="{FF2B5EF4-FFF2-40B4-BE49-F238E27FC236}">
              <a16:creationId xmlns:a16="http://schemas.microsoft.com/office/drawing/2014/main" id="{93266B9A-69D9-44E0-94C7-19ED480DFC60}"/>
            </a:ext>
          </a:extLst>
        </xdr:cNvPr>
        <xdr:cNvSpPr txBox="1"/>
      </xdr:nvSpPr>
      <xdr:spPr>
        <a:xfrm>
          <a:off x="18983402" y="1410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8182</xdr:rowOff>
    </xdr:from>
    <xdr:ext cx="469744" cy="259045"/>
    <xdr:sp macro="" textlink="">
      <xdr:nvSpPr>
        <xdr:cNvPr id="832" name="n_2mainValue【消防施設】&#10;一人当たり面積">
          <a:extLst>
            <a:ext uri="{FF2B5EF4-FFF2-40B4-BE49-F238E27FC236}">
              <a16:creationId xmlns:a16="http://schemas.microsoft.com/office/drawing/2014/main" id="{32902B9C-F1E6-49B7-A331-1D200B6A39A5}"/>
            </a:ext>
          </a:extLst>
        </xdr:cNvPr>
        <xdr:cNvSpPr txBox="1"/>
      </xdr:nvSpPr>
      <xdr:spPr>
        <a:xfrm>
          <a:off x="18183302" y="14108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8507</xdr:rowOff>
    </xdr:from>
    <xdr:ext cx="469744" cy="259045"/>
    <xdr:sp macro="" textlink="">
      <xdr:nvSpPr>
        <xdr:cNvPr id="833" name="n_3mainValue【消防施設】&#10;一人当たり面積">
          <a:extLst>
            <a:ext uri="{FF2B5EF4-FFF2-40B4-BE49-F238E27FC236}">
              <a16:creationId xmlns:a16="http://schemas.microsoft.com/office/drawing/2014/main" id="{D5B0E52B-94F5-4AC4-B257-C28897A70C0A}"/>
            </a:ext>
          </a:extLst>
        </xdr:cNvPr>
        <xdr:cNvSpPr txBox="1"/>
      </xdr:nvSpPr>
      <xdr:spPr>
        <a:xfrm>
          <a:off x="17383202" y="14108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10957</xdr:rowOff>
    </xdr:from>
    <xdr:ext cx="469744" cy="259045"/>
    <xdr:sp macro="" textlink="">
      <xdr:nvSpPr>
        <xdr:cNvPr id="834" name="n_4mainValue【消防施設】&#10;一人当たり面積">
          <a:extLst>
            <a:ext uri="{FF2B5EF4-FFF2-40B4-BE49-F238E27FC236}">
              <a16:creationId xmlns:a16="http://schemas.microsoft.com/office/drawing/2014/main" id="{D02D9A38-3099-4C41-9DA9-109BFC0536E6}"/>
            </a:ext>
          </a:extLst>
        </xdr:cNvPr>
        <xdr:cNvSpPr txBox="1"/>
      </xdr:nvSpPr>
      <xdr:spPr>
        <a:xfrm>
          <a:off x="16592627" y="1410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5" name="正方形/長方形 834">
          <a:extLst>
            <a:ext uri="{FF2B5EF4-FFF2-40B4-BE49-F238E27FC236}">
              <a16:creationId xmlns:a16="http://schemas.microsoft.com/office/drawing/2014/main" id="{5403F3A4-274C-4188-8C1A-0801338252DC}"/>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6" name="正方形/長方形 835">
          <a:extLst>
            <a:ext uri="{FF2B5EF4-FFF2-40B4-BE49-F238E27FC236}">
              <a16:creationId xmlns:a16="http://schemas.microsoft.com/office/drawing/2014/main" id="{2E22F5B0-C0A5-483A-9A1B-629EF182AFF3}"/>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7" name="正方形/長方形 836">
          <a:extLst>
            <a:ext uri="{FF2B5EF4-FFF2-40B4-BE49-F238E27FC236}">
              <a16:creationId xmlns:a16="http://schemas.microsoft.com/office/drawing/2014/main" id="{B6B055D2-35E6-48ED-B887-3EB9E010292E}"/>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8" name="正方形/長方形 837">
          <a:extLst>
            <a:ext uri="{FF2B5EF4-FFF2-40B4-BE49-F238E27FC236}">
              <a16:creationId xmlns:a16="http://schemas.microsoft.com/office/drawing/2014/main" id="{988440A8-8626-404A-A4F6-BF3DA18E178A}"/>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9" name="正方形/長方形 838">
          <a:extLst>
            <a:ext uri="{FF2B5EF4-FFF2-40B4-BE49-F238E27FC236}">
              <a16:creationId xmlns:a16="http://schemas.microsoft.com/office/drawing/2014/main" id="{48CF4D1F-0F83-489B-A18F-92B4104E2B76}"/>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0" name="正方形/長方形 839">
          <a:extLst>
            <a:ext uri="{FF2B5EF4-FFF2-40B4-BE49-F238E27FC236}">
              <a16:creationId xmlns:a16="http://schemas.microsoft.com/office/drawing/2014/main" id="{E71645EA-CF61-4C2D-A044-160F09C6BDCB}"/>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1" name="正方形/長方形 840">
          <a:extLst>
            <a:ext uri="{FF2B5EF4-FFF2-40B4-BE49-F238E27FC236}">
              <a16:creationId xmlns:a16="http://schemas.microsoft.com/office/drawing/2014/main" id="{33430729-5635-438E-B845-C84E2A2D9939}"/>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2" name="正方形/長方形 841">
          <a:extLst>
            <a:ext uri="{FF2B5EF4-FFF2-40B4-BE49-F238E27FC236}">
              <a16:creationId xmlns:a16="http://schemas.microsoft.com/office/drawing/2014/main" id="{D2ED65F7-05C1-445C-BCB4-C34A8BE39A98}"/>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3" name="テキスト ボックス 842">
          <a:extLst>
            <a:ext uri="{FF2B5EF4-FFF2-40B4-BE49-F238E27FC236}">
              <a16:creationId xmlns:a16="http://schemas.microsoft.com/office/drawing/2014/main" id="{3F3C5348-3C59-48BF-BEEA-C36BAED8FC6D}"/>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4" name="直線コネクタ 843">
          <a:extLst>
            <a:ext uri="{FF2B5EF4-FFF2-40B4-BE49-F238E27FC236}">
              <a16:creationId xmlns:a16="http://schemas.microsoft.com/office/drawing/2014/main" id="{EDE12BF3-B77D-49BB-BAA9-C89A35451245}"/>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5" name="テキスト ボックス 844">
          <a:extLst>
            <a:ext uri="{FF2B5EF4-FFF2-40B4-BE49-F238E27FC236}">
              <a16:creationId xmlns:a16="http://schemas.microsoft.com/office/drawing/2014/main" id="{BD9F65A9-8465-422A-8AC7-B5CF624BAB7D}"/>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6" name="直線コネクタ 845">
          <a:extLst>
            <a:ext uri="{FF2B5EF4-FFF2-40B4-BE49-F238E27FC236}">
              <a16:creationId xmlns:a16="http://schemas.microsoft.com/office/drawing/2014/main" id="{B63FE083-816A-4771-B7E1-D1096D34A7B5}"/>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7" name="テキスト ボックス 846">
          <a:extLst>
            <a:ext uri="{FF2B5EF4-FFF2-40B4-BE49-F238E27FC236}">
              <a16:creationId xmlns:a16="http://schemas.microsoft.com/office/drawing/2014/main" id="{2A0E068B-777B-4648-A0C5-564708926A09}"/>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8" name="直線コネクタ 847">
          <a:extLst>
            <a:ext uri="{FF2B5EF4-FFF2-40B4-BE49-F238E27FC236}">
              <a16:creationId xmlns:a16="http://schemas.microsoft.com/office/drawing/2014/main" id="{9746C583-EB52-466A-86B3-3C37EC3990C4}"/>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9" name="テキスト ボックス 848">
          <a:extLst>
            <a:ext uri="{FF2B5EF4-FFF2-40B4-BE49-F238E27FC236}">
              <a16:creationId xmlns:a16="http://schemas.microsoft.com/office/drawing/2014/main" id="{D605282A-7DF2-4824-AAFC-B216E865BA87}"/>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0" name="直線コネクタ 849">
          <a:extLst>
            <a:ext uri="{FF2B5EF4-FFF2-40B4-BE49-F238E27FC236}">
              <a16:creationId xmlns:a16="http://schemas.microsoft.com/office/drawing/2014/main" id="{E0213564-49C6-4E78-92CF-EB33EE04DAD7}"/>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1" name="テキスト ボックス 850">
          <a:extLst>
            <a:ext uri="{FF2B5EF4-FFF2-40B4-BE49-F238E27FC236}">
              <a16:creationId xmlns:a16="http://schemas.microsoft.com/office/drawing/2014/main" id="{04A0DAF2-71C3-4B98-99C3-4EE819F12C86}"/>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2" name="直線コネクタ 851">
          <a:extLst>
            <a:ext uri="{FF2B5EF4-FFF2-40B4-BE49-F238E27FC236}">
              <a16:creationId xmlns:a16="http://schemas.microsoft.com/office/drawing/2014/main" id="{50A97CEB-8711-4224-A769-FA1BDE20981A}"/>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3" name="テキスト ボックス 852">
          <a:extLst>
            <a:ext uri="{FF2B5EF4-FFF2-40B4-BE49-F238E27FC236}">
              <a16:creationId xmlns:a16="http://schemas.microsoft.com/office/drawing/2014/main" id="{BB951E26-F2B4-4B20-B90F-71A2C4C32EC1}"/>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4" name="直線コネクタ 853">
          <a:extLst>
            <a:ext uri="{FF2B5EF4-FFF2-40B4-BE49-F238E27FC236}">
              <a16:creationId xmlns:a16="http://schemas.microsoft.com/office/drawing/2014/main" id="{530312CB-4415-42F3-87D2-98A2D6342C0F}"/>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5" name="テキスト ボックス 854">
          <a:extLst>
            <a:ext uri="{FF2B5EF4-FFF2-40B4-BE49-F238E27FC236}">
              <a16:creationId xmlns:a16="http://schemas.microsoft.com/office/drawing/2014/main" id="{76795074-F0C6-450E-AADF-768C950E9196}"/>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6" name="直線コネクタ 855">
          <a:extLst>
            <a:ext uri="{FF2B5EF4-FFF2-40B4-BE49-F238E27FC236}">
              <a16:creationId xmlns:a16="http://schemas.microsoft.com/office/drawing/2014/main" id="{F67825E0-1663-466F-BAE7-72DA1CEF472E}"/>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7" name="テキスト ボックス 856">
          <a:extLst>
            <a:ext uri="{FF2B5EF4-FFF2-40B4-BE49-F238E27FC236}">
              <a16:creationId xmlns:a16="http://schemas.microsoft.com/office/drawing/2014/main" id="{4E8D758C-8A25-41F6-A8B6-52664EF5A82A}"/>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2ABB617D-FF37-4BDD-82B1-9377D0ECCF39}"/>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9" name="【庁舎】&#10;有形固定資産減価償却率グラフ枠">
          <a:extLst>
            <a:ext uri="{FF2B5EF4-FFF2-40B4-BE49-F238E27FC236}">
              <a16:creationId xmlns:a16="http://schemas.microsoft.com/office/drawing/2014/main" id="{14ACE23C-8128-452C-B671-E817009B2F3D}"/>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860" name="直線コネクタ 859">
          <a:extLst>
            <a:ext uri="{FF2B5EF4-FFF2-40B4-BE49-F238E27FC236}">
              <a16:creationId xmlns:a16="http://schemas.microsoft.com/office/drawing/2014/main" id="{C3271890-7752-4044-B6D2-B9F35F9A7C30}"/>
            </a:ext>
          </a:extLst>
        </xdr:cNvPr>
        <xdr:cNvCxnSpPr/>
      </xdr:nvCxnSpPr>
      <xdr:spPr>
        <a:xfrm flipV="1">
          <a:off x="14696439" y="16241576"/>
          <a:ext cx="0" cy="1608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861" name="【庁舎】&#10;有形固定資産減価償却率最小値テキスト">
          <a:extLst>
            <a:ext uri="{FF2B5EF4-FFF2-40B4-BE49-F238E27FC236}">
              <a16:creationId xmlns:a16="http://schemas.microsoft.com/office/drawing/2014/main" id="{047C3D32-678C-4F5E-B8CE-064F3076F9B5}"/>
            </a:ext>
          </a:extLst>
        </xdr:cNvPr>
        <xdr:cNvSpPr txBox="1"/>
      </xdr:nvSpPr>
      <xdr:spPr>
        <a:xfrm>
          <a:off x="14735175" y="17856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862" name="直線コネクタ 861">
          <a:extLst>
            <a:ext uri="{FF2B5EF4-FFF2-40B4-BE49-F238E27FC236}">
              <a16:creationId xmlns:a16="http://schemas.microsoft.com/office/drawing/2014/main" id="{8D00E6CE-8FAF-4E16-A8E6-9063F4092953}"/>
            </a:ext>
          </a:extLst>
        </xdr:cNvPr>
        <xdr:cNvCxnSpPr/>
      </xdr:nvCxnSpPr>
      <xdr:spPr>
        <a:xfrm>
          <a:off x="14611350" y="17849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863" name="【庁舎】&#10;有形固定資産減価償却率最大値テキスト">
          <a:extLst>
            <a:ext uri="{FF2B5EF4-FFF2-40B4-BE49-F238E27FC236}">
              <a16:creationId xmlns:a16="http://schemas.microsoft.com/office/drawing/2014/main" id="{E405D86E-09B8-4E8D-8F63-E06195A3BD53}"/>
            </a:ext>
          </a:extLst>
        </xdr:cNvPr>
        <xdr:cNvSpPr txBox="1"/>
      </xdr:nvSpPr>
      <xdr:spPr>
        <a:xfrm>
          <a:off x="14735175" y="16019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864" name="直線コネクタ 863">
          <a:extLst>
            <a:ext uri="{FF2B5EF4-FFF2-40B4-BE49-F238E27FC236}">
              <a16:creationId xmlns:a16="http://schemas.microsoft.com/office/drawing/2014/main" id="{AA09A39B-AFBF-42D1-B947-D85EB4C257FC}"/>
            </a:ext>
          </a:extLst>
        </xdr:cNvPr>
        <xdr:cNvCxnSpPr/>
      </xdr:nvCxnSpPr>
      <xdr:spPr>
        <a:xfrm>
          <a:off x="14611350" y="162415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105064</xdr:rowOff>
    </xdr:from>
    <xdr:ext cx="405111" cy="259045"/>
    <xdr:sp macro="" textlink="">
      <xdr:nvSpPr>
        <xdr:cNvPr id="865" name="【庁舎】&#10;有形固定資産減価償却率平均値テキスト">
          <a:extLst>
            <a:ext uri="{FF2B5EF4-FFF2-40B4-BE49-F238E27FC236}">
              <a16:creationId xmlns:a16="http://schemas.microsoft.com/office/drawing/2014/main" id="{461F9CD9-3A77-4EF5-A129-BE0D15BA8326}"/>
            </a:ext>
          </a:extLst>
        </xdr:cNvPr>
        <xdr:cNvSpPr txBox="1"/>
      </xdr:nvSpPr>
      <xdr:spPr>
        <a:xfrm>
          <a:off x="14735175" y="170754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866" name="フローチャート: 判断 865">
          <a:extLst>
            <a:ext uri="{FF2B5EF4-FFF2-40B4-BE49-F238E27FC236}">
              <a16:creationId xmlns:a16="http://schemas.microsoft.com/office/drawing/2014/main" id="{846D1D07-8B29-4B1A-816C-734322D8CE25}"/>
            </a:ext>
          </a:extLst>
        </xdr:cNvPr>
        <xdr:cNvSpPr/>
      </xdr:nvSpPr>
      <xdr:spPr>
        <a:xfrm>
          <a:off x="14649450" y="170970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867" name="フローチャート: 判断 866">
          <a:extLst>
            <a:ext uri="{FF2B5EF4-FFF2-40B4-BE49-F238E27FC236}">
              <a16:creationId xmlns:a16="http://schemas.microsoft.com/office/drawing/2014/main" id="{672D7A6A-A185-4B88-9FEB-BE72B0B70DC1}"/>
            </a:ext>
          </a:extLst>
        </xdr:cNvPr>
        <xdr:cNvSpPr/>
      </xdr:nvSpPr>
      <xdr:spPr>
        <a:xfrm>
          <a:off x="13887450" y="171523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868" name="フローチャート: 判断 867">
          <a:extLst>
            <a:ext uri="{FF2B5EF4-FFF2-40B4-BE49-F238E27FC236}">
              <a16:creationId xmlns:a16="http://schemas.microsoft.com/office/drawing/2014/main" id="{BDDFFFD3-5CE3-45B1-A96C-3CB249D2A85B}"/>
            </a:ext>
          </a:extLst>
        </xdr:cNvPr>
        <xdr:cNvSpPr/>
      </xdr:nvSpPr>
      <xdr:spPr>
        <a:xfrm>
          <a:off x="13096875" y="171149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869" name="フローチャート: 判断 868">
          <a:extLst>
            <a:ext uri="{FF2B5EF4-FFF2-40B4-BE49-F238E27FC236}">
              <a16:creationId xmlns:a16="http://schemas.microsoft.com/office/drawing/2014/main" id="{A7C3804B-4F54-4F46-A802-41BACFF4D4A6}"/>
            </a:ext>
          </a:extLst>
        </xdr:cNvPr>
        <xdr:cNvSpPr/>
      </xdr:nvSpPr>
      <xdr:spPr>
        <a:xfrm>
          <a:off x="12296775" y="171083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870" name="フローチャート: 判断 869">
          <a:extLst>
            <a:ext uri="{FF2B5EF4-FFF2-40B4-BE49-F238E27FC236}">
              <a16:creationId xmlns:a16="http://schemas.microsoft.com/office/drawing/2014/main" id="{8841D956-FAEA-4F4F-92FA-842985F53B5E}"/>
            </a:ext>
          </a:extLst>
        </xdr:cNvPr>
        <xdr:cNvSpPr/>
      </xdr:nvSpPr>
      <xdr:spPr>
        <a:xfrm>
          <a:off x="11487150" y="1710027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8BFB3B66-7C33-4055-87D9-07B3FC3B40AC}"/>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43098235-B8FD-4FEB-B0D0-E44D2AE12AB6}"/>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D799B1B5-A3AA-4566-9E0D-7534E593CAF7}"/>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60490D97-7498-4CA6-9F74-7A33D3A88077}"/>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4E57831-388D-4A93-8C94-0EACD243FDD1}"/>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121738</xdr:rowOff>
    </xdr:from>
    <xdr:to>
      <xdr:col>85</xdr:col>
      <xdr:colOff>177800</xdr:colOff>
      <xdr:row>102</xdr:row>
      <xdr:rowOff>51888</xdr:rowOff>
    </xdr:to>
    <xdr:sp macro="" textlink="">
      <xdr:nvSpPr>
        <xdr:cNvPr id="876" name="楕円 875">
          <a:extLst>
            <a:ext uri="{FF2B5EF4-FFF2-40B4-BE49-F238E27FC236}">
              <a16:creationId xmlns:a16="http://schemas.microsoft.com/office/drawing/2014/main" id="{38253087-4952-4246-9101-79CB8A95D312}"/>
            </a:ext>
          </a:extLst>
        </xdr:cNvPr>
        <xdr:cNvSpPr/>
      </xdr:nvSpPr>
      <xdr:spPr>
        <a:xfrm>
          <a:off x="14649450" y="165841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144615</xdr:rowOff>
    </xdr:from>
    <xdr:ext cx="405111" cy="259045"/>
    <xdr:sp macro="" textlink="">
      <xdr:nvSpPr>
        <xdr:cNvPr id="877" name="【庁舎】&#10;有形固定資産減価償却率該当値テキスト">
          <a:extLst>
            <a:ext uri="{FF2B5EF4-FFF2-40B4-BE49-F238E27FC236}">
              <a16:creationId xmlns:a16="http://schemas.microsoft.com/office/drawing/2014/main" id="{A856C0E3-13F2-4962-8BAB-234F56D41495}"/>
            </a:ext>
          </a:extLst>
        </xdr:cNvPr>
        <xdr:cNvSpPr txBox="1"/>
      </xdr:nvSpPr>
      <xdr:spPr>
        <a:xfrm>
          <a:off x="14735175" y="1642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25400</xdr:rowOff>
    </xdr:from>
    <xdr:to>
      <xdr:col>81</xdr:col>
      <xdr:colOff>101600</xdr:colOff>
      <xdr:row>101</xdr:row>
      <xdr:rowOff>127000</xdr:rowOff>
    </xdr:to>
    <xdr:sp macro="" textlink="">
      <xdr:nvSpPr>
        <xdr:cNvPr id="878" name="楕円 877">
          <a:extLst>
            <a:ext uri="{FF2B5EF4-FFF2-40B4-BE49-F238E27FC236}">
              <a16:creationId xmlns:a16="http://schemas.microsoft.com/office/drawing/2014/main" id="{25036E57-8B17-40F3-881D-65AAF5CF14A4}"/>
            </a:ext>
          </a:extLst>
        </xdr:cNvPr>
        <xdr:cNvSpPr/>
      </xdr:nvSpPr>
      <xdr:spPr>
        <a:xfrm>
          <a:off x="13887450" y="164877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76200</xdr:rowOff>
    </xdr:from>
    <xdr:to>
      <xdr:col>85</xdr:col>
      <xdr:colOff>127000</xdr:colOff>
      <xdr:row>102</xdr:row>
      <xdr:rowOff>1088</xdr:rowOff>
    </xdr:to>
    <xdr:cxnSp macro="">
      <xdr:nvCxnSpPr>
        <xdr:cNvPr id="879" name="直線コネクタ 878">
          <a:extLst>
            <a:ext uri="{FF2B5EF4-FFF2-40B4-BE49-F238E27FC236}">
              <a16:creationId xmlns:a16="http://schemas.microsoft.com/office/drawing/2014/main" id="{6F995311-19D8-404A-8E51-EBFA2F6F3746}"/>
            </a:ext>
          </a:extLst>
        </xdr:cNvPr>
        <xdr:cNvCxnSpPr/>
      </xdr:nvCxnSpPr>
      <xdr:spPr>
        <a:xfrm>
          <a:off x="13935075" y="16535400"/>
          <a:ext cx="762000" cy="9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102144</xdr:rowOff>
    </xdr:from>
    <xdr:to>
      <xdr:col>76</xdr:col>
      <xdr:colOff>165100</xdr:colOff>
      <xdr:row>101</xdr:row>
      <xdr:rowOff>32294</xdr:rowOff>
    </xdr:to>
    <xdr:sp macro="" textlink="">
      <xdr:nvSpPr>
        <xdr:cNvPr id="880" name="楕円 879">
          <a:extLst>
            <a:ext uri="{FF2B5EF4-FFF2-40B4-BE49-F238E27FC236}">
              <a16:creationId xmlns:a16="http://schemas.microsoft.com/office/drawing/2014/main" id="{37774789-5036-4436-9F7B-9B5C7E65ED26}"/>
            </a:ext>
          </a:extLst>
        </xdr:cNvPr>
        <xdr:cNvSpPr/>
      </xdr:nvSpPr>
      <xdr:spPr>
        <a:xfrm>
          <a:off x="13096875" y="163930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152944</xdr:rowOff>
    </xdr:from>
    <xdr:to>
      <xdr:col>81</xdr:col>
      <xdr:colOff>50800</xdr:colOff>
      <xdr:row>101</xdr:row>
      <xdr:rowOff>76200</xdr:rowOff>
    </xdr:to>
    <xdr:cxnSp macro="">
      <xdr:nvCxnSpPr>
        <xdr:cNvPr id="881" name="直線コネクタ 880">
          <a:extLst>
            <a:ext uri="{FF2B5EF4-FFF2-40B4-BE49-F238E27FC236}">
              <a16:creationId xmlns:a16="http://schemas.microsoft.com/office/drawing/2014/main" id="{F300AC41-DFE4-4BA8-B45B-408B4ACDE5D4}"/>
            </a:ext>
          </a:extLst>
        </xdr:cNvPr>
        <xdr:cNvCxnSpPr/>
      </xdr:nvCxnSpPr>
      <xdr:spPr>
        <a:xfrm>
          <a:off x="13144500" y="16440694"/>
          <a:ext cx="790575"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5806</xdr:rowOff>
    </xdr:from>
    <xdr:to>
      <xdr:col>72</xdr:col>
      <xdr:colOff>38100</xdr:colOff>
      <xdr:row>100</xdr:row>
      <xdr:rowOff>107406</xdr:rowOff>
    </xdr:to>
    <xdr:sp macro="" textlink="">
      <xdr:nvSpPr>
        <xdr:cNvPr id="882" name="楕円 881">
          <a:extLst>
            <a:ext uri="{FF2B5EF4-FFF2-40B4-BE49-F238E27FC236}">
              <a16:creationId xmlns:a16="http://schemas.microsoft.com/office/drawing/2014/main" id="{2ED0EE7F-67FA-4592-B0DD-FE394D024DBE}"/>
            </a:ext>
          </a:extLst>
        </xdr:cNvPr>
        <xdr:cNvSpPr/>
      </xdr:nvSpPr>
      <xdr:spPr>
        <a:xfrm>
          <a:off x="12296775" y="162967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56606</xdr:rowOff>
    </xdr:from>
    <xdr:to>
      <xdr:col>76</xdr:col>
      <xdr:colOff>114300</xdr:colOff>
      <xdr:row>100</xdr:row>
      <xdr:rowOff>152944</xdr:rowOff>
    </xdr:to>
    <xdr:cxnSp macro="">
      <xdr:nvCxnSpPr>
        <xdr:cNvPr id="883" name="直線コネクタ 882">
          <a:extLst>
            <a:ext uri="{FF2B5EF4-FFF2-40B4-BE49-F238E27FC236}">
              <a16:creationId xmlns:a16="http://schemas.microsoft.com/office/drawing/2014/main" id="{87E8BB57-2858-4ED0-9CA2-2AAD6BFBC231}"/>
            </a:ext>
          </a:extLst>
        </xdr:cNvPr>
        <xdr:cNvCxnSpPr/>
      </xdr:nvCxnSpPr>
      <xdr:spPr>
        <a:xfrm>
          <a:off x="12344400" y="16344356"/>
          <a:ext cx="800100" cy="9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146231</xdr:rowOff>
    </xdr:from>
    <xdr:to>
      <xdr:col>67</xdr:col>
      <xdr:colOff>101600</xdr:colOff>
      <xdr:row>107</xdr:row>
      <xdr:rowOff>76381</xdr:rowOff>
    </xdr:to>
    <xdr:sp macro="" textlink="">
      <xdr:nvSpPr>
        <xdr:cNvPr id="884" name="楕円 883">
          <a:extLst>
            <a:ext uri="{FF2B5EF4-FFF2-40B4-BE49-F238E27FC236}">
              <a16:creationId xmlns:a16="http://schemas.microsoft.com/office/drawing/2014/main" id="{0F30EA95-2034-40FE-8124-2CA8BDC5D48D}"/>
            </a:ext>
          </a:extLst>
        </xdr:cNvPr>
        <xdr:cNvSpPr/>
      </xdr:nvSpPr>
      <xdr:spPr>
        <a:xfrm>
          <a:off x="11487150" y="1745950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56606</xdr:rowOff>
    </xdr:from>
    <xdr:to>
      <xdr:col>71</xdr:col>
      <xdr:colOff>177800</xdr:colOff>
      <xdr:row>107</xdr:row>
      <xdr:rowOff>25581</xdr:rowOff>
    </xdr:to>
    <xdr:cxnSp macro="">
      <xdr:nvCxnSpPr>
        <xdr:cNvPr id="885" name="直線コネクタ 884">
          <a:extLst>
            <a:ext uri="{FF2B5EF4-FFF2-40B4-BE49-F238E27FC236}">
              <a16:creationId xmlns:a16="http://schemas.microsoft.com/office/drawing/2014/main" id="{43F8EAB3-9F57-49E0-8EFE-978F1ADF0A57}"/>
            </a:ext>
          </a:extLst>
        </xdr:cNvPr>
        <xdr:cNvCxnSpPr/>
      </xdr:nvCxnSpPr>
      <xdr:spPr>
        <a:xfrm flipV="1">
          <a:off x="11534775" y="16344356"/>
          <a:ext cx="809625" cy="1172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96900</xdr:rowOff>
    </xdr:from>
    <xdr:ext cx="405111" cy="259045"/>
    <xdr:sp macro="" textlink="">
      <xdr:nvSpPr>
        <xdr:cNvPr id="886" name="n_1aveValue【庁舎】&#10;有形固定資産減価償却率">
          <a:extLst>
            <a:ext uri="{FF2B5EF4-FFF2-40B4-BE49-F238E27FC236}">
              <a16:creationId xmlns:a16="http://schemas.microsoft.com/office/drawing/2014/main" id="{4C49AA02-F902-49C5-A9FD-FBBE035D49E3}"/>
            </a:ext>
          </a:extLst>
        </xdr:cNvPr>
        <xdr:cNvSpPr txBox="1"/>
      </xdr:nvSpPr>
      <xdr:spPr>
        <a:xfrm>
          <a:off x="13745219" y="17241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65876</xdr:rowOff>
    </xdr:from>
    <xdr:ext cx="405111" cy="259045"/>
    <xdr:sp macro="" textlink="">
      <xdr:nvSpPr>
        <xdr:cNvPr id="887" name="n_2aveValue【庁舎】&#10;有形固定資産減価償却率">
          <a:extLst>
            <a:ext uri="{FF2B5EF4-FFF2-40B4-BE49-F238E27FC236}">
              <a16:creationId xmlns:a16="http://schemas.microsoft.com/office/drawing/2014/main" id="{CAF987A9-211A-42B3-A793-3D80F99F1153}"/>
            </a:ext>
          </a:extLst>
        </xdr:cNvPr>
        <xdr:cNvSpPr txBox="1"/>
      </xdr:nvSpPr>
      <xdr:spPr>
        <a:xfrm>
          <a:off x="12964169" y="17214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56078</xdr:rowOff>
    </xdr:from>
    <xdr:ext cx="405111" cy="259045"/>
    <xdr:sp macro="" textlink="">
      <xdr:nvSpPr>
        <xdr:cNvPr id="888" name="n_3aveValue【庁舎】&#10;有形固定資産減価償却率">
          <a:extLst>
            <a:ext uri="{FF2B5EF4-FFF2-40B4-BE49-F238E27FC236}">
              <a16:creationId xmlns:a16="http://schemas.microsoft.com/office/drawing/2014/main" id="{A67133A3-B0CD-4633-BD11-D1F34112D19F}"/>
            </a:ext>
          </a:extLst>
        </xdr:cNvPr>
        <xdr:cNvSpPr txBox="1"/>
      </xdr:nvSpPr>
      <xdr:spPr>
        <a:xfrm>
          <a:off x="12164069" y="17201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889" name="n_4aveValue【庁舎】&#10;有形固定資産減価償却率">
          <a:extLst>
            <a:ext uri="{FF2B5EF4-FFF2-40B4-BE49-F238E27FC236}">
              <a16:creationId xmlns:a16="http://schemas.microsoft.com/office/drawing/2014/main" id="{4F207E79-DB22-43B9-8F34-6C98393C796A}"/>
            </a:ext>
          </a:extLst>
        </xdr:cNvPr>
        <xdr:cNvSpPr txBox="1"/>
      </xdr:nvSpPr>
      <xdr:spPr>
        <a:xfrm>
          <a:off x="11354444" y="16878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143527</xdr:rowOff>
    </xdr:from>
    <xdr:ext cx="405111" cy="259045"/>
    <xdr:sp macro="" textlink="">
      <xdr:nvSpPr>
        <xdr:cNvPr id="890" name="n_1mainValue【庁舎】&#10;有形固定資産減価償却率">
          <a:extLst>
            <a:ext uri="{FF2B5EF4-FFF2-40B4-BE49-F238E27FC236}">
              <a16:creationId xmlns:a16="http://schemas.microsoft.com/office/drawing/2014/main" id="{83C2C13E-21FB-43D0-931D-EBC07E8B10E4}"/>
            </a:ext>
          </a:extLst>
        </xdr:cNvPr>
        <xdr:cNvSpPr txBox="1"/>
      </xdr:nvSpPr>
      <xdr:spPr>
        <a:xfrm>
          <a:off x="13745219" y="1625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48821</xdr:rowOff>
    </xdr:from>
    <xdr:ext cx="405111" cy="259045"/>
    <xdr:sp macro="" textlink="">
      <xdr:nvSpPr>
        <xdr:cNvPr id="891" name="n_2mainValue【庁舎】&#10;有形固定資産減価償却率">
          <a:extLst>
            <a:ext uri="{FF2B5EF4-FFF2-40B4-BE49-F238E27FC236}">
              <a16:creationId xmlns:a16="http://schemas.microsoft.com/office/drawing/2014/main" id="{2BED4EEA-53DF-43AB-8230-DF660459D2F2}"/>
            </a:ext>
          </a:extLst>
        </xdr:cNvPr>
        <xdr:cNvSpPr txBox="1"/>
      </xdr:nvSpPr>
      <xdr:spPr>
        <a:xfrm>
          <a:off x="12964169" y="16161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123933</xdr:rowOff>
    </xdr:from>
    <xdr:ext cx="340478" cy="259045"/>
    <xdr:sp macro="" textlink="">
      <xdr:nvSpPr>
        <xdr:cNvPr id="892" name="n_3mainValue【庁舎】&#10;有形固定資産減価償却率">
          <a:extLst>
            <a:ext uri="{FF2B5EF4-FFF2-40B4-BE49-F238E27FC236}">
              <a16:creationId xmlns:a16="http://schemas.microsoft.com/office/drawing/2014/main" id="{250BBD24-C846-4B1F-8777-80C25B8A96C9}"/>
            </a:ext>
          </a:extLst>
        </xdr:cNvPr>
        <xdr:cNvSpPr txBox="1"/>
      </xdr:nvSpPr>
      <xdr:spPr>
        <a:xfrm>
          <a:off x="12183686" y="160656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67508</xdr:rowOff>
    </xdr:from>
    <xdr:ext cx="405111" cy="259045"/>
    <xdr:sp macro="" textlink="">
      <xdr:nvSpPr>
        <xdr:cNvPr id="893" name="n_4mainValue【庁舎】&#10;有形固定資産減価償却率">
          <a:extLst>
            <a:ext uri="{FF2B5EF4-FFF2-40B4-BE49-F238E27FC236}">
              <a16:creationId xmlns:a16="http://schemas.microsoft.com/office/drawing/2014/main" id="{49C0A435-1395-41E6-A859-F5A9D5BE5A07}"/>
            </a:ext>
          </a:extLst>
        </xdr:cNvPr>
        <xdr:cNvSpPr txBox="1"/>
      </xdr:nvSpPr>
      <xdr:spPr>
        <a:xfrm>
          <a:off x="11354444" y="1755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26F8D011-A824-4953-9580-844DAFE707E1}"/>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DBDBDBF9-471C-433F-9585-CECF0D46EE95}"/>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F5E4393D-FB6B-4FAD-83BE-F993899C8764}"/>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B746ACC2-5D21-4319-928B-E90AC2F79028}"/>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D5F6F2B2-6523-452D-9BC6-42025EB9A4C3}"/>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61D3510C-8148-40DF-981A-D0CDC236749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F78ECBF1-C842-4CEC-BF3B-1570E2263E80}"/>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0DDE2DF6-4FE7-444A-A781-356B7E89D49F}"/>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5A11A861-3F0F-4BCF-821B-8E1DA090B65B}"/>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86D9286F-6C83-4BF6-925C-093A96CF775B}"/>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4" name="直線コネクタ 903">
          <a:extLst>
            <a:ext uri="{FF2B5EF4-FFF2-40B4-BE49-F238E27FC236}">
              <a16:creationId xmlns:a16="http://schemas.microsoft.com/office/drawing/2014/main" id="{17D7B251-66BC-4B9A-82B4-226DE310A8C8}"/>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5" name="テキスト ボックス 904">
          <a:extLst>
            <a:ext uri="{FF2B5EF4-FFF2-40B4-BE49-F238E27FC236}">
              <a16:creationId xmlns:a16="http://schemas.microsoft.com/office/drawing/2014/main" id="{88D390EB-8050-443B-AEC7-1558AF7CB2D7}"/>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6" name="直線コネクタ 905">
          <a:extLst>
            <a:ext uri="{FF2B5EF4-FFF2-40B4-BE49-F238E27FC236}">
              <a16:creationId xmlns:a16="http://schemas.microsoft.com/office/drawing/2014/main" id="{7CE5F25B-7F0F-47F0-8294-3F1285142B8A}"/>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7" name="テキスト ボックス 906">
          <a:extLst>
            <a:ext uri="{FF2B5EF4-FFF2-40B4-BE49-F238E27FC236}">
              <a16:creationId xmlns:a16="http://schemas.microsoft.com/office/drawing/2014/main" id="{98342D8D-E19E-4FA8-8658-DA171CD20D50}"/>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8" name="直線コネクタ 907">
          <a:extLst>
            <a:ext uri="{FF2B5EF4-FFF2-40B4-BE49-F238E27FC236}">
              <a16:creationId xmlns:a16="http://schemas.microsoft.com/office/drawing/2014/main" id="{3CE0ABE2-39DB-458A-B73E-7B587EF9B238}"/>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9" name="テキスト ボックス 908">
          <a:extLst>
            <a:ext uri="{FF2B5EF4-FFF2-40B4-BE49-F238E27FC236}">
              <a16:creationId xmlns:a16="http://schemas.microsoft.com/office/drawing/2014/main" id="{55399668-2584-46CC-ADFB-ED8310C27C76}"/>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0" name="直線コネクタ 909">
          <a:extLst>
            <a:ext uri="{FF2B5EF4-FFF2-40B4-BE49-F238E27FC236}">
              <a16:creationId xmlns:a16="http://schemas.microsoft.com/office/drawing/2014/main" id="{517E2F52-7811-4A4F-9CC6-A4AB19826B3B}"/>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1" name="テキスト ボックス 910">
          <a:extLst>
            <a:ext uri="{FF2B5EF4-FFF2-40B4-BE49-F238E27FC236}">
              <a16:creationId xmlns:a16="http://schemas.microsoft.com/office/drawing/2014/main" id="{87E2D2BC-50CE-4A03-9B44-2C67F4595A55}"/>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2" name="直線コネクタ 911">
          <a:extLst>
            <a:ext uri="{FF2B5EF4-FFF2-40B4-BE49-F238E27FC236}">
              <a16:creationId xmlns:a16="http://schemas.microsoft.com/office/drawing/2014/main" id="{2305626F-ABDF-485F-8C71-F1E809B9E12C}"/>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3" name="テキスト ボックス 912">
          <a:extLst>
            <a:ext uri="{FF2B5EF4-FFF2-40B4-BE49-F238E27FC236}">
              <a16:creationId xmlns:a16="http://schemas.microsoft.com/office/drawing/2014/main" id="{A7A0B598-5D98-415B-815F-BA34E46FF519}"/>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4" name="直線コネクタ 913">
          <a:extLst>
            <a:ext uri="{FF2B5EF4-FFF2-40B4-BE49-F238E27FC236}">
              <a16:creationId xmlns:a16="http://schemas.microsoft.com/office/drawing/2014/main" id="{7801AF20-AA51-473C-A201-461737A8D31C}"/>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5" name="テキスト ボックス 914">
          <a:extLst>
            <a:ext uri="{FF2B5EF4-FFF2-40B4-BE49-F238E27FC236}">
              <a16:creationId xmlns:a16="http://schemas.microsoft.com/office/drawing/2014/main" id="{1FDC7BB5-E480-4E15-A805-346CAAB17AF1}"/>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7C09DB57-51AD-43CA-B15E-28090FA2309C}"/>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ADDAFA38-FF9A-4BC2-B855-83429A4CE43F}"/>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079F6E3B-A626-4149-88B0-BB5C30AF7D54}"/>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919" name="直線コネクタ 918">
          <a:extLst>
            <a:ext uri="{FF2B5EF4-FFF2-40B4-BE49-F238E27FC236}">
              <a16:creationId xmlns:a16="http://schemas.microsoft.com/office/drawing/2014/main" id="{E6038F7F-380D-455E-BF4D-18148351007A}"/>
            </a:ext>
          </a:extLst>
        </xdr:cNvPr>
        <xdr:cNvCxnSpPr/>
      </xdr:nvCxnSpPr>
      <xdr:spPr>
        <a:xfrm flipV="1">
          <a:off x="19954239" y="16297456"/>
          <a:ext cx="0" cy="1345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920" name="【庁舎】&#10;一人当たり面積最小値テキスト">
          <a:extLst>
            <a:ext uri="{FF2B5EF4-FFF2-40B4-BE49-F238E27FC236}">
              <a16:creationId xmlns:a16="http://schemas.microsoft.com/office/drawing/2014/main" id="{B77C244B-C2D4-42FE-A22C-2E9320BAAA8C}"/>
            </a:ext>
          </a:extLst>
        </xdr:cNvPr>
        <xdr:cNvSpPr txBox="1"/>
      </xdr:nvSpPr>
      <xdr:spPr>
        <a:xfrm>
          <a:off x="19992975" y="1765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921" name="直線コネクタ 920">
          <a:extLst>
            <a:ext uri="{FF2B5EF4-FFF2-40B4-BE49-F238E27FC236}">
              <a16:creationId xmlns:a16="http://schemas.microsoft.com/office/drawing/2014/main" id="{4CC423D3-881F-4AB0-B044-3B4A3B2CBEF7}"/>
            </a:ext>
          </a:extLst>
        </xdr:cNvPr>
        <xdr:cNvCxnSpPr/>
      </xdr:nvCxnSpPr>
      <xdr:spPr>
        <a:xfrm>
          <a:off x="19878675" y="176430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922" name="【庁舎】&#10;一人当たり面積最大値テキスト">
          <a:extLst>
            <a:ext uri="{FF2B5EF4-FFF2-40B4-BE49-F238E27FC236}">
              <a16:creationId xmlns:a16="http://schemas.microsoft.com/office/drawing/2014/main" id="{699C1F1A-A1F6-460A-805F-C660176F3650}"/>
            </a:ext>
          </a:extLst>
        </xdr:cNvPr>
        <xdr:cNvSpPr txBox="1"/>
      </xdr:nvSpPr>
      <xdr:spPr>
        <a:xfrm>
          <a:off x="19992975" y="1606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923" name="直線コネクタ 922">
          <a:extLst>
            <a:ext uri="{FF2B5EF4-FFF2-40B4-BE49-F238E27FC236}">
              <a16:creationId xmlns:a16="http://schemas.microsoft.com/office/drawing/2014/main" id="{6A9E4538-6A6A-44CE-9280-3921826F71AE}"/>
            </a:ext>
          </a:extLst>
        </xdr:cNvPr>
        <xdr:cNvCxnSpPr/>
      </xdr:nvCxnSpPr>
      <xdr:spPr>
        <a:xfrm>
          <a:off x="19878675" y="162974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924" name="【庁舎】&#10;一人当たり面積平均値テキスト">
          <a:extLst>
            <a:ext uri="{FF2B5EF4-FFF2-40B4-BE49-F238E27FC236}">
              <a16:creationId xmlns:a16="http://schemas.microsoft.com/office/drawing/2014/main" id="{6A6F0FAB-7A76-4BF3-9817-5A12BBB99CEA}"/>
            </a:ext>
          </a:extLst>
        </xdr:cNvPr>
        <xdr:cNvSpPr txBox="1"/>
      </xdr:nvSpPr>
      <xdr:spPr>
        <a:xfrm>
          <a:off x="19992975" y="171450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925" name="フローチャート: 判断 924">
          <a:extLst>
            <a:ext uri="{FF2B5EF4-FFF2-40B4-BE49-F238E27FC236}">
              <a16:creationId xmlns:a16="http://schemas.microsoft.com/office/drawing/2014/main" id="{181637AB-2A88-41B3-B164-737F042AAE7D}"/>
            </a:ext>
          </a:extLst>
        </xdr:cNvPr>
        <xdr:cNvSpPr/>
      </xdr:nvSpPr>
      <xdr:spPr>
        <a:xfrm>
          <a:off x="19897725" y="171665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926" name="フローチャート: 判断 925">
          <a:extLst>
            <a:ext uri="{FF2B5EF4-FFF2-40B4-BE49-F238E27FC236}">
              <a16:creationId xmlns:a16="http://schemas.microsoft.com/office/drawing/2014/main" id="{77473B7D-AA57-43AB-B905-508966A15C14}"/>
            </a:ext>
          </a:extLst>
        </xdr:cNvPr>
        <xdr:cNvSpPr/>
      </xdr:nvSpPr>
      <xdr:spPr>
        <a:xfrm>
          <a:off x="19154775" y="171732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927" name="フローチャート: 判断 926">
          <a:extLst>
            <a:ext uri="{FF2B5EF4-FFF2-40B4-BE49-F238E27FC236}">
              <a16:creationId xmlns:a16="http://schemas.microsoft.com/office/drawing/2014/main" id="{BE5F4837-1500-4372-8B92-EC89E0630769}"/>
            </a:ext>
          </a:extLst>
        </xdr:cNvPr>
        <xdr:cNvSpPr/>
      </xdr:nvSpPr>
      <xdr:spPr>
        <a:xfrm>
          <a:off x="18345150" y="171895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28" name="フローチャート: 判断 927">
          <a:extLst>
            <a:ext uri="{FF2B5EF4-FFF2-40B4-BE49-F238E27FC236}">
              <a16:creationId xmlns:a16="http://schemas.microsoft.com/office/drawing/2014/main" id="{0305B626-C9F1-41DE-A218-508177AA23E3}"/>
            </a:ext>
          </a:extLst>
        </xdr:cNvPr>
        <xdr:cNvSpPr/>
      </xdr:nvSpPr>
      <xdr:spPr>
        <a:xfrm>
          <a:off x="17554575" y="172091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929" name="フローチャート: 判断 928">
          <a:extLst>
            <a:ext uri="{FF2B5EF4-FFF2-40B4-BE49-F238E27FC236}">
              <a16:creationId xmlns:a16="http://schemas.microsoft.com/office/drawing/2014/main" id="{9419BBEE-CBAE-486E-8EE2-D1D59C0203C2}"/>
            </a:ext>
          </a:extLst>
        </xdr:cNvPr>
        <xdr:cNvSpPr/>
      </xdr:nvSpPr>
      <xdr:spPr>
        <a:xfrm>
          <a:off x="16754475" y="171938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2F308452-CD85-4483-8E75-8687C13991F7}"/>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7226EA36-BE9A-4C93-8DEA-B15A88158F87}"/>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EF38620B-D6DA-48D2-82F0-C3C91582E3FD}"/>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88485B78-D513-4050-93B5-1DC22013EFE1}"/>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DA043463-6125-447B-87C1-6C8902D91004}"/>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153851</xdr:rowOff>
    </xdr:from>
    <xdr:to>
      <xdr:col>116</xdr:col>
      <xdr:colOff>114300</xdr:colOff>
      <xdr:row>105</xdr:row>
      <xdr:rowOff>84001</xdr:rowOff>
    </xdr:to>
    <xdr:sp macro="" textlink="">
      <xdr:nvSpPr>
        <xdr:cNvPr id="935" name="楕円 934">
          <a:extLst>
            <a:ext uri="{FF2B5EF4-FFF2-40B4-BE49-F238E27FC236}">
              <a16:creationId xmlns:a16="http://schemas.microsoft.com/office/drawing/2014/main" id="{B62FCB24-1032-41A3-BF5B-398EEA751DF6}"/>
            </a:ext>
          </a:extLst>
        </xdr:cNvPr>
        <xdr:cNvSpPr/>
      </xdr:nvSpPr>
      <xdr:spPr>
        <a:xfrm>
          <a:off x="19897725" y="171274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5278</xdr:rowOff>
    </xdr:from>
    <xdr:ext cx="469744" cy="259045"/>
    <xdr:sp macro="" textlink="">
      <xdr:nvSpPr>
        <xdr:cNvPr id="936" name="【庁舎】&#10;一人当たり面積該当値テキスト">
          <a:extLst>
            <a:ext uri="{FF2B5EF4-FFF2-40B4-BE49-F238E27FC236}">
              <a16:creationId xmlns:a16="http://schemas.microsoft.com/office/drawing/2014/main" id="{A36BFC27-1ACE-4F8F-8AF7-858667C5F687}"/>
            </a:ext>
          </a:extLst>
        </xdr:cNvPr>
        <xdr:cNvSpPr txBox="1"/>
      </xdr:nvSpPr>
      <xdr:spPr>
        <a:xfrm>
          <a:off x="19992975" y="16982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169092</xdr:rowOff>
    </xdr:from>
    <xdr:to>
      <xdr:col>112</xdr:col>
      <xdr:colOff>38100</xdr:colOff>
      <xdr:row>105</xdr:row>
      <xdr:rowOff>99242</xdr:rowOff>
    </xdr:to>
    <xdr:sp macro="" textlink="">
      <xdr:nvSpPr>
        <xdr:cNvPr id="937" name="楕円 936">
          <a:extLst>
            <a:ext uri="{FF2B5EF4-FFF2-40B4-BE49-F238E27FC236}">
              <a16:creationId xmlns:a16="http://schemas.microsoft.com/office/drawing/2014/main" id="{F99BDE20-2357-4C0E-90C4-FBCDC45C7E19}"/>
            </a:ext>
          </a:extLst>
        </xdr:cNvPr>
        <xdr:cNvSpPr/>
      </xdr:nvSpPr>
      <xdr:spPr>
        <a:xfrm>
          <a:off x="19154775" y="1714264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33201</xdr:rowOff>
    </xdr:from>
    <xdr:to>
      <xdr:col>116</xdr:col>
      <xdr:colOff>63500</xdr:colOff>
      <xdr:row>105</xdr:row>
      <xdr:rowOff>48442</xdr:rowOff>
    </xdr:to>
    <xdr:cxnSp macro="">
      <xdr:nvCxnSpPr>
        <xdr:cNvPr id="938" name="直線コネクタ 937">
          <a:extLst>
            <a:ext uri="{FF2B5EF4-FFF2-40B4-BE49-F238E27FC236}">
              <a16:creationId xmlns:a16="http://schemas.microsoft.com/office/drawing/2014/main" id="{55E36F1B-DD10-4439-87DA-1141480E2B09}"/>
            </a:ext>
          </a:extLst>
        </xdr:cNvPr>
        <xdr:cNvCxnSpPr/>
      </xdr:nvCxnSpPr>
      <xdr:spPr>
        <a:xfrm flipV="1">
          <a:off x="19202400" y="17175026"/>
          <a:ext cx="752475"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8527</xdr:rowOff>
    </xdr:from>
    <xdr:to>
      <xdr:col>107</xdr:col>
      <xdr:colOff>101600</xdr:colOff>
      <xdr:row>105</xdr:row>
      <xdr:rowOff>110127</xdr:rowOff>
    </xdr:to>
    <xdr:sp macro="" textlink="">
      <xdr:nvSpPr>
        <xdr:cNvPr id="939" name="楕円 938">
          <a:extLst>
            <a:ext uri="{FF2B5EF4-FFF2-40B4-BE49-F238E27FC236}">
              <a16:creationId xmlns:a16="http://schemas.microsoft.com/office/drawing/2014/main" id="{A96BC89F-238A-4387-A264-572F9A7ED7A1}"/>
            </a:ext>
          </a:extLst>
        </xdr:cNvPr>
        <xdr:cNvSpPr/>
      </xdr:nvSpPr>
      <xdr:spPr>
        <a:xfrm>
          <a:off x="18345150" y="1715670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48442</xdr:rowOff>
    </xdr:from>
    <xdr:to>
      <xdr:col>111</xdr:col>
      <xdr:colOff>177800</xdr:colOff>
      <xdr:row>105</xdr:row>
      <xdr:rowOff>59327</xdr:rowOff>
    </xdr:to>
    <xdr:cxnSp macro="">
      <xdr:nvCxnSpPr>
        <xdr:cNvPr id="940" name="直線コネクタ 939">
          <a:extLst>
            <a:ext uri="{FF2B5EF4-FFF2-40B4-BE49-F238E27FC236}">
              <a16:creationId xmlns:a16="http://schemas.microsoft.com/office/drawing/2014/main" id="{F7B797A5-B431-4910-95A7-6D82242404EB}"/>
            </a:ext>
          </a:extLst>
        </xdr:cNvPr>
        <xdr:cNvCxnSpPr/>
      </xdr:nvCxnSpPr>
      <xdr:spPr>
        <a:xfrm flipV="1">
          <a:off x="18392775" y="17190267"/>
          <a:ext cx="809625" cy="14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22679</xdr:rowOff>
    </xdr:from>
    <xdr:to>
      <xdr:col>102</xdr:col>
      <xdr:colOff>165100</xdr:colOff>
      <xdr:row>105</xdr:row>
      <xdr:rowOff>124279</xdr:rowOff>
    </xdr:to>
    <xdr:sp macro="" textlink="">
      <xdr:nvSpPr>
        <xdr:cNvPr id="941" name="楕円 940">
          <a:extLst>
            <a:ext uri="{FF2B5EF4-FFF2-40B4-BE49-F238E27FC236}">
              <a16:creationId xmlns:a16="http://schemas.microsoft.com/office/drawing/2014/main" id="{86BC0080-4366-4B43-A175-95D0728E9360}"/>
            </a:ext>
          </a:extLst>
        </xdr:cNvPr>
        <xdr:cNvSpPr/>
      </xdr:nvSpPr>
      <xdr:spPr>
        <a:xfrm>
          <a:off x="17554575" y="171708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59327</xdr:rowOff>
    </xdr:from>
    <xdr:to>
      <xdr:col>107</xdr:col>
      <xdr:colOff>50800</xdr:colOff>
      <xdr:row>105</xdr:row>
      <xdr:rowOff>73479</xdr:rowOff>
    </xdr:to>
    <xdr:cxnSp macro="">
      <xdr:nvCxnSpPr>
        <xdr:cNvPr id="942" name="直線コネクタ 941">
          <a:extLst>
            <a:ext uri="{FF2B5EF4-FFF2-40B4-BE49-F238E27FC236}">
              <a16:creationId xmlns:a16="http://schemas.microsoft.com/office/drawing/2014/main" id="{EC26BB03-D3E3-44C3-B726-C17DA6E7B3C6}"/>
            </a:ext>
          </a:extLst>
        </xdr:cNvPr>
        <xdr:cNvCxnSpPr/>
      </xdr:nvCxnSpPr>
      <xdr:spPr>
        <a:xfrm flipV="1">
          <a:off x="17602200" y="17204327"/>
          <a:ext cx="790575"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105411</xdr:rowOff>
    </xdr:from>
    <xdr:to>
      <xdr:col>98</xdr:col>
      <xdr:colOff>38100</xdr:colOff>
      <xdr:row>104</xdr:row>
      <xdr:rowOff>35561</xdr:rowOff>
    </xdr:to>
    <xdr:sp macro="" textlink="">
      <xdr:nvSpPr>
        <xdr:cNvPr id="943" name="楕円 942">
          <a:extLst>
            <a:ext uri="{FF2B5EF4-FFF2-40B4-BE49-F238E27FC236}">
              <a16:creationId xmlns:a16="http://schemas.microsoft.com/office/drawing/2014/main" id="{20C0E4EC-49BE-4E5A-BB77-6F9B0491544C}"/>
            </a:ext>
          </a:extLst>
        </xdr:cNvPr>
        <xdr:cNvSpPr/>
      </xdr:nvSpPr>
      <xdr:spPr>
        <a:xfrm>
          <a:off x="16754475" y="169043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156211</xdr:rowOff>
    </xdr:from>
    <xdr:to>
      <xdr:col>102</xdr:col>
      <xdr:colOff>114300</xdr:colOff>
      <xdr:row>105</xdr:row>
      <xdr:rowOff>73479</xdr:rowOff>
    </xdr:to>
    <xdr:cxnSp macro="">
      <xdr:nvCxnSpPr>
        <xdr:cNvPr id="944" name="直線コネクタ 943">
          <a:extLst>
            <a:ext uri="{FF2B5EF4-FFF2-40B4-BE49-F238E27FC236}">
              <a16:creationId xmlns:a16="http://schemas.microsoft.com/office/drawing/2014/main" id="{6F71E9EC-7E92-4FEB-B10E-F9ED39289A64}"/>
            </a:ext>
          </a:extLst>
        </xdr:cNvPr>
        <xdr:cNvCxnSpPr/>
      </xdr:nvCxnSpPr>
      <xdr:spPr>
        <a:xfrm>
          <a:off x="16802100" y="16961486"/>
          <a:ext cx="800100" cy="256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945" name="n_1aveValue【庁舎】&#10;一人当たり面積">
          <a:extLst>
            <a:ext uri="{FF2B5EF4-FFF2-40B4-BE49-F238E27FC236}">
              <a16:creationId xmlns:a16="http://schemas.microsoft.com/office/drawing/2014/main" id="{E3045E46-D8E6-4F76-83EE-57AF68EF688E}"/>
            </a:ext>
          </a:extLst>
        </xdr:cNvPr>
        <xdr:cNvSpPr txBox="1"/>
      </xdr:nvSpPr>
      <xdr:spPr>
        <a:xfrm>
          <a:off x="18983402" y="17265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946" name="n_2aveValue【庁舎】&#10;一人当たり面積">
          <a:extLst>
            <a:ext uri="{FF2B5EF4-FFF2-40B4-BE49-F238E27FC236}">
              <a16:creationId xmlns:a16="http://schemas.microsoft.com/office/drawing/2014/main" id="{4BE0F0B3-5B1E-4806-AF20-154E92F8EEF2}"/>
            </a:ext>
          </a:extLst>
        </xdr:cNvPr>
        <xdr:cNvSpPr txBox="1"/>
      </xdr:nvSpPr>
      <xdr:spPr>
        <a:xfrm>
          <a:off x="18183302" y="17288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47" name="n_3aveValue【庁舎】&#10;一人当たり面積">
          <a:extLst>
            <a:ext uri="{FF2B5EF4-FFF2-40B4-BE49-F238E27FC236}">
              <a16:creationId xmlns:a16="http://schemas.microsoft.com/office/drawing/2014/main" id="{51DEE20A-72D1-416F-9D1D-3CB920912AA5}"/>
            </a:ext>
          </a:extLst>
        </xdr:cNvPr>
        <xdr:cNvSpPr txBox="1"/>
      </xdr:nvSpPr>
      <xdr:spPr>
        <a:xfrm>
          <a:off x="17383202" y="1730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144797</xdr:rowOff>
    </xdr:from>
    <xdr:ext cx="469744" cy="259045"/>
    <xdr:sp macro="" textlink="">
      <xdr:nvSpPr>
        <xdr:cNvPr id="948" name="n_4aveValue【庁舎】&#10;一人当たり面積">
          <a:extLst>
            <a:ext uri="{FF2B5EF4-FFF2-40B4-BE49-F238E27FC236}">
              <a16:creationId xmlns:a16="http://schemas.microsoft.com/office/drawing/2014/main" id="{EDD41F0D-F6FC-4C87-8276-071A0668357E}"/>
            </a:ext>
          </a:extLst>
        </xdr:cNvPr>
        <xdr:cNvSpPr txBox="1"/>
      </xdr:nvSpPr>
      <xdr:spPr>
        <a:xfrm>
          <a:off x="16592627" y="1728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115769</xdr:rowOff>
    </xdr:from>
    <xdr:ext cx="469744" cy="259045"/>
    <xdr:sp macro="" textlink="">
      <xdr:nvSpPr>
        <xdr:cNvPr id="949" name="n_1mainValue【庁舎】&#10;一人当たり面積">
          <a:extLst>
            <a:ext uri="{FF2B5EF4-FFF2-40B4-BE49-F238E27FC236}">
              <a16:creationId xmlns:a16="http://schemas.microsoft.com/office/drawing/2014/main" id="{535B5BCD-AEB9-40EC-A74B-F8BB47896933}"/>
            </a:ext>
          </a:extLst>
        </xdr:cNvPr>
        <xdr:cNvSpPr txBox="1"/>
      </xdr:nvSpPr>
      <xdr:spPr>
        <a:xfrm>
          <a:off x="18983402" y="1691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126654</xdr:rowOff>
    </xdr:from>
    <xdr:ext cx="469744" cy="259045"/>
    <xdr:sp macro="" textlink="">
      <xdr:nvSpPr>
        <xdr:cNvPr id="950" name="n_2mainValue【庁舎】&#10;一人当たり面積">
          <a:extLst>
            <a:ext uri="{FF2B5EF4-FFF2-40B4-BE49-F238E27FC236}">
              <a16:creationId xmlns:a16="http://schemas.microsoft.com/office/drawing/2014/main" id="{36F48873-4696-4B48-BCD9-18F5ECD3F62D}"/>
            </a:ext>
          </a:extLst>
        </xdr:cNvPr>
        <xdr:cNvSpPr txBox="1"/>
      </xdr:nvSpPr>
      <xdr:spPr>
        <a:xfrm>
          <a:off x="18183302" y="16925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140806</xdr:rowOff>
    </xdr:from>
    <xdr:ext cx="469744" cy="259045"/>
    <xdr:sp macro="" textlink="">
      <xdr:nvSpPr>
        <xdr:cNvPr id="951" name="n_3mainValue【庁舎】&#10;一人当たり面積">
          <a:extLst>
            <a:ext uri="{FF2B5EF4-FFF2-40B4-BE49-F238E27FC236}">
              <a16:creationId xmlns:a16="http://schemas.microsoft.com/office/drawing/2014/main" id="{8BF5D002-CE87-43E2-BC7C-C55396004CA6}"/>
            </a:ext>
          </a:extLst>
        </xdr:cNvPr>
        <xdr:cNvSpPr txBox="1"/>
      </xdr:nvSpPr>
      <xdr:spPr>
        <a:xfrm>
          <a:off x="17383202" y="16946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52088</xdr:rowOff>
    </xdr:from>
    <xdr:ext cx="469744" cy="259045"/>
    <xdr:sp macro="" textlink="">
      <xdr:nvSpPr>
        <xdr:cNvPr id="952" name="n_4mainValue【庁舎】&#10;一人当たり面積">
          <a:extLst>
            <a:ext uri="{FF2B5EF4-FFF2-40B4-BE49-F238E27FC236}">
              <a16:creationId xmlns:a16="http://schemas.microsoft.com/office/drawing/2014/main" id="{851ED903-289C-4E4A-881A-1D9EBE290099}"/>
            </a:ext>
          </a:extLst>
        </xdr:cNvPr>
        <xdr:cNvSpPr txBox="1"/>
      </xdr:nvSpPr>
      <xdr:spPr>
        <a:xfrm>
          <a:off x="16592627" y="16679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8120BA1F-6F91-4C06-9C92-4F592FFA33E2}"/>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0574DE01-AE98-4CDF-8C7D-B325DBA6F36B}"/>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8FD7DE59-63A6-4EB2-B0AF-53A0BF34989C}"/>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施設類型別では、庁舎の有形固定資産減価償却率が</a:t>
          </a:r>
          <a:r>
            <a:rPr kumimoji="1" lang="en-US" altLang="ja-JP" sz="1300">
              <a:latin typeface="ＭＳ Ｐゴシック" panose="020B0600070205080204" pitchFamily="50" charset="-128"/>
              <a:ea typeface="ＭＳ Ｐゴシック" panose="020B0600070205080204" pitchFamily="50" charset="-128"/>
            </a:rPr>
            <a:t>24.4</a:t>
          </a:r>
          <a:r>
            <a:rPr kumimoji="1" lang="ja-JP" altLang="en-US" sz="1300">
              <a:latin typeface="ＭＳ Ｐゴシック" panose="020B0600070205080204" pitchFamily="50" charset="-128"/>
              <a:ea typeface="ＭＳ Ｐゴシック" panose="020B0600070205080204" pitchFamily="50" charset="-128"/>
            </a:rPr>
            <a:t>％（前年度</a:t>
          </a:r>
          <a:r>
            <a:rPr kumimoji="1" lang="en-US" altLang="ja-JP" sz="1300">
              <a:latin typeface="ＭＳ Ｐゴシック" panose="020B0600070205080204" pitchFamily="50" charset="-128"/>
              <a:ea typeface="ＭＳ Ｐゴシック" panose="020B0600070205080204" pitchFamily="50" charset="-128"/>
            </a:rPr>
            <a:t>18.5</a:t>
          </a:r>
          <a:r>
            <a:rPr kumimoji="1" lang="ja-JP" altLang="en-US" sz="1300">
              <a:latin typeface="ＭＳ Ｐゴシック" panose="020B0600070205080204" pitchFamily="50" charset="-128"/>
              <a:ea typeface="ＭＳ Ｐゴシック" panose="020B0600070205080204" pitchFamily="50" charset="-128"/>
            </a:rPr>
            <a:t>％）となっている。令和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年度に新庁舎が供用開始されたため償却率は低水準で推移しているが、類似団体内平均（</a:t>
          </a:r>
          <a:r>
            <a:rPr kumimoji="1" lang="en-US" altLang="ja-JP" sz="1300">
              <a:latin typeface="ＭＳ Ｐゴシック" panose="020B0600070205080204" pitchFamily="50" charset="-128"/>
              <a:ea typeface="ＭＳ Ｐゴシック" panose="020B0600070205080204" pitchFamily="50" charset="-128"/>
            </a:rPr>
            <a:t>56.2</a:t>
          </a:r>
          <a:r>
            <a:rPr kumimoji="1" lang="ja-JP" altLang="en-US" sz="1300">
              <a:latin typeface="ＭＳ Ｐゴシック" panose="020B0600070205080204" pitchFamily="50" charset="-128"/>
              <a:ea typeface="ＭＳ Ｐゴシック" panose="020B0600070205080204" pitchFamily="50" charset="-128"/>
            </a:rPr>
            <a:t>％）との差は年々縮小傾向にある。福祉施設は</a:t>
          </a:r>
          <a:r>
            <a:rPr kumimoji="1" lang="en-US" altLang="ja-JP" sz="1300">
              <a:latin typeface="ＭＳ Ｐゴシック" panose="020B0600070205080204" pitchFamily="50" charset="-128"/>
              <a:ea typeface="ＭＳ Ｐゴシック" panose="020B0600070205080204" pitchFamily="50" charset="-128"/>
            </a:rPr>
            <a:t>52.9</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へ急上昇しており、対象資産の多くが耐用年数を経過し償却済みとなったことによるものである。他の施設類型についても大規模な更新工事は実施しておらず、全体として老朽化が進行している。「南の関うから館」の改修工事は建設仮勘定として計上され今回の比較には反映されていないが、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年度以降の資産計上により関連施設類型の指標が変動する見込みであり、引き続き類似団体内平均値と比較しながら計画的な施設マネジメントを進めていく必要がある。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16.126.187\share\&#20196;&#21644;&#65304;&#24180;&#24230;\02_&#20225;&#30011;G\01_&#26222;&#36890;&#20250;&#35336;&#27770;&#31639;&#32113;&#35336;&#65288;R7&#27770;&#31639;&#65289;\05_&#20196;&#21644;6&#24180;&#24230;&#36001;&#25919;&#29366;&#27841;&#36039;&#26009;&#38598;&#12398;&#20316;&#25104;&#12395;&#12388;&#12356;&#12390;&#65288;&#65298;&#22238;&#30446;&#65289;\03%20&#24066;&#30010;&#26449;&#8594;&#30476;\433675&#21335;&#38306;&#30010;_20260911-153841_&#12304;&#36001;&#25919;&#29366;&#27841;&#36039;&#26009;&#38598;&#12305;_433675_&#21335;&#38306;&#30010;_2024(2&#22238;&#30446;).xlsx" TargetMode="External"/><Relationship Id="rId1" Type="http://schemas.openxmlformats.org/officeDocument/2006/relationships/externalLinkPath" Target="433675&#21335;&#38306;&#30010;_20260911-153841_&#12304;&#36001;&#25919;&#29366;&#27841;&#36039;&#26009;&#38598;&#12305;_433675_&#21335;&#38306;&#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18.5</v>
          </cell>
          <cell r="BX51">
            <v>28</v>
          </cell>
          <cell r="CF51">
            <v>29.4</v>
          </cell>
          <cell r="CN51">
            <v>18.2</v>
          </cell>
          <cell r="CV51">
            <v>22</v>
          </cell>
        </row>
        <row r="53">
          <cell r="BP53">
            <v>60.8</v>
          </cell>
          <cell r="BX53">
            <v>57.7</v>
          </cell>
          <cell r="CF53">
            <v>59.2</v>
          </cell>
          <cell r="CN53">
            <v>60.4</v>
          </cell>
          <cell r="CV53">
            <v>62.6</v>
          </cell>
        </row>
        <row r="55">
          <cell r="AN55" t="str">
            <v>類似団体内平均値</v>
          </cell>
          <cell r="BP55">
            <v>0</v>
          </cell>
          <cell r="BX55">
            <v>0</v>
          </cell>
          <cell r="CF55">
            <v>0</v>
          </cell>
          <cell r="CN55">
            <v>0</v>
          </cell>
          <cell r="CV55">
            <v>0</v>
          </cell>
        </row>
        <row r="57">
          <cell r="BP57">
            <v>64</v>
          </cell>
          <cell r="BX57">
            <v>66.2</v>
          </cell>
          <cell r="CF57">
            <v>67.099999999999994</v>
          </cell>
          <cell r="CN57">
            <v>67</v>
          </cell>
          <cell r="CV57">
            <v>68.2</v>
          </cell>
        </row>
        <row r="72">
          <cell r="BP72" t="str">
            <v>R02</v>
          </cell>
          <cell r="BX72" t="str">
            <v>R03</v>
          </cell>
          <cell r="CF72" t="str">
            <v>R04</v>
          </cell>
          <cell r="CN72" t="str">
            <v>R05</v>
          </cell>
          <cell r="CV72" t="str">
            <v>R06</v>
          </cell>
        </row>
        <row r="73">
          <cell r="AN73" t="str">
            <v>当該団体値</v>
          </cell>
          <cell r="BP73">
            <v>18.5</v>
          </cell>
          <cell r="BX73">
            <v>28</v>
          </cell>
          <cell r="CF73">
            <v>29.4</v>
          </cell>
          <cell r="CN73">
            <v>18.2</v>
          </cell>
          <cell r="CV73">
            <v>22</v>
          </cell>
        </row>
        <row r="75">
          <cell r="BP75">
            <v>8.5</v>
          </cell>
          <cell r="BX75">
            <v>8.4</v>
          </cell>
          <cell r="CF75">
            <v>8.4</v>
          </cell>
          <cell r="CN75">
            <v>8.1</v>
          </cell>
          <cell r="CV75">
            <v>7.8</v>
          </cell>
        </row>
        <row r="77">
          <cell r="AN77" t="str">
            <v>類似団体内平均値</v>
          </cell>
          <cell r="BP77">
            <v>0</v>
          </cell>
          <cell r="BX77">
            <v>0</v>
          </cell>
          <cell r="CF77">
            <v>0</v>
          </cell>
          <cell r="CN77">
            <v>0</v>
          </cell>
          <cell r="CV77">
            <v>0</v>
          </cell>
        </row>
        <row r="79">
          <cell r="BP79">
            <v>8</v>
          </cell>
          <cell r="BX79">
            <v>8</v>
          </cell>
          <cell r="CF79">
            <v>8.3000000000000007</v>
          </cell>
          <cell r="CN79">
            <v>8.4</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7299437</v>
      </c>
      <c r="BO4" s="436"/>
      <c r="BP4" s="436"/>
      <c r="BQ4" s="436"/>
      <c r="BR4" s="436"/>
      <c r="BS4" s="436"/>
      <c r="BT4" s="436"/>
      <c r="BU4" s="437"/>
      <c r="BV4" s="435">
        <v>6594170</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4.4000000000000004</v>
      </c>
      <c r="CU4" s="576"/>
      <c r="CV4" s="576"/>
      <c r="CW4" s="576"/>
      <c r="CX4" s="576"/>
      <c r="CY4" s="576"/>
      <c r="CZ4" s="576"/>
      <c r="DA4" s="577"/>
      <c r="DB4" s="575">
        <v>4.3</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6976861</v>
      </c>
      <c r="BO5" s="407"/>
      <c r="BP5" s="407"/>
      <c r="BQ5" s="407"/>
      <c r="BR5" s="407"/>
      <c r="BS5" s="407"/>
      <c r="BT5" s="407"/>
      <c r="BU5" s="408"/>
      <c r="BV5" s="406">
        <v>6364718</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91.2</v>
      </c>
      <c r="CU5" s="404"/>
      <c r="CV5" s="404"/>
      <c r="CW5" s="404"/>
      <c r="CX5" s="404"/>
      <c r="CY5" s="404"/>
      <c r="CZ5" s="404"/>
      <c r="DA5" s="405"/>
      <c r="DB5" s="403">
        <v>89.2</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322576</v>
      </c>
      <c r="BO6" s="407"/>
      <c r="BP6" s="407"/>
      <c r="BQ6" s="407"/>
      <c r="BR6" s="407"/>
      <c r="BS6" s="407"/>
      <c r="BT6" s="407"/>
      <c r="BU6" s="408"/>
      <c r="BV6" s="406">
        <v>229452</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91.4</v>
      </c>
      <c r="CU6" s="550"/>
      <c r="CV6" s="550"/>
      <c r="CW6" s="550"/>
      <c r="CX6" s="550"/>
      <c r="CY6" s="550"/>
      <c r="CZ6" s="550"/>
      <c r="DA6" s="551"/>
      <c r="DB6" s="549">
        <v>89.7</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150246</v>
      </c>
      <c r="BO7" s="407"/>
      <c r="BP7" s="407"/>
      <c r="BQ7" s="407"/>
      <c r="BR7" s="407"/>
      <c r="BS7" s="407"/>
      <c r="BT7" s="407"/>
      <c r="BU7" s="408"/>
      <c r="BV7" s="406">
        <v>64583</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3923379</v>
      </c>
      <c r="CU7" s="407"/>
      <c r="CV7" s="407"/>
      <c r="CW7" s="407"/>
      <c r="CX7" s="407"/>
      <c r="CY7" s="407"/>
      <c r="CZ7" s="407"/>
      <c r="DA7" s="408"/>
      <c r="DB7" s="406">
        <v>3794446</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172330</v>
      </c>
      <c r="BO8" s="407"/>
      <c r="BP8" s="407"/>
      <c r="BQ8" s="407"/>
      <c r="BR8" s="407"/>
      <c r="BS8" s="407"/>
      <c r="BT8" s="407"/>
      <c r="BU8" s="408"/>
      <c r="BV8" s="406">
        <v>164869</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0.39</v>
      </c>
      <c r="CU8" s="510"/>
      <c r="CV8" s="510"/>
      <c r="CW8" s="510"/>
      <c r="CX8" s="510"/>
      <c r="CY8" s="510"/>
      <c r="CZ8" s="510"/>
      <c r="DA8" s="511"/>
      <c r="DB8" s="509">
        <v>0.38</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8979</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7461</v>
      </c>
      <c r="BO9" s="407"/>
      <c r="BP9" s="407"/>
      <c r="BQ9" s="407"/>
      <c r="BR9" s="407"/>
      <c r="BS9" s="407"/>
      <c r="BT9" s="407"/>
      <c r="BU9" s="408"/>
      <c r="BV9" s="406">
        <v>-33862</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15.3</v>
      </c>
      <c r="CU9" s="404"/>
      <c r="CV9" s="404"/>
      <c r="CW9" s="404"/>
      <c r="CX9" s="404"/>
      <c r="CY9" s="404"/>
      <c r="CZ9" s="404"/>
      <c r="DA9" s="405"/>
      <c r="DB9" s="403">
        <v>15.6</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9786</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40500</v>
      </c>
      <c r="BO10" s="407"/>
      <c r="BP10" s="407"/>
      <c r="BQ10" s="407"/>
      <c r="BR10" s="407"/>
      <c r="BS10" s="407"/>
      <c r="BT10" s="407"/>
      <c r="BU10" s="408"/>
      <c r="BV10" s="406">
        <v>46018</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8657</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130</v>
      </c>
      <c r="N13" s="491"/>
      <c r="O13" s="491"/>
      <c r="P13" s="491"/>
      <c r="Q13" s="492"/>
      <c r="R13" s="493">
        <v>8401</v>
      </c>
      <c r="S13" s="494"/>
      <c r="T13" s="494"/>
      <c r="U13" s="494"/>
      <c r="V13" s="495"/>
      <c r="W13" s="496" t="s">
        <v>131</v>
      </c>
      <c r="X13" s="392"/>
      <c r="Y13" s="392"/>
      <c r="Z13" s="392"/>
      <c r="AA13" s="392"/>
      <c r="AB13" s="393"/>
      <c r="AC13" s="359">
        <v>642</v>
      </c>
      <c r="AD13" s="360"/>
      <c r="AE13" s="360"/>
      <c r="AF13" s="360"/>
      <c r="AG13" s="361"/>
      <c r="AH13" s="359">
        <v>720</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47961</v>
      </c>
      <c r="BO13" s="407"/>
      <c r="BP13" s="407"/>
      <c r="BQ13" s="407"/>
      <c r="BR13" s="407"/>
      <c r="BS13" s="407"/>
      <c r="BT13" s="407"/>
      <c r="BU13" s="408"/>
      <c r="BV13" s="406">
        <v>12156</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7.8</v>
      </c>
      <c r="CU13" s="404"/>
      <c r="CV13" s="404"/>
      <c r="CW13" s="404"/>
      <c r="CX13" s="404"/>
      <c r="CY13" s="404"/>
      <c r="CZ13" s="404"/>
      <c r="DA13" s="405"/>
      <c r="DB13" s="403">
        <v>8.1</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8856</v>
      </c>
      <c r="S14" s="494"/>
      <c r="T14" s="494"/>
      <c r="U14" s="494"/>
      <c r="V14" s="495"/>
      <c r="W14" s="497"/>
      <c r="X14" s="395"/>
      <c r="Y14" s="395"/>
      <c r="Z14" s="395"/>
      <c r="AA14" s="395"/>
      <c r="AB14" s="396"/>
      <c r="AC14" s="486">
        <v>14.5</v>
      </c>
      <c r="AD14" s="487"/>
      <c r="AE14" s="487"/>
      <c r="AF14" s="487"/>
      <c r="AG14" s="488"/>
      <c r="AH14" s="486">
        <v>15.4</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22</v>
      </c>
      <c r="CU14" s="504"/>
      <c r="CV14" s="504"/>
      <c r="CW14" s="504"/>
      <c r="CX14" s="504"/>
      <c r="CY14" s="504"/>
      <c r="CZ14" s="504"/>
      <c r="DA14" s="505"/>
      <c r="DB14" s="503">
        <v>18.2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130</v>
      </c>
      <c r="N15" s="491"/>
      <c r="O15" s="491"/>
      <c r="P15" s="491"/>
      <c r="Q15" s="492"/>
      <c r="R15" s="493">
        <v>8639</v>
      </c>
      <c r="S15" s="494"/>
      <c r="T15" s="494"/>
      <c r="U15" s="494"/>
      <c r="V15" s="495"/>
      <c r="W15" s="496" t="s">
        <v>137</v>
      </c>
      <c r="X15" s="392"/>
      <c r="Y15" s="392"/>
      <c r="Z15" s="392"/>
      <c r="AA15" s="392"/>
      <c r="AB15" s="393"/>
      <c r="AC15" s="359">
        <v>1490</v>
      </c>
      <c r="AD15" s="360"/>
      <c r="AE15" s="360"/>
      <c r="AF15" s="360"/>
      <c r="AG15" s="361"/>
      <c r="AH15" s="359">
        <v>1538</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1429770</v>
      </c>
      <c r="BO15" s="436"/>
      <c r="BP15" s="436"/>
      <c r="BQ15" s="436"/>
      <c r="BR15" s="436"/>
      <c r="BS15" s="436"/>
      <c r="BT15" s="436"/>
      <c r="BU15" s="437"/>
      <c r="BV15" s="435">
        <v>1313278</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33.6</v>
      </c>
      <c r="AD16" s="487"/>
      <c r="AE16" s="487"/>
      <c r="AF16" s="487"/>
      <c r="AG16" s="488"/>
      <c r="AH16" s="486">
        <v>33</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3524857</v>
      </c>
      <c r="BO16" s="407"/>
      <c r="BP16" s="407"/>
      <c r="BQ16" s="407"/>
      <c r="BR16" s="407"/>
      <c r="BS16" s="407"/>
      <c r="BT16" s="407"/>
      <c r="BU16" s="408"/>
      <c r="BV16" s="406">
        <v>3422463</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2299</v>
      </c>
      <c r="AD17" s="360"/>
      <c r="AE17" s="360"/>
      <c r="AF17" s="360"/>
      <c r="AG17" s="361"/>
      <c r="AH17" s="359">
        <v>2409</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1817610</v>
      </c>
      <c r="BO17" s="407"/>
      <c r="BP17" s="407"/>
      <c r="BQ17" s="407"/>
      <c r="BR17" s="407"/>
      <c r="BS17" s="407"/>
      <c r="BT17" s="407"/>
      <c r="BU17" s="408"/>
      <c r="BV17" s="406">
        <v>1663171</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68.92</v>
      </c>
      <c r="M18" s="459"/>
      <c r="N18" s="459"/>
      <c r="O18" s="459"/>
      <c r="P18" s="459"/>
      <c r="Q18" s="459"/>
      <c r="R18" s="460"/>
      <c r="S18" s="460"/>
      <c r="T18" s="460"/>
      <c r="U18" s="460"/>
      <c r="V18" s="461"/>
      <c r="W18" s="477"/>
      <c r="X18" s="478"/>
      <c r="Y18" s="478"/>
      <c r="Z18" s="478"/>
      <c r="AA18" s="478"/>
      <c r="AB18" s="502"/>
      <c r="AC18" s="376">
        <v>51.9</v>
      </c>
      <c r="AD18" s="377"/>
      <c r="AE18" s="377"/>
      <c r="AF18" s="377"/>
      <c r="AG18" s="462"/>
      <c r="AH18" s="376">
        <v>51.6</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3590241</v>
      </c>
      <c r="BO18" s="407"/>
      <c r="BP18" s="407"/>
      <c r="BQ18" s="407"/>
      <c r="BR18" s="407"/>
      <c r="BS18" s="407"/>
      <c r="BT18" s="407"/>
      <c r="BU18" s="408"/>
      <c r="BV18" s="406">
        <v>3417539</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130</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4592015</v>
      </c>
      <c r="BO19" s="407"/>
      <c r="BP19" s="407"/>
      <c r="BQ19" s="407"/>
      <c r="BR19" s="407"/>
      <c r="BS19" s="407"/>
      <c r="BT19" s="407"/>
      <c r="BU19" s="408"/>
      <c r="BV19" s="406">
        <v>4534389</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3503</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7827386</v>
      </c>
      <c r="BO22" s="436"/>
      <c r="BP22" s="436"/>
      <c r="BQ22" s="436"/>
      <c r="BR22" s="436"/>
      <c r="BS22" s="436"/>
      <c r="BT22" s="436"/>
      <c r="BU22" s="437"/>
      <c r="BV22" s="435">
        <v>7775906</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6740953</v>
      </c>
      <c r="BO23" s="407"/>
      <c r="BP23" s="407"/>
      <c r="BQ23" s="407"/>
      <c r="BR23" s="407"/>
      <c r="BS23" s="407"/>
      <c r="BT23" s="407"/>
      <c r="BU23" s="408"/>
      <c r="BV23" s="406">
        <v>6637771</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7900</v>
      </c>
      <c r="R24" s="360"/>
      <c r="S24" s="360"/>
      <c r="T24" s="360"/>
      <c r="U24" s="360"/>
      <c r="V24" s="361"/>
      <c r="W24" s="449"/>
      <c r="X24" s="386"/>
      <c r="Y24" s="387"/>
      <c r="Z24" s="362" t="s">
        <v>162</v>
      </c>
      <c r="AA24" s="363"/>
      <c r="AB24" s="363"/>
      <c r="AC24" s="363"/>
      <c r="AD24" s="363"/>
      <c r="AE24" s="363"/>
      <c r="AF24" s="363"/>
      <c r="AG24" s="364"/>
      <c r="AH24" s="359">
        <v>98</v>
      </c>
      <c r="AI24" s="360"/>
      <c r="AJ24" s="360"/>
      <c r="AK24" s="360"/>
      <c r="AL24" s="361"/>
      <c r="AM24" s="359">
        <v>286062</v>
      </c>
      <c r="AN24" s="360"/>
      <c r="AO24" s="360"/>
      <c r="AP24" s="360"/>
      <c r="AQ24" s="360"/>
      <c r="AR24" s="361"/>
      <c r="AS24" s="359">
        <v>2919</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6190407</v>
      </c>
      <c r="BO24" s="407"/>
      <c r="BP24" s="407"/>
      <c r="BQ24" s="407"/>
      <c r="BR24" s="407"/>
      <c r="BS24" s="407"/>
      <c r="BT24" s="407"/>
      <c r="BU24" s="408"/>
      <c r="BV24" s="406">
        <v>5955223</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5740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1418951</v>
      </c>
      <c r="BO25" s="436"/>
      <c r="BP25" s="436"/>
      <c r="BQ25" s="436"/>
      <c r="BR25" s="436"/>
      <c r="BS25" s="436"/>
      <c r="BT25" s="436"/>
      <c r="BU25" s="437"/>
      <c r="BV25" s="435">
        <v>1159076</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5240</v>
      </c>
      <c r="R26" s="360"/>
      <c r="S26" s="360"/>
      <c r="T26" s="360"/>
      <c r="U26" s="360"/>
      <c r="V26" s="361"/>
      <c r="W26" s="449"/>
      <c r="X26" s="386"/>
      <c r="Y26" s="387"/>
      <c r="Z26" s="362" t="s">
        <v>168</v>
      </c>
      <c r="AA26" s="417"/>
      <c r="AB26" s="417"/>
      <c r="AC26" s="417"/>
      <c r="AD26" s="417"/>
      <c r="AE26" s="417"/>
      <c r="AF26" s="417"/>
      <c r="AG26" s="418"/>
      <c r="AH26" s="359" t="s">
        <v>122</v>
      </c>
      <c r="AI26" s="360"/>
      <c r="AJ26" s="360"/>
      <c r="AK26" s="360"/>
      <c r="AL26" s="361"/>
      <c r="AM26" s="359" t="s">
        <v>122</v>
      </c>
      <c r="AN26" s="360"/>
      <c r="AO26" s="360"/>
      <c r="AP26" s="360"/>
      <c r="AQ26" s="360"/>
      <c r="AR26" s="361"/>
      <c r="AS26" s="359" t="s">
        <v>122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3330</v>
      </c>
      <c r="R27" s="360"/>
      <c r="S27" s="360"/>
      <c r="T27" s="360"/>
      <c r="U27" s="360"/>
      <c r="V27" s="361"/>
      <c r="W27" s="449"/>
      <c r="X27" s="386"/>
      <c r="Y27" s="387"/>
      <c r="Z27" s="362" t="s">
        <v>171</v>
      </c>
      <c r="AA27" s="363"/>
      <c r="AB27" s="363"/>
      <c r="AC27" s="363"/>
      <c r="AD27" s="363"/>
      <c r="AE27" s="363"/>
      <c r="AF27" s="363"/>
      <c r="AG27" s="364"/>
      <c r="AH27" s="359" t="s">
        <v>122</v>
      </c>
      <c r="AI27" s="360"/>
      <c r="AJ27" s="360"/>
      <c r="AK27" s="360"/>
      <c r="AL27" s="361"/>
      <c r="AM27" s="359" t="s">
        <v>122</v>
      </c>
      <c r="AN27" s="360"/>
      <c r="AO27" s="360"/>
      <c r="AP27" s="360"/>
      <c r="AQ27" s="360"/>
      <c r="AR27" s="361"/>
      <c r="AS27" s="359" t="s">
        <v>122</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2750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1028376</v>
      </c>
      <c r="BO28" s="436"/>
      <c r="BP28" s="436"/>
      <c r="BQ28" s="436"/>
      <c r="BR28" s="436"/>
      <c r="BS28" s="436"/>
      <c r="BT28" s="436"/>
      <c r="BU28" s="437"/>
      <c r="BV28" s="435">
        <v>987876</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10</v>
      </c>
      <c r="M29" s="360"/>
      <c r="N29" s="360"/>
      <c r="O29" s="360"/>
      <c r="P29" s="361"/>
      <c r="Q29" s="359">
        <v>2500</v>
      </c>
      <c r="R29" s="360"/>
      <c r="S29" s="360"/>
      <c r="T29" s="360"/>
      <c r="U29" s="360"/>
      <c r="V29" s="361"/>
      <c r="W29" s="450"/>
      <c r="X29" s="451"/>
      <c r="Y29" s="452"/>
      <c r="Z29" s="362" t="s">
        <v>177</v>
      </c>
      <c r="AA29" s="363"/>
      <c r="AB29" s="363"/>
      <c r="AC29" s="363"/>
      <c r="AD29" s="363"/>
      <c r="AE29" s="363"/>
      <c r="AF29" s="363"/>
      <c r="AG29" s="364"/>
      <c r="AH29" s="359">
        <v>98</v>
      </c>
      <c r="AI29" s="360"/>
      <c r="AJ29" s="360"/>
      <c r="AK29" s="360"/>
      <c r="AL29" s="361"/>
      <c r="AM29" s="359">
        <v>286062</v>
      </c>
      <c r="AN29" s="360"/>
      <c r="AO29" s="360"/>
      <c r="AP29" s="360"/>
      <c r="AQ29" s="360"/>
      <c r="AR29" s="361"/>
      <c r="AS29" s="359">
        <v>2919</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307721</v>
      </c>
      <c r="BO29" s="407"/>
      <c r="BP29" s="407"/>
      <c r="BQ29" s="407"/>
      <c r="BR29" s="407"/>
      <c r="BS29" s="407"/>
      <c r="BT29" s="407"/>
      <c r="BU29" s="408"/>
      <c r="BV29" s="406">
        <v>296381</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92.5</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1687960</v>
      </c>
      <c r="BO30" s="441"/>
      <c r="BP30" s="441"/>
      <c r="BQ30" s="441"/>
      <c r="BR30" s="441"/>
      <c r="BS30" s="441"/>
      <c r="BT30" s="441"/>
      <c r="BU30" s="442"/>
      <c r="BV30" s="440">
        <v>1742484</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下水道事業会計</v>
      </c>
      <c r="AP34" s="355"/>
      <c r="AQ34" s="355"/>
      <c r="AR34" s="355"/>
      <c r="AS34" s="355"/>
      <c r="AT34" s="355"/>
      <c r="AU34" s="355"/>
      <c r="AV34" s="355"/>
      <c r="AW34" s="355"/>
      <c r="AX34" s="355"/>
      <c r="AY34" s="355"/>
      <c r="AZ34" s="355"/>
      <c r="BA34" s="355"/>
      <c r="BB34" s="355"/>
      <c r="BC34" s="355"/>
      <c r="BD34" s="163"/>
      <c r="BE34" s="354">
        <f>IF(BG34="","",MAX(C34:D43,U34:V43,AM34:AN43)+1)</f>
        <v>7</v>
      </c>
      <c r="BF34" s="354"/>
      <c r="BG34" s="355" t="str">
        <f>IF('各会計、関係団体の財政状況及び健全化判断比率'!B33="","",'各会計、関係団体の財政状況及び健全化判断比率'!B33)</f>
        <v>宅地分譲事業特別会計</v>
      </c>
      <c r="BH34" s="355"/>
      <c r="BI34" s="355"/>
      <c r="BJ34" s="355"/>
      <c r="BK34" s="355"/>
      <c r="BL34" s="355"/>
      <c r="BM34" s="355"/>
      <c r="BN34" s="355"/>
      <c r="BO34" s="355"/>
      <c r="BP34" s="355"/>
      <c r="BQ34" s="355"/>
      <c r="BR34" s="355"/>
      <c r="BS34" s="355"/>
      <c r="BT34" s="355"/>
      <c r="BU34" s="355"/>
      <c r="BV34" s="163"/>
      <c r="BW34" s="354">
        <f>IF(BY34="","",MAX(C34:D43,U34:V43,AM34:AN43,BE34:BF43)+1)</f>
        <v>8</v>
      </c>
      <c r="BX34" s="354"/>
      <c r="BY34" s="355" t="str">
        <f>IF('各会計、関係団体の財政状況及び健全化判断比率'!B68="","",'各会計、関係団体の財政状況及び健全化判断比率'!B68)</f>
        <v>熊本県市町村総合事務組合</v>
      </c>
      <c r="BZ34" s="355"/>
      <c r="CA34" s="355"/>
      <c r="CB34" s="355"/>
      <c r="CC34" s="355"/>
      <c r="CD34" s="355"/>
      <c r="CE34" s="355"/>
      <c r="CF34" s="355"/>
      <c r="CG34" s="355"/>
      <c r="CH34" s="355"/>
      <c r="CI34" s="355"/>
      <c r="CJ34" s="355"/>
      <c r="CK34" s="355"/>
      <c r="CL34" s="355"/>
      <c r="CM34" s="355"/>
      <c r="CN34" s="163"/>
      <c r="CO34" s="354" t="str">
        <f>IF(CQ34="","",MAX(C34:D43,U34:V43,AM34:AN43,BE34:BF43,BW34:BX43)+1)</f>
        <v/>
      </c>
      <c r="CP34" s="354"/>
      <c r="CQ34" s="355" t="str">
        <f>IF('各会計、関係団体の財政状況及び健全化判断比率'!BS7="","",'各会計、関係団体の財政状況及び健全化判断比率'!BS7)</f>
        <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2">
      <c r="A35" s="163"/>
      <c r="B35" s="190"/>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介護保険事業特別会計</v>
      </c>
      <c r="X35" s="355"/>
      <c r="Y35" s="355"/>
      <c r="Z35" s="355"/>
      <c r="AA35" s="355"/>
      <c r="AB35" s="355"/>
      <c r="AC35" s="355"/>
      <c r="AD35" s="355"/>
      <c r="AE35" s="355"/>
      <c r="AF35" s="355"/>
      <c r="AG35" s="355"/>
      <c r="AH35" s="355"/>
      <c r="AI35" s="355"/>
      <c r="AJ35" s="355"/>
      <c r="AK35" s="355"/>
      <c r="AL35" s="163"/>
      <c r="AM35" s="354">
        <f t="shared" ref="AM35:AM43" si="0">IF(AO35="","",AM34+1)</f>
        <v>6</v>
      </c>
      <c r="AN35" s="354"/>
      <c r="AO35" s="355" t="str">
        <f>IF('各会計、関係団体の財政状況及び健全化判断比率'!B32="","",'各会計、関係団体の財政状況及び健全化判断比率'!B32)</f>
        <v>下水道事業会計（浄化槽）</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9</v>
      </c>
      <c r="BX35" s="354"/>
      <c r="BY35" s="355" t="str">
        <f>IF('各会計、関係団体の財政状況及び健全化判断比率'!B69="","",'各会計、関係団体の財政状況及び健全化判断比率'!B69)</f>
        <v>有明広域行政事務組合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10</v>
      </c>
      <c r="BX36" s="354"/>
      <c r="BY36" s="355" t="str">
        <f>IF('各会計、関係団体の財政状況及び健全化判断比率'!B70="","",'各会計、関係団体の財政状況及び健全化判断比率'!B70)</f>
        <v>熊本県後期高齢者医療広域連合（一般会計）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11</v>
      </c>
      <c r="BX37" s="354"/>
      <c r="BY37" s="355" t="str">
        <f>IF('各会計、関係団体の財政状況及び健全化判断比率'!B71="","",'各会計、関係団体の財政状況及び健全化判断比率'!B71)</f>
        <v>熊本県後期高齢者医療広域連合（後期高齢者医療特別会計）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t="str">
        <f t="shared" si="2"/>
        <v/>
      </c>
      <c r="BX38" s="354"/>
      <c r="BY38" s="355" t="str">
        <f>IF('各会計、関係団体の財政状況及び健全化判断比率'!B72="","",'各会計、関係団体の財政状況及び健全化判断比率'!B72)</f>
        <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nQ4TAcCzShX3mDx/a/9jwSeNvRk169JLCP1JhNouCRE5uUh9hDu6mNynnk4J2wsmqv03aDcZk5utBNgjUgJwXA==" saltValue="K7KNlGA4/3DGsizgH0IUc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1432467</v>
      </c>
      <c r="S5" s="664"/>
      <c r="T5" s="664"/>
      <c r="U5" s="664"/>
      <c r="V5" s="664"/>
      <c r="W5" s="664"/>
      <c r="X5" s="664"/>
      <c r="Y5" s="689"/>
      <c r="Z5" s="702">
        <v>19.600000000000001</v>
      </c>
      <c r="AA5" s="702"/>
      <c r="AB5" s="702"/>
      <c r="AC5" s="702"/>
      <c r="AD5" s="703">
        <v>1432467</v>
      </c>
      <c r="AE5" s="703"/>
      <c r="AF5" s="703"/>
      <c r="AG5" s="703"/>
      <c r="AH5" s="703"/>
      <c r="AI5" s="703"/>
      <c r="AJ5" s="703"/>
      <c r="AK5" s="703"/>
      <c r="AL5" s="690">
        <v>36.5</v>
      </c>
      <c r="AM5" s="672"/>
      <c r="AN5" s="672"/>
      <c r="AO5" s="691"/>
      <c r="AP5" s="666" t="s">
        <v>216</v>
      </c>
      <c r="AQ5" s="667"/>
      <c r="AR5" s="667"/>
      <c r="AS5" s="667"/>
      <c r="AT5" s="667"/>
      <c r="AU5" s="667"/>
      <c r="AV5" s="667"/>
      <c r="AW5" s="667"/>
      <c r="AX5" s="667"/>
      <c r="AY5" s="667"/>
      <c r="AZ5" s="667"/>
      <c r="BA5" s="667"/>
      <c r="BB5" s="667"/>
      <c r="BC5" s="667"/>
      <c r="BD5" s="667"/>
      <c r="BE5" s="667"/>
      <c r="BF5" s="668"/>
      <c r="BG5" s="608">
        <v>1427641</v>
      </c>
      <c r="BH5" s="609"/>
      <c r="BI5" s="609"/>
      <c r="BJ5" s="609"/>
      <c r="BK5" s="609"/>
      <c r="BL5" s="609"/>
      <c r="BM5" s="609"/>
      <c r="BN5" s="610"/>
      <c r="BO5" s="646">
        <v>99.7</v>
      </c>
      <c r="BP5" s="646"/>
      <c r="BQ5" s="646"/>
      <c r="BR5" s="646"/>
      <c r="BS5" s="647" t="s">
        <v>122</v>
      </c>
      <c r="BT5" s="647"/>
      <c r="BU5" s="647"/>
      <c r="BV5" s="647"/>
      <c r="BW5" s="647"/>
      <c r="BX5" s="647"/>
      <c r="BY5" s="647"/>
      <c r="BZ5" s="647"/>
      <c r="CA5" s="647"/>
      <c r="CB5" s="682"/>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63197</v>
      </c>
      <c r="S6" s="609"/>
      <c r="T6" s="609"/>
      <c r="U6" s="609"/>
      <c r="V6" s="609"/>
      <c r="W6" s="609"/>
      <c r="X6" s="609"/>
      <c r="Y6" s="610"/>
      <c r="Z6" s="646">
        <v>0.9</v>
      </c>
      <c r="AA6" s="646"/>
      <c r="AB6" s="646"/>
      <c r="AC6" s="646"/>
      <c r="AD6" s="647">
        <v>63197</v>
      </c>
      <c r="AE6" s="647"/>
      <c r="AF6" s="647"/>
      <c r="AG6" s="647"/>
      <c r="AH6" s="647"/>
      <c r="AI6" s="647"/>
      <c r="AJ6" s="647"/>
      <c r="AK6" s="647"/>
      <c r="AL6" s="611">
        <v>1.6</v>
      </c>
      <c r="AM6" s="612"/>
      <c r="AN6" s="612"/>
      <c r="AO6" s="648"/>
      <c r="AP6" s="605" t="s">
        <v>221</v>
      </c>
      <c r="AQ6" s="606"/>
      <c r="AR6" s="606"/>
      <c r="AS6" s="606"/>
      <c r="AT6" s="606"/>
      <c r="AU6" s="606"/>
      <c r="AV6" s="606"/>
      <c r="AW6" s="606"/>
      <c r="AX6" s="606"/>
      <c r="AY6" s="606"/>
      <c r="AZ6" s="606"/>
      <c r="BA6" s="606"/>
      <c r="BB6" s="606"/>
      <c r="BC6" s="606"/>
      <c r="BD6" s="606"/>
      <c r="BE6" s="606"/>
      <c r="BF6" s="607"/>
      <c r="BG6" s="608">
        <v>1427641</v>
      </c>
      <c r="BH6" s="609"/>
      <c r="BI6" s="609"/>
      <c r="BJ6" s="609"/>
      <c r="BK6" s="609"/>
      <c r="BL6" s="609"/>
      <c r="BM6" s="609"/>
      <c r="BN6" s="610"/>
      <c r="BO6" s="646">
        <v>99.7</v>
      </c>
      <c r="BP6" s="646"/>
      <c r="BQ6" s="646"/>
      <c r="BR6" s="646"/>
      <c r="BS6" s="647" t="s">
        <v>122</v>
      </c>
      <c r="BT6" s="647"/>
      <c r="BU6" s="647"/>
      <c r="BV6" s="647"/>
      <c r="BW6" s="647"/>
      <c r="BX6" s="647"/>
      <c r="BY6" s="647"/>
      <c r="BZ6" s="647"/>
      <c r="CA6" s="647"/>
      <c r="CB6" s="682"/>
      <c r="CD6" s="666" t="s">
        <v>222</v>
      </c>
      <c r="CE6" s="667"/>
      <c r="CF6" s="667"/>
      <c r="CG6" s="667"/>
      <c r="CH6" s="667"/>
      <c r="CI6" s="667"/>
      <c r="CJ6" s="667"/>
      <c r="CK6" s="667"/>
      <c r="CL6" s="667"/>
      <c r="CM6" s="667"/>
      <c r="CN6" s="667"/>
      <c r="CO6" s="667"/>
      <c r="CP6" s="667"/>
      <c r="CQ6" s="668"/>
      <c r="CR6" s="608">
        <v>85744</v>
      </c>
      <c r="CS6" s="609"/>
      <c r="CT6" s="609"/>
      <c r="CU6" s="609"/>
      <c r="CV6" s="609"/>
      <c r="CW6" s="609"/>
      <c r="CX6" s="609"/>
      <c r="CY6" s="610"/>
      <c r="CZ6" s="690">
        <v>1.2</v>
      </c>
      <c r="DA6" s="672"/>
      <c r="DB6" s="672"/>
      <c r="DC6" s="692"/>
      <c r="DD6" s="614" t="s">
        <v>122</v>
      </c>
      <c r="DE6" s="609"/>
      <c r="DF6" s="609"/>
      <c r="DG6" s="609"/>
      <c r="DH6" s="609"/>
      <c r="DI6" s="609"/>
      <c r="DJ6" s="609"/>
      <c r="DK6" s="609"/>
      <c r="DL6" s="609"/>
      <c r="DM6" s="609"/>
      <c r="DN6" s="609"/>
      <c r="DO6" s="609"/>
      <c r="DP6" s="610"/>
      <c r="DQ6" s="614">
        <v>85744</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265</v>
      </c>
      <c r="S7" s="609"/>
      <c r="T7" s="609"/>
      <c r="U7" s="609"/>
      <c r="V7" s="609"/>
      <c r="W7" s="609"/>
      <c r="X7" s="609"/>
      <c r="Y7" s="610"/>
      <c r="Z7" s="646">
        <v>0</v>
      </c>
      <c r="AA7" s="646"/>
      <c r="AB7" s="646"/>
      <c r="AC7" s="646"/>
      <c r="AD7" s="647">
        <v>265</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335943</v>
      </c>
      <c r="BH7" s="609"/>
      <c r="BI7" s="609"/>
      <c r="BJ7" s="609"/>
      <c r="BK7" s="609"/>
      <c r="BL7" s="609"/>
      <c r="BM7" s="609"/>
      <c r="BN7" s="610"/>
      <c r="BO7" s="646">
        <v>23.5</v>
      </c>
      <c r="BP7" s="646"/>
      <c r="BQ7" s="646"/>
      <c r="BR7" s="646"/>
      <c r="BS7" s="647" t="s">
        <v>122</v>
      </c>
      <c r="BT7" s="647"/>
      <c r="BU7" s="647"/>
      <c r="BV7" s="647"/>
      <c r="BW7" s="647"/>
      <c r="BX7" s="647"/>
      <c r="BY7" s="647"/>
      <c r="BZ7" s="647"/>
      <c r="CA7" s="647"/>
      <c r="CB7" s="682"/>
      <c r="CD7" s="605" t="s">
        <v>225</v>
      </c>
      <c r="CE7" s="606"/>
      <c r="CF7" s="606"/>
      <c r="CG7" s="606"/>
      <c r="CH7" s="606"/>
      <c r="CI7" s="606"/>
      <c r="CJ7" s="606"/>
      <c r="CK7" s="606"/>
      <c r="CL7" s="606"/>
      <c r="CM7" s="606"/>
      <c r="CN7" s="606"/>
      <c r="CO7" s="606"/>
      <c r="CP7" s="606"/>
      <c r="CQ7" s="607"/>
      <c r="CR7" s="608">
        <v>966623</v>
      </c>
      <c r="CS7" s="609"/>
      <c r="CT7" s="609"/>
      <c r="CU7" s="609"/>
      <c r="CV7" s="609"/>
      <c r="CW7" s="609"/>
      <c r="CX7" s="609"/>
      <c r="CY7" s="610"/>
      <c r="CZ7" s="646">
        <v>13.9</v>
      </c>
      <c r="DA7" s="646"/>
      <c r="DB7" s="646"/>
      <c r="DC7" s="646"/>
      <c r="DD7" s="614">
        <v>7632</v>
      </c>
      <c r="DE7" s="609"/>
      <c r="DF7" s="609"/>
      <c r="DG7" s="609"/>
      <c r="DH7" s="609"/>
      <c r="DI7" s="609"/>
      <c r="DJ7" s="609"/>
      <c r="DK7" s="609"/>
      <c r="DL7" s="609"/>
      <c r="DM7" s="609"/>
      <c r="DN7" s="609"/>
      <c r="DO7" s="609"/>
      <c r="DP7" s="610"/>
      <c r="DQ7" s="614">
        <v>698472</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3168</v>
      </c>
      <c r="S8" s="609"/>
      <c r="T8" s="609"/>
      <c r="U8" s="609"/>
      <c r="V8" s="609"/>
      <c r="W8" s="609"/>
      <c r="X8" s="609"/>
      <c r="Y8" s="610"/>
      <c r="Z8" s="646">
        <v>0</v>
      </c>
      <c r="AA8" s="646"/>
      <c r="AB8" s="646"/>
      <c r="AC8" s="646"/>
      <c r="AD8" s="647">
        <v>3168</v>
      </c>
      <c r="AE8" s="647"/>
      <c r="AF8" s="647"/>
      <c r="AG8" s="647"/>
      <c r="AH8" s="647"/>
      <c r="AI8" s="647"/>
      <c r="AJ8" s="647"/>
      <c r="AK8" s="647"/>
      <c r="AL8" s="611">
        <v>0.1</v>
      </c>
      <c r="AM8" s="612"/>
      <c r="AN8" s="612"/>
      <c r="AO8" s="648"/>
      <c r="AP8" s="605" t="s">
        <v>227</v>
      </c>
      <c r="AQ8" s="606"/>
      <c r="AR8" s="606"/>
      <c r="AS8" s="606"/>
      <c r="AT8" s="606"/>
      <c r="AU8" s="606"/>
      <c r="AV8" s="606"/>
      <c r="AW8" s="606"/>
      <c r="AX8" s="606"/>
      <c r="AY8" s="606"/>
      <c r="AZ8" s="606"/>
      <c r="BA8" s="606"/>
      <c r="BB8" s="606"/>
      <c r="BC8" s="606"/>
      <c r="BD8" s="606"/>
      <c r="BE8" s="606"/>
      <c r="BF8" s="607"/>
      <c r="BG8" s="608">
        <v>12217</v>
      </c>
      <c r="BH8" s="609"/>
      <c r="BI8" s="609"/>
      <c r="BJ8" s="609"/>
      <c r="BK8" s="609"/>
      <c r="BL8" s="609"/>
      <c r="BM8" s="609"/>
      <c r="BN8" s="610"/>
      <c r="BO8" s="646">
        <v>0.9</v>
      </c>
      <c r="BP8" s="646"/>
      <c r="BQ8" s="646"/>
      <c r="BR8" s="646"/>
      <c r="BS8" s="647" t="s">
        <v>122</v>
      </c>
      <c r="BT8" s="647"/>
      <c r="BU8" s="647"/>
      <c r="BV8" s="647"/>
      <c r="BW8" s="647"/>
      <c r="BX8" s="647"/>
      <c r="BY8" s="647"/>
      <c r="BZ8" s="647"/>
      <c r="CA8" s="647"/>
      <c r="CB8" s="682"/>
      <c r="CD8" s="605" t="s">
        <v>228</v>
      </c>
      <c r="CE8" s="606"/>
      <c r="CF8" s="606"/>
      <c r="CG8" s="606"/>
      <c r="CH8" s="606"/>
      <c r="CI8" s="606"/>
      <c r="CJ8" s="606"/>
      <c r="CK8" s="606"/>
      <c r="CL8" s="606"/>
      <c r="CM8" s="606"/>
      <c r="CN8" s="606"/>
      <c r="CO8" s="606"/>
      <c r="CP8" s="606"/>
      <c r="CQ8" s="607"/>
      <c r="CR8" s="608">
        <v>2075832</v>
      </c>
      <c r="CS8" s="609"/>
      <c r="CT8" s="609"/>
      <c r="CU8" s="609"/>
      <c r="CV8" s="609"/>
      <c r="CW8" s="609"/>
      <c r="CX8" s="609"/>
      <c r="CY8" s="610"/>
      <c r="CZ8" s="646">
        <v>29.8</v>
      </c>
      <c r="DA8" s="646"/>
      <c r="DB8" s="646"/>
      <c r="DC8" s="646"/>
      <c r="DD8" s="614">
        <v>11213</v>
      </c>
      <c r="DE8" s="609"/>
      <c r="DF8" s="609"/>
      <c r="DG8" s="609"/>
      <c r="DH8" s="609"/>
      <c r="DI8" s="609"/>
      <c r="DJ8" s="609"/>
      <c r="DK8" s="609"/>
      <c r="DL8" s="609"/>
      <c r="DM8" s="609"/>
      <c r="DN8" s="609"/>
      <c r="DO8" s="609"/>
      <c r="DP8" s="610"/>
      <c r="DQ8" s="614">
        <v>1153968</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5318</v>
      </c>
      <c r="S9" s="609"/>
      <c r="T9" s="609"/>
      <c r="U9" s="609"/>
      <c r="V9" s="609"/>
      <c r="W9" s="609"/>
      <c r="X9" s="609"/>
      <c r="Y9" s="610"/>
      <c r="Z9" s="646">
        <v>0.1</v>
      </c>
      <c r="AA9" s="646"/>
      <c r="AB9" s="646"/>
      <c r="AC9" s="646"/>
      <c r="AD9" s="647">
        <v>5318</v>
      </c>
      <c r="AE9" s="647"/>
      <c r="AF9" s="647"/>
      <c r="AG9" s="647"/>
      <c r="AH9" s="647"/>
      <c r="AI9" s="647"/>
      <c r="AJ9" s="647"/>
      <c r="AK9" s="647"/>
      <c r="AL9" s="611">
        <v>0.1</v>
      </c>
      <c r="AM9" s="612"/>
      <c r="AN9" s="612"/>
      <c r="AO9" s="648"/>
      <c r="AP9" s="605" t="s">
        <v>230</v>
      </c>
      <c r="AQ9" s="606"/>
      <c r="AR9" s="606"/>
      <c r="AS9" s="606"/>
      <c r="AT9" s="606"/>
      <c r="AU9" s="606"/>
      <c r="AV9" s="606"/>
      <c r="AW9" s="606"/>
      <c r="AX9" s="606"/>
      <c r="AY9" s="606"/>
      <c r="AZ9" s="606"/>
      <c r="BA9" s="606"/>
      <c r="BB9" s="606"/>
      <c r="BC9" s="606"/>
      <c r="BD9" s="606"/>
      <c r="BE9" s="606"/>
      <c r="BF9" s="607"/>
      <c r="BG9" s="608">
        <v>247371</v>
      </c>
      <c r="BH9" s="609"/>
      <c r="BI9" s="609"/>
      <c r="BJ9" s="609"/>
      <c r="BK9" s="609"/>
      <c r="BL9" s="609"/>
      <c r="BM9" s="609"/>
      <c r="BN9" s="610"/>
      <c r="BO9" s="646">
        <v>17.3</v>
      </c>
      <c r="BP9" s="646"/>
      <c r="BQ9" s="646"/>
      <c r="BR9" s="646"/>
      <c r="BS9" s="647" t="s">
        <v>122</v>
      </c>
      <c r="BT9" s="647"/>
      <c r="BU9" s="647"/>
      <c r="BV9" s="647"/>
      <c r="BW9" s="647"/>
      <c r="BX9" s="647"/>
      <c r="BY9" s="647"/>
      <c r="BZ9" s="647"/>
      <c r="CA9" s="647"/>
      <c r="CB9" s="682"/>
      <c r="CD9" s="605" t="s">
        <v>231</v>
      </c>
      <c r="CE9" s="606"/>
      <c r="CF9" s="606"/>
      <c r="CG9" s="606"/>
      <c r="CH9" s="606"/>
      <c r="CI9" s="606"/>
      <c r="CJ9" s="606"/>
      <c r="CK9" s="606"/>
      <c r="CL9" s="606"/>
      <c r="CM9" s="606"/>
      <c r="CN9" s="606"/>
      <c r="CO9" s="606"/>
      <c r="CP9" s="606"/>
      <c r="CQ9" s="607"/>
      <c r="CR9" s="608">
        <v>425631</v>
      </c>
      <c r="CS9" s="609"/>
      <c r="CT9" s="609"/>
      <c r="CU9" s="609"/>
      <c r="CV9" s="609"/>
      <c r="CW9" s="609"/>
      <c r="CX9" s="609"/>
      <c r="CY9" s="610"/>
      <c r="CZ9" s="646">
        <v>6.1</v>
      </c>
      <c r="DA9" s="646"/>
      <c r="DB9" s="646"/>
      <c r="DC9" s="646"/>
      <c r="DD9" s="614">
        <v>1010</v>
      </c>
      <c r="DE9" s="609"/>
      <c r="DF9" s="609"/>
      <c r="DG9" s="609"/>
      <c r="DH9" s="609"/>
      <c r="DI9" s="609"/>
      <c r="DJ9" s="609"/>
      <c r="DK9" s="609"/>
      <c r="DL9" s="609"/>
      <c r="DM9" s="609"/>
      <c r="DN9" s="609"/>
      <c r="DO9" s="609"/>
      <c r="DP9" s="610"/>
      <c r="DQ9" s="614">
        <v>372951</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23887</v>
      </c>
      <c r="BH10" s="609"/>
      <c r="BI10" s="609"/>
      <c r="BJ10" s="609"/>
      <c r="BK10" s="609"/>
      <c r="BL10" s="609"/>
      <c r="BM10" s="609"/>
      <c r="BN10" s="610"/>
      <c r="BO10" s="646">
        <v>1.7</v>
      </c>
      <c r="BP10" s="646"/>
      <c r="BQ10" s="646"/>
      <c r="BR10" s="646"/>
      <c r="BS10" s="647" t="s">
        <v>122</v>
      </c>
      <c r="BT10" s="647"/>
      <c r="BU10" s="647"/>
      <c r="BV10" s="647"/>
      <c r="BW10" s="647"/>
      <c r="BX10" s="647"/>
      <c r="BY10" s="647"/>
      <c r="BZ10" s="647"/>
      <c r="CA10" s="647"/>
      <c r="CB10" s="682"/>
      <c r="CD10" s="605" t="s">
        <v>234</v>
      </c>
      <c r="CE10" s="606"/>
      <c r="CF10" s="606"/>
      <c r="CG10" s="606"/>
      <c r="CH10" s="606"/>
      <c r="CI10" s="606"/>
      <c r="CJ10" s="606"/>
      <c r="CK10" s="606"/>
      <c r="CL10" s="606"/>
      <c r="CM10" s="606"/>
      <c r="CN10" s="606"/>
      <c r="CO10" s="606"/>
      <c r="CP10" s="606"/>
      <c r="CQ10" s="607"/>
      <c r="CR10" s="608" t="s">
        <v>122</v>
      </c>
      <c r="CS10" s="609"/>
      <c r="CT10" s="609"/>
      <c r="CU10" s="609"/>
      <c r="CV10" s="609"/>
      <c r="CW10" s="609"/>
      <c r="CX10" s="609"/>
      <c r="CY10" s="610"/>
      <c r="CZ10" s="646" t="s">
        <v>122</v>
      </c>
      <c r="DA10" s="646"/>
      <c r="DB10" s="646"/>
      <c r="DC10" s="646"/>
      <c r="DD10" s="614" t="s">
        <v>122</v>
      </c>
      <c r="DE10" s="609"/>
      <c r="DF10" s="609"/>
      <c r="DG10" s="609"/>
      <c r="DH10" s="609"/>
      <c r="DI10" s="609"/>
      <c r="DJ10" s="609"/>
      <c r="DK10" s="609"/>
      <c r="DL10" s="609"/>
      <c r="DM10" s="609"/>
      <c r="DN10" s="609"/>
      <c r="DO10" s="609"/>
      <c r="DP10" s="610"/>
      <c r="DQ10" s="614" t="s">
        <v>122</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246066</v>
      </c>
      <c r="S11" s="609"/>
      <c r="T11" s="609"/>
      <c r="U11" s="609"/>
      <c r="V11" s="609"/>
      <c r="W11" s="609"/>
      <c r="X11" s="609"/>
      <c r="Y11" s="610"/>
      <c r="Z11" s="611">
        <v>3.4</v>
      </c>
      <c r="AA11" s="612"/>
      <c r="AB11" s="612"/>
      <c r="AC11" s="613"/>
      <c r="AD11" s="614">
        <v>246066</v>
      </c>
      <c r="AE11" s="609"/>
      <c r="AF11" s="609"/>
      <c r="AG11" s="609"/>
      <c r="AH11" s="609"/>
      <c r="AI11" s="609"/>
      <c r="AJ11" s="609"/>
      <c r="AK11" s="610"/>
      <c r="AL11" s="611">
        <v>6.3</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52468</v>
      </c>
      <c r="BH11" s="609"/>
      <c r="BI11" s="609"/>
      <c r="BJ11" s="609"/>
      <c r="BK11" s="609"/>
      <c r="BL11" s="609"/>
      <c r="BM11" s="609"/>
      <c r="BN11" s="610"/>
      <c r="BO11" s="646">
        <v>3.7</v>
      </c>
      <c r="BP11" s="646"/>
      <c r="BQ11" s="646"/>
      <c r="BR11" s="646"/>
      <c r="BS11" s="647" t="s">
        <v>122</v>
      </c>
      <c r="BT11" s="647"/>
      <c r="BU11" s="647"/>
      <c r="BV11" s="647"/>
      <c r="BW11" s="647"/>
      <c r="BX11" s="647"/>
      <c r="BY11" s="647"/>
      <c r="BZ11" s="647"/>
      <c r="CA11" s="647"/>
      <c r="CB11" s="682"/>
      <c r="CD11" s="605" t="s">
        <v>237</v>
      </c>
      <c r="CE11" s="606"/>
      <c r="CF11" s="606"/>
      <c r="CG11" s="606"/>
      <c r="CH11" s="606"/>
      <c r="CI11" s="606"/>
      <c r="CJ11" s="606"/>
      <c r="CK11" s="606"/>
      <c r="CL11" s="606"/>
      <c r="CM11" s="606"/>
      <c r="CN11" s="606"/>
      <c r="CO11" s="606"/>
      <c r="CP11" s="606"/>
      <c r="CQ11" s="607"/>
      <c r="CR11" s="608">
        <v>280299</v>
      </c>
      <c r="CS11" s="609"/>
      <c r="CT11" s="609"/>
      <c r="CU11" s="609"/>
      <c r="CV11" s="609"/>
      <c r="CW11" s="609"/>
      <c r="CX11" s="609"/>
      <c r="CY11" s="610"/>
      <c r="CZ11" s="646">
        <v>4</v>
      </c>
      <c r="DA11" s="646"/>
      <c r="DB11" s="646"/>
      <c r="DC11" s="646"/>
      <c r="DD11" s="614">
        <v>38767</v>
      </c>
      <c r="DE11" s="609"/>
      <c r="DF11" s="609"/>
      <c r="DG11" s="609"/>
      <c r="DH11" s="609"/>
      <c r="DI11" s="609"/>
      <c r="DJ11" s="609"/>
      <c r="DK11" s="609"/>
      <c r="DL11" s="609"/>
      <c r="DM11" s="609"/>
      <c r="DN11" s="609"/>
      <c r="DO11" s="609"/>
      <c r="DP11" s="610"/>
      <c r="DQ11" s="614">
        <v>166059</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9881</v>
      </c>
      <c r="S12" s="609"/>
      <c r="T12" s="609"/>
      <c r="U12" s="609"/>
      <c r="V12" s="609"/>
      <c r="W12" s="609"/>
      <c r="X12" s="609"/>
      <c r="Y12" s="610"/>
      <c r="Z12" s="646">
        <v>0.1</v>
      </c>
      <c r="AA12" s="646"/>
      <c r="AB12" s="646"/>
      <c r="AC12" s="646"/>
      <c r="AD12" s="647">
        <v>9881</v>
      </c>
      <c r="AE12" s="647"/>
      <c r="AF12" s="647"/>
      <c r="AG12" s="647"/>
      <c r="AH12" s="647"/>
      <c r="AI12" s="647"/>
      <c r="AJ12" s="647"/>
      <c r="AK12" s="647"/>
      <c r="AL12" s="611">
        <v>0.3</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949771</v>
      </c>
      <c r="BH12" s="609"/>
      <c r="BI12" s="609"/>
      <c r="BJ12" s="609"/>
      <c r="BK12" s="609"/>
      <c r="BL12" s="609"/>
      <c r="BM12" s="609"/>
      <c r="BN12" s="610"/>
      <c r="BO12" s="646">
        <v>66.3</v>
      </c>
      <c r="BP12" s="646"/>
      <c r="BQ12" s="646"/>
      <c r="BR12" s="646"/>
      <c r="BS12" s="647" t="s">
        <v>122</v>
      </c>
      <c r="BT12" s="647"/>
      <c r="BU12" s="647"/>
      <c r="BV12" s="647"/>
      <c r="BW12" s="647"/>
      <c r="BX12" s="647"/>
      <c r="BY12" s="647"/>
      <c r="BZ12" s="647"/>
      <c r="CA12" s="647"/>
      <c r="CB12" s="682"/>
      <c r="CD12" s="605" t="s">
        <v>240</v>
      </c>
      <c r="CE12" s="606"/>
      <c r="CF12" s="606"/>
      <c r="CG12" s="606"/>
      <c r="CH12" s="606"/>
      <c r="CI12" s="606"/>
      <c r="CJ12" s="606"/>
      <c r="CK12" s="606"/>
      <c r="CL12" s="606"/>
      <c r="CM12" s="606"/>
      <c r="CN12" s="606"/>
      <c r="CO12" s="606"/>
      <c r="CP12" s="606"/>
      <c r="CQ12" s="607"/>
      <c r="CR12" s="608">
        <v>856543</v>
      </c>
      <c r="CS12" s="609"/>
      <c r="CT12" s="609"/>
      <c r="CU12" s="609"/>
      <c r="CV12" s="609"/>
      <c r="CW12" s="609"/>
      <c r="CX12" s="609"/>
      <c r="CY12" s="610"/>
      <c r="CZ12" s="646">
        <v>12.3</v>
      </c>
      <c r="DA12" s="646"/>
      <c r="DB12" s="646"/>
      <c r="DC12" s="646"/>
      <c r="DD12" s="614">
        <v>722178</v>
      </c>
      <c r="DE12" s="609"/>
      <c r="DF12" s="609"/>
      <c r="DG12" s="609"/>
      <c r="DH12" s="609"/>
      <c r="DI12" s="609"/>
      <c r="DJ12" s="609"/>
      <c r="DK12" s="609"/>
      <c r="DL12" s="609"/>
      <c r="DM12" s="609"/>
      <c r="DN12" s="609"/>
      <c r="DO12" s="609"/>
      <c r="DP12" s="610"/>
      <c r="DQ12" s="614">
        <v>86163</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949771</v>
      </c>
      <c r="BH13" s="609"/>
      <c r="BI13" s="609"/>
      <c r="BJ13" s="609"/>
      <c r="BK13" s="609"/>
      <c r="BL13" s="609"/>
      <c r="BM13" s="609"/>
      <c r="BN13" s="610"/>
      <c r="BO13" s="646">
        <v>66.3</v>
      </c>
      <c r="BP13" s="646"/>
      <c r="BQ13" s="646"/>
      <c r="BR13" s="646"/>
      <c r="BS13" s="647" t="s">
        <v>122</v>
      </c>
      <c r="BT13" s="647"/>
      <c r="BU13" s="647"/>
      <c r="BV13" s="647"/>
      <c r="BW13" s="647"/>
      <c r="BX13" s="647"/>
      <c r="BY13" s="647"/>
      <c r="BZ13" s="647"/>
      <c r="CA13" s="647"/>
      <c r="CB13" s="682"/>
      <c r="CD13" s="605" t="s">
        <v>243</v>
      </c>
      <c r="CE13" s="606"/>
      <c r="CF13" s="606"/>
      <c r="CG13" s="606"/>
      <c r="CH13" s="606"/>
      <c r="CI13" s="606"/>
      <c r="CJ13" s="606"/>
      <c r="CK13" s="606"/>
      <c r="CL13" s="606"/>
      <c r="CM13" s="606"/>
      <c r="CN13" s="606"/>
      <c r="CO13" s="606"/>
      <c r="CP13" s="606"/>
      <c r="CQ13" s="607"/>
      <c r="CR13" s="608">
        <v>601282</v>
      </c>
      <c r="CS13" s="609"/>
      <c r="CT13" s="609"/>
      <c r="CU13" s="609"/>
      <c r="CV13" s="609"/>
      <c r="CW13" s="609"/>
      <c r="CX13" s="609"/>
      <c r="CY13" s="610"/>
      <c r="CZ13" s="646">
        <v>8.6</v>
      </c>
      <c r="DA13" s="646"/>
      <c r="DB13" s="646"/>
      <c r="DC13" s="646"/>
      <c r="DD13" s="614">
        <v>387553</v>
      </c>
      <c r="DE13" s="609"/>
      <c r="DF13" s="609"/>
      <c r="DG13" s="609"/>
      <c r="DH13" s="609"/>
      <c r="DI13" s="609"/>
      <c r="DJ13" s="609"/>
      <c r="DK13" s="609"/>
      <c r="DL13" s="609"/>
      <c r="DM13" s="609"/>
      <c r="DN13" s="609"/>
      <c r="DO13" s="609"/>
      <c r="DP13" s="610"/>
      <c r="DQ13" s="614">
        <v>268144</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47947</v>
      </c>
      <c r="BH14" s="609"/>
      <c r="BI14" s="609"/>
      <c r="BJ14" s="609"/>
      <c r="BK14" s="609"/>
      <c r="BL14" s="609"/>
      <c r="BM14" s="609"/>
      <c r="BN14" s="610"/>
      <c r="BO14" s="646">
        <v>3.3</v>
      </c>
      <c r="BP14" s="646"/>
      <c r="BQ14" s="646"/>
      <c r="BR14" s="646"/>
      <c r="BS14" s="647" t="s">
        <v>122</v>
      </c>
      <c r="BT14" s="647"/>
      <c r="BU14" s="647"/>
      <c r="BV14" s="647"/>
      <c r="BW14" s="647"/>
      <c r="BX14" s="647"/>
      <c r="BY14" s="647"/>
      <c r="BZ14" s="647"/>
      <c r="CA14" s="647"/>
      <c r="CB14" s="682"/>
      <c r="CD14" s="605" t="s">
        <v>246</v>
      </c>
      <c r="CE14" s="606"/>
      <c r="CF14" s="606"/>
      <c r="CG14" s="606"/>
      <c r="CH14" s="606"/>
      <c r="CI14" s="606"/>
      <c r="CJ14" s="606"/>
      <c r="CK14" s="606"/>
      <c r="CL14" s="606"/>
      <c r="CM14" s="606"/>
      <c r="CN14" s="606"/>
      <c r="CO14" s="606"/>
      <c r="CP14" s="606"/>
      <c r="CQ14" s="607"/>
      <c r="CR14" s="608">
        <v>280617</v>
      </c>
      <c r="CS14" s="609"/>
      <c r="CT14" s="609"/>
      <c r="CU14" s="609"/>
      <c r="CV14" s="609"/>
      <c r="CW14" s="609"/>
      <c r="CX14" s="609"/>
      <c r="CY14" s="610"/>
      <c r="CZ14" s="646">
        <v>4</v>
      </c>
      <c r="DA14" s="646"/>
      <c r="DB14" s="646"/>
      <c r="DC14" s="646"/>
      <c r="DD14" s="614">
        <v>25772</v>
      </c>
      <c r="DE14" s="609"/>
      <c r="DF14" s="609"/>
      <c r="DG14" s="609"/>
      <c r="DH14" s="609"/>
      <c r="DI14" s="609"/>
      <c r="DJ14" s="609"/>
      <c r="DK14" s="609"/>
      <c r="DL14" s="609"/>
      <c r="DM14" s="609"/>
      <c r="DN14" s="609"/>
      <c r="DO14" s="609"/>
      <c r="DP14" s="610"/>
      <c r="DQ14" s="614">
        <v>247621</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6221</v>
      </c>
      <c r="S15" s="609"/>
      <c r="T15" s="609"/>
      <c r="U15" s="609"/>
      <c r="V15" s="609"/>
      <c r="W15" s="609"/>
      <c r="X15" s="609"/>
      <c r="Y15" s="610"/>
      <c r="Z15" s="646">
        <v>0.1</v>
      </c>
      <c r="AA15" s="646"/>
      <c r="AB15" s="646"/>
      <c r="AC15" s="646"/>
      <c r="AD15" s="647">
        <v>6221</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93980</v>
      </c>
      <c r="BH15" s="609"/>
      <c r="BI15" s="609"/>
      <c r="BJ15" s="609"/>
      <c r="BK15" s="609"/>
      <c r="BL15" s="609"/>
      <c r="BM15" s="609"/>
      <c r="BN15" s="610"/>
      <c r="BO15" s="646">
        <v>6.6</v>
      </c>
      <c r="BP15" s="646"/>
      <c r="BQ15" s="646"/>
      <c r="BR15" s="646"/>
      <c r="BS15" s="647" t="s">
        <v>122</v>
      </c>
      <c r="BT15" s="647"/>
      <c r="BU15" s="647"/>
      <c r="BV15" s="647"/>
      <c r="BW15" s="647"/>
      <c r="BX15" s="647"/>
      <c r="BY15" s="647"/>
      <c r="BZ15" s="647"/>
      <c r="CA15" s="647"/>
      <c r="CB15" s="682"/>
      <c r="CD15" s="605" t="s">
        <v>249</v>
      </c>
      <c r="CE15" s="606"/>
      <c r="CF15" s="606"/>
      <c r="CG15" s="606"/>
      <c r="CH15" s="606"/>
      <c r="CI15" s="606"/>
      <c r="CJ15" s="606"/>
      <c r="CK15" s="606"/>
      <c r="CL15" s="606"/>
      <c r="CM15" s="606"/>
      <c r="CN15" s="606"/>
      <c r="CO15" s="606"/>
      <c r="CP15" s="606"/>
      <c r="CQ15" s="607"/>
      <c r="CR15" s="608">
        <v>534484</v>
      </c>
      <c r="CS15" s="609"/>
      <c r="CT15" s="609"/>
      <c r="CU15" s="609"/>
      <c r="CV15" s="609"/>
      <c r="CW15" s="609"/>
      <c r="CX15" s="609"/>
      <c r="CY15" s="610"/>
      <c r="CZ15" s="646">
        <v>7.7</v>
      </c>
      <c r="DA15" s="646"/>
      <c r="DB15" s="646"/>
      <c r="DC15" s="646"/>
      <c r="DD15" s="614">
        <v>14330</v>
      </c>
      <c r="DE15" s="609"/>
      <c r="DF15" s="609"/>
      <c r="DG15" s="609"/>
      <c r="DH15" s="609"/>
      <c r="DI15" s="609"/>
      <c r="DJ15" s="609"/>
      <c r="DK15" s="609"/>
      <c r="DL15" s="609"/>
      <c r="DM15" s="609"/>
      <c r="DN15" s="609"/>
      <c r="DO15" s="609"/>
      <c r="DP15" s="610"/>
      <c r="DQ15" s="614">
        <v>470732</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21689</v>
      </c>
      <c r="S16" s="609"/>
      <c r="T16" s="609"/>
      <c r="U16" s="609"/>
      <c r="V16" s="609"/>
      <c r="W16" s="609"/>
      <c r="X16" s="609"/>
      <c r="Y16" s="610"/>
      <c r="Z16" s="646">
        <v>0.3</v>
      </c>
      <c r="AA16" s="646"/>
      <c r="AB16" s="646"/>
      <c r="AC16" s="646"/>
      <c r="AD16" s="647">
        <v>21689</v>
      </c>
      <c r="AE16" s="647"/>
      <c r="AF16" s="647"/>
      <c r="AG16" s="647"/>
      <c r="AH16" s="647"/>
      <c r="AI16" s="647"/>
      <c r="AJ16" s="647"/>
      <c r="AK16" s="647"/>
      <c r="AL16" s="611">
        <v>0.6</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2"/>
      <c r="CD16" s="605" t="s">
        <v>252</v>
      </c>
      <c r="CE16" s="606"/>
      <c r="CF16" s="606"/>
      <c r="CG16" s="606"/>
      <c r="CH16" s="606"/>
      <c r="CI16" s="606"/>
      <c r="CJ16" s="606"/>
      <c r="CK16" s="606"/>
      <c r="CL16" s="606"/>
      <c r="CM16" s="606"/>
      <c r="CN16" s="606"/>
      <c r="CO16" s="606"/>
      <c r="CP16" s="606"/>
      <c r="CQ16" s="607"/>
      <c r="CR16" s="608">
        <v>114585</v>
      </c>
      <c r="CS16" s="609"/>
      <c r="CT16" s="609"/>
      <c r="CU16" s="609"/>
      <c r="CV16" s="609"/>
      <c r="CW16" s="609"/>
      <c r="CX16" s="609"/>
      <c r="CY16" s="610"/>
      <c r="CZ16" s="646">
        <v>1.6</v>
      </c>
      <c r="DA16" s="646"/>
      <c r="DB16" s="646"/>
      <c r="DC16" s="646"/>
      <c r="DD16" s="614" t="s">
        <v>122</v>
      </c>
      <c r="DE16" s="609"/>
      <c r="DF16" s="609"/>
      <c r="DG16" s="609"/>
      <c r="DH16" s="609"/>
      <c r="DI16" s="609"/>
      <c r="DJ16" s="609"/>
      <c r="DK16" s="609"/>
      <c r="DL16" s="609"/>
      <c r="DM16" s="609"/>
      <c r="DN16" s="609"/>
      <c r="DO16" s="609"/>
      <c r="DP16" s="610"/>
      <c r="DQ16" s="614">
        <v>18168</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37408</v>
      </c>
      <c r="S17" s="609"/>
      <c r="T17" s="609"/>
      <c r="U17" s="609"/>
      <c r="V17" s="609"/>
      <c r="W17" s="609"/>
      <c r="X17" s="609"/>
      <c r="Y17" s="610"/>
      <c r="Z17" s="646">
        <v>0.5</v>
      </c>
      <c r="AA17" s="646"/>
      <c r="AB17" s="646"/>
      <c r="AC17" s="646"/>
      <c r="AD17" s="647">
        <v>37408</v>
      </c>
      <c r="AE17" s="647"/>
      <c r="AF17" s="647"/>
      <c r="AG17" s="647"/>
      <c r="AH17" s="647"/>
      <c r="AI17" s="647"/>
      <c r="AJ17" s="647"/>
      <c r="AK17" s="647"/>
      <c r="AL17" s="611">
        <v>1</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2"/>
      <c r="CD17" s="605" t="s">
        <v>255</v>
      </c>
      <c r="CE17" s="606"/>
      <c r="CF17" s="606"/>
      <c r="CG17" s="606"/>
      <c r="CH17" s="606"/>
      <c r="CI17" s="606"/>
      <c r="CJ17" s="606"/>
      <c r="CK17" s="606"/>
      <c r="CL17" s="606"/>
      <c r="CM17" s="606"/>
      <c r="CN17" s="606"/>
      <c r="CO17" s="606"/>
      <c r="CP17" s="606"/>
      <c r="CQ17" s="607"/>
      <c r="CR17" s="608">
        <v>755221</v>
      </c>
      <c r="CS17" s="609"/>
      <c r="CT17" s="609"/>
      <c r="CU17" s="609"/>
      <c r="CV17" s="609"/>
      <c r="CW17" s="609"/>
      <c r="CX17" s="609"/>
      <c r="CY17" s="610"/>
      <c r="CZ17" s="646">
        <v>10.8</v>
      </c>
      <c r="DA17" s="646"/>
      <c r="DB17" s="646"/>
      <c r="DC17" s="646"/>
      <c r="DD17" s="614" t="s">
        <v>122</v>
      </c>
      <c r="DE17" s="609"/>
      <c r="DF17" s="609"/>
      <c r="DG17" s="609"/>
      <c r="DH17" s="609"/>
      <c r="DI17" s="609"/>
      <c r="DJ17" s="609"/>
      <c r="DK17" s="609"/>
      <c r="DL17" s="609"/>
      <c r="DM17" s="609"/>
      <c r="DN17" s="609"/>
      <c r="DO17" s="609"/>
      <c r="DP17" s="610"/>
      <c r="DQ17" s="614">
        <v>701417</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6341</v>
      </c>
      <c r="S18" s="609"/>
      <c r="T18" s="609"/>
      <c r="U18" s="609"/>
      <c r="V18" s="609"/>
      <c r="W18" s="609"/>
      <c r="X18" s="609"/>
      <c r="Y18" s="610"/>
      <c r="Z18" s="646">
        <v>0.1</v>
      </c>
      <c r="AA18" s="646"/>
      <c r="AB18" s="646"/>
      <c r="AC18" s="646"/>
      <c r="AD18" s="647">
        <v>6341</v>
      </c>
      <c r="AE18" s="647"/>
      <c r="AF18" s="647"/>
      <c r="AG18" s="647"/>
      <c r="AH18" s="647"/>
      <c r="AI18" s="647"/>
      <c r="AJ18" s="647"/>
      <c r="AK18" s="647"/>
      <c r="AL18" s="611">
        <v>0.2</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2"/>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30932</v>
      </c>
      <c r="S19" s="609"/>
      <c r="T19" s="609"/>
      <c r="U19" s="609"/>
      <c r="V19" s="609"/>
      <c r="W19" s="609"/>
      <c r="X19" s="609"/>
      <c r="Y19" s="610"/>
      <c r="Z19" s="646">
        <v>0.4</v>
      </c>
      <c r="AA19" s="646"/>
      <c r="AB19" s="646"/>
      <c r="AC19" s="646"/>
      <c r="AD19" s="647">
        <v>30932</v>
      </c>
      <c r="AE19" s="647"/>
      <c r="AF19" s="647"/>
      <c r="AG19" s="647"/>
      <c r="AH19" s="647"/>
      <c r="AI19" s="647"/>
      <c r="AJ19" s="647"/>
      <c r="AK19" s="647"/>
      <c r="AL19" s="611">
        <v>0.8</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4826</v>
      </c>
      <c r="BH19" s="609"/>
      <c r="BI19" s="609"/>
      <c r="BJ19" s="609"/>
      <c r="BK19" s="609"/>
      <c r="BL19" s="609"/>
      <c r="BM19" s="609"/>
      <c r="BN19" s="610"/>
      <c r="BO19" s="646">
        <v>0.3</v>
      </c>
      <c r="BP19" s="646"/>
      <c r="BQ19" s="646"/>
      <c r="BR19" s="646"/>
      <c r="BS19" s="647" t="s">
        <v>122</v>
      </c>
      <c r="BT19" s="647"/>
      <c r="BU19" s="647"/>
      <c r="BV19" s="647"/>
      <c r="BW19" s="647"/>
      <c r="BX19" s="647"/>
      <c r="BY19" s="647"/>
      <c r="BZ19" s="647"/>
      <c r="CA19" s="647"/>
      <c r="CB19" s="682"/>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83" t="s">
        <v>262</v>
      </c>
      <c r="C20" s="684"/>
      <c r="D20" s="684"/>
      <c r="E20" s="684"/>
      <c r="F20" s="684"/>
      <c r="G20" s="684"/>
      <c r="H20" s="684"/>
      <c r="I20" s="684"/>
      <c r="J20" s="684"/>
      <c r="K20" s="684"/>
      <c r="L20" s="684"/>
      <c r="M20" s="684"/>
      <c r="N20" s="684"/>
      <c r="O20" s="684"/>
      <c r="P20" s="684"/>
      <c r="Q20" s="685"/>
      <c r="R20" s="608">
        <v>135</v>
      </c>
      <c r="S20" s="609"/>
      <c r="T20" s="609"/>
      <c r="U20" s="609"/>
      <c r="V20" s="609"/>
      <c r="W20" s="609"/>
      <c r="X20" s="609"/>
      <c r="Y20" s="610"/>
      <c r="Z20" s="646">
        <v>0</v>
      </c>
      <c r="AA20" s="646"/>
      <c r="AB20" s="646"/>
      <c r="AC20" s="646"/>
      <c r="AD20" s="647">
        <v>135</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4826</v>
      </c>
      <c r="BH20" s="609"/>
      <c r="BI20" s="609"/>
      <c r="BJ20" s="609"/>
      <c r="BK20" s="609"/>
      <c r="BL20" s="609"/>
      <c r="BM20" s="609"/>
      <c r="BN20" s="610"/>
      <c r="BO20" s="646">
        <v>0.3</v>
      </c>
      <c r="BP20" s="646"/>
      <c r="BQ20" s="646"/>
      <c r="BR20" s="646"/>
      <c r="BS20" s="647" t="s">
        <v>122</v>
      </c>
      <c r="BT20" s="647"/>
      <c r="BU20" s="647"/>
      <c r="BV20" s="647"/>
      <c r="BW20" s="647"/>
      <c r="BX20" s="647"/>
      <c r="BY20" s="647"/>
      <c r="BZ20" s="647"/>
      <c r="CA20" s="647"/>
      <c r="CB20" s="682"/>
      <c r="CD20" s="605" t="s">
        <v>264</v>
      </c>
      <c r="CE20" s="606"/>
      <c r="CF20" s="606"/>
      <c r="CG20" s="606"/>
      <c r="CH20" s="606"/>
      <c r="CI20" s="606"/>
      <c r="CJ20" s="606"/>
      <c r="CK20" s="606"/>
      <c r="CL20" s="606"/>
      <c r="CM20" s="606"/>
      <c r="CN20" s="606"/>
      <c r="CO20" s="606"/>
      <c r="CP20" s="606"/>
      <c r="CQ20" s="607"/>
      <c r="CR20" s="608">
        <v>6976861</v>
      </c>
      <c r="CS20" s="609"/>
      <c r="CT20" s="609"/>
      <c r="CU20" s="609"/>
      <c r="CV20" s="609"/>
      <c r="CW20" s="609"/>
      <c r="CX20" s="609"/>
      <c r="CY20" s="610"/>
      <c r="CZ20" s="646">
        <v>100</v>
      </c>
      <c r="DA20" s="646"/>
      <c r="DB20" s="646"/>
      <c r="DC20" s="646"/>
      <c r="DD20" s="614">
        <v>1208455</v>
      </c>
      <c r="DE20" s="609"/>
      <c r="DF20" s="609"/>
      <c r="DG20" s="609"/>
      <c r="DH20" s="609"/>
      <c r="DI20" s="609"/>
      <c r="DJ20" s="609"/>
      <c r="DK20" s="609"/>
      <c r="DL20" s="609"/>
      <c r="DM20" s="609"/>
      <c r="DN20" s="609"/>
      <c r="DO20" s="609"/>
      <c r="DP20" s="610"/>
      <c r="DQ20" s="614">
        <v>4269439</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2268858</v>
      </c>
      <c r="S21" s="609"/>
      <c r="T21" s="609"/>
      <c r="U21" s="609"/>
      <c r="V21" s="609"/>
      <c r="W21" s="609"/>
      <c r="X21" s="609"/>
      <c r="Y21" s="610"/>
      <c r="Z21" s="646">
        <v>31.1</v>
      </c>
      <c r="AA21" s="646"/>
      <c r="AB21" s="646"/>
      <c r="AC21" s="646"/>
      <c r="AD21" s="647">
        <v>2095773</v>
      </c>
      <c r="AE21" s="647"/>
      <c r="AF21" s="647"/>
      <c r="AG21" s="647"/>
      <c r="AH21" s="647"/>
      <c r="AI21" s="647"/>
      <c r="AJ21" s="647"/>
      <c r="AK21" s="647"/>
      <c r="AL21" s="611">
        <v>53.4</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v>4826</v>
      </c>
      <c r="BH21" s="609"/>
      <c r="BI21" s="609"/>
      <c r="BJ21" s="609"/>
      <c r="BK21" s="609"/>
      <c r="BL21" s="609"/>
      <c r="BM21" s="609"/>
      <c r="BN21" s="610"/>
      <c r="BO21" s="646">
        <v>0.3</v>
      </c>
      <c r="BP21" s="646"/>
      <c r="BQ21" s="646"/>
      <c r="BR21" s="646"/>
      <c r="BS21" s="647" t="s">
        <v>122</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2095773</v>
      </c>
      <c r="S22" s="609"/>
      <c r="T22" s="609"/>
      <c r="U22" s="609"/>
      <c r="V22" s="609"/>
      <c r="W22" s="609"/>
      <c r="X22" s="609"/>
      <c r="Y22" s="610"/>
      <c r="Z22" s="646">
        <v>28.7</v>
      </c>
      <c r="AA22" s="646"/>
      <c r="AB22" s="646"/>
      <c r="AC22" s="646"/>
      <c r="AD22" s="647">
        <v>2095773</v>
      </c>
      <c r="AE22" s="647"/>
      <c r="AF22" s="647"/>
      <c r="AG22" s="647"/>
      <c r="AH22" s="647"/>
      <c r="AI22" s="647"/>
      <c r="AJ22" s="647"/>
      <c r="AK22" s="647"/>
      <c r="AL22" s="611">
        <v>53.4</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2"/>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173085</v>
      </c>
      <c r="S23" s="609"/>
      <c r="T23" s="609"/>
      <c r="U23" s="609"/>
      <c r="V23" s="609"/>
      <c r="W23" s="609"/>
      <c r="X23" s="609"/>
      <c r="Y23" s="610"/>
      <c r="Z23" s="646">
        <v>2.4</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2"/>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2"/>
      <c r="CD24" s="666" t="s">
        <v>279</v>
      </c>
      <c r="CE24" s="667"/>
      <c r="CF24" s="667"/>
      <c r="CG24" s="667"/>
      <c r="CH24" s="667"/>
      <c r="CI24" s="667"/>
      <c r="CJ24" s="667"/>
      <c r="CK24" s="667"/>
      <c r="CL24" s="667"/>
      <c r="CM24" s="667"/>
      <c r="CN24" s="667"/>
      <c r="CO24" s="667"/>
      <c r="CP24" s="667"/>
      <c r="CQ24" s="668"/>
      <c r="CR24" s="663">
        <v>2946739</v>
      </c>
      <c r="CS24" s="664"/>
      <c r="CT24" s="664"/>
      <c r="CU24" s="664"/>
      <c r="CV24" s="664"/>
      <c r="CW24" s="664"/>
      <c r="CX24" s="664"/>
      <c r="CY24" s="689"/>
      <c r="CZ24" s="690">
        <v>42.2</v>
      </c>
      <c r="DA24" s="672"/>
      <c r="DB24" s="672"/>
      <c r="DC24" s="692"/>
      <c r="DD24" s="688">
        <v>2032045</v>
      </c>
      <c r="DE24" s="664"/>
      <c r="DF24" s="664"/>
      <c r="DG24" s="664"/>
      <c r="DH24" s="664"/>
      <c r="DI24" s="664"/>
      <c r="DJ24" s="664"/>
      <c r="DK24" s="689"/>
      <c r="DL24" s="688">
        <v>1885193</v>
      </c>
      <c r="DM24" s="664"/>
      <c r="DN24" s="664"/>
      <c r="DO24" s="664"/>
      <c r="DP24" s="664"/>
      <c r="DQ24" s="664"/>
      <c r="DR24" s="664"/>
      <c r="DS24" s="664"/>
      <c r="DT24" s="664"/>
      <c r="DU24" s="664"/>
      <c r="DV24" s="689"/>
      <c r="DW24" s="690">
        <v>47.9</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4094538</v>
      </c>
      <c r="S25" s="609"/>
      <c r="T25" s="609"/>
      <c r="U25" s="609"/>
      <c r="V25" s="609"/>
      <c r="W25" s="609"/>
      <c r="X25" s="609"/>
      <c r="Y25" s="610"/>
      <c r="Z25" s="646">
        <v>56.1</v>
      </c>
      <c r="AA25" s="646"/>
      <c r="AB25" s="646"/>
      <c r="AC25" s="646"/>
      <c r="AD25" s="647">
        <v>3921453</v>
      </c>
      <c r="AE25" s="647"/>
      <c r="AF25" s="647"/>
      <c r="AG25" s="647"/>
      <c r="AH25" s="647"/>
      <c r="AI25" s="647"/>
      <c r="AJ25" s="647"/>
      <c r="AK25" s="647"/>
      <c r="AL25" s="611">
        <v>99.9</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2"/>
      <c r="CD25" s="605" t="s">
        <v>282</v>
      </c>
      <c r="CE25" s="606"/>
      <c r="CF25" s="606"/>
      <c r="CG25" s="606"/>
      <c r="CH25" s="606"/>
      <c r="CI25" s="606"/>
      <c r="CJ25" s="606"/>
      <c r="CK25" s="606"/>
      <c r="CL25" s="606"/>
      <c r="CM25" s="606"/>
      <c r="CN25" s="606"/>
      <c r="CO25" s="606"/>
      <c r="CP25" s="606"/>
      <c r="CQ25" s="607"/>
      <c r="CR25" s="608">
        <v>926051</v>
      </c>
      <c r="CS25" s="621"/>
      <c r="CT25" s="621"/>
      <c r="CU25" s="621"/>
      <c r="CV25" s="621"/>
      <c r="CW25" s="621"/>
      <c r="CX25" s="621"/>
      <c r="CY25" s="622"/>
      <c r="CZ25" s="611">
        <v>13.3</v>
      </c>
      <c r="DA25" s="623"/>
      <c r="DB25" s="623"/>
      <c r="DC25" s="624"/>
      <c r="DD25" s="614">
        <v>870250</v>
      </c>
      <c r="DE25" s="621"/>
      <c r="DF25" s="621"/>
      <c r="DG25" s="621"/>
      <c r="DH25" s="621"/>
      <c r="DI25" s="621"/>
      <c r="DJ25" s="621"/>
      <c r="DK25" s="622"/>
      <c r="DL25" s="614">
        <v>859578</v>
      </c>
      <c r="DM25" s="621"/>
      <c r="DN25" s="621"/>
      <c r="DO25" s="621"/>
      <c r="DP25" s="621"/>
      <c r="DQ25" s="621"/>
      <c r="DR25" s="621"/>
      <c r="DS25" s="621"/>
      <c r="DT25" s="621"/>
      <c r="DU25" s="621"/>
      <c r="DV25" s="622"/>
      <c r="DW25" s="611">
        <v>21.8</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725</v>
      </c>
      <c r="S26" s="609"/>
      <c r="T26" s="609"/>
      <c r="U26" s="609"/>
      <c r="V26" s="609"/>
      <c r="W26" s="609"/>
      <c r="X26" s="609"/>
      <c r="Y26" s="610"/>
      <c r="Z26" s="646">
        <v>0</v>
      </c>
      <c r="AA26" s="646"/>
      <c r="AB26" s="646"/>
      <c r="AC26" s="646"/>
      <c r="AD26" s="647">
        <v>725</v>
      </c>
      <c r="AE26" s="647"/>
      <c r="AF26" s="647"/>
      <c r="AG26" s="647"/>
      <c r="AH26" s="647"/>
      <c r="AI26" s="647"/>
      <c r="AJ26" s="647"/>
      <c r="AK26" s="647"/>
      <c r="AL26" s="611">
        <v>0</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2"/>
      <c r="CD26" s="605" t="s">
        <v>285</v>
      </c>
      <c r="CE26" s="606"/>
      <c r="CF26" s="606"/>
      <c r="CG26" s="606"/>
      <c r="CH26" s="606"/>
      <c r="CI26" s="606"/>
      <c r="CJ26" s="606"/>
      <c r="CK26" s="606"/>
      <c r="CL26" s="606"/>
      <c r="CM26" s="606"/>
      <c r="CN26" s="606"/>
      <c r="CO26" s="606"/>
      <c r="CP26" s="606"/>
      <c r="CQ26" s="607"/>
      <c r="CR26" s="608">
        <v>490516</v>
      </c>
      <c r="CS26" s="609"/>
      <c r="CT26" s="609"/>
      <c r="CU26" s="609"/>
      <c r="CV26" s="609"/>
      <c r="CW26" s="609"/>
      <c r="CX26" s="609"/>
      <c r="CY26" s="610"/>
      <c r="CZ26" s="611">
        <v>7</v>
      </c>
      <c r="DA26" s="623"/>
      <c r="DB26" s="623"/>
      <c r="DC26" s="624"/>
      <c r="DD26" s="614">
        <v>459681</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30703</v>
      </c>
      <c r="S27" s="609"/>
      <c r="T27" s="609"/>
      <c r="U27" s="609"/>
      <c r="V27" s="609"/>
      <c r="W27" s="609"/>
      <c r="X27" s="609"/>
      <c r="Y27" s="610"/>
      <c r="Z27" s="646">
        <v>0.4</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1432467</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2"/>
      <c r="CD27" s="605" t="s">
        <v>288</v>
      </c>
      <c r="CE27" s="606"/>
      <c r="CF27" s="606"/>
      <c r="CG27" s="606"/>
      <c r="CH27" s="606"/>
      <c r="CI27" s="606"/>
      <c r="CJ27" s="606"/>
      <c r="CK27" s="606"/>
      <c r="CL27" s="606"/>
      <c r="CM27" s="606"/>
      <c r="CN27" s="606"/>
      <c r="CO27" s="606"/>
      <c r="CP27" s="606"/>
      <c r="CQ27" s="607"/>
      <c r="CR27" s="608">
        <v>1265467</v>
      </c>
      <c r="CS27" s="621"/>
      <c r="CT27" s="621"/>
      <c r="CU27" s="621"/>
      <c r="CV27" s="621"/>
      <c r="CW27" s="621"/>
      <c r="CX27" s="621"/>
      <c r="CY27" s="622"/>
      <c r="CZ27" s="611">
        <v>18.100000000000001</v>
      </c>
      <c r="DA27" s="623"/>
      <c r="DB27" s="623"/>
      <c r="DC27" s="624"/>
      <c r="DD27" s="614">
        <v>460378</v>
      </c>
      <c r="DE27" s="621"/>
      <c r="DF27" s="621"/>
      <c r="DG27" s="621"/>
      <c r="DH27" s="621"/>
      <c r="DI27" s="621"/>
      <c r="DJ27" s="621"/>
      <c r="DK27" s="622"/>
      <c r="DL27" s="614">
        <v>324198</v>
      </c>
      <c r="DM27" s="621"/>
      <c r="DN27" s="621"/>
      <c r="DO27" s="621"/>
      <c r="DP27" s="621"/>
      <c r="DQ27" s="621"/>
      <c r="DR27" s="621"/>
      <c r="DS27" s="621"/>
      <c r="DT27" s="621"/>
      <c r="DU27" s="621"/>
      <c r="DV27" s="622"/>
      <c r="DW27" s="611">
        <v>8.1999999999999993</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99311</v>
      </c>
      <c r="S28" s="609"/>
      <c r="T28" s="609"/>
      <c r="U28" s="609"/>
      <c r="V28" s="609"/>
      <c r="W28" s="609"/>
      <c r="X28" s="609"/>
      <c r="Y28" s="610"/>
      <c r="Z28" s="646">
        <v>1.4</v>
      </c>
      <c r="AA28" s="646"/>
      <c r="AB28" s="646"/>
      <c r="AC28" s="646"/>
      <c r="AD28" s="647">
        <v>3899</v>
      </c>
      <c r="AE28" s="647"/>
      <c r="AF28" s="647"/>
      <c r="AG28" s="647"/>
      <c r="AH28" s="647"/>
      <c r="AI28" s="647"/>
      <c r="AJ28" s="647"/>
      <c r="AK28" s="647"/>
      <c r="AL28" s="611">
        <v>0.1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755221</v>
      </c>
      <c r="CS28" s="609"/>
      <c r="CT28" s="609"/>
      <c r="CU28" s="609"/>
      <c r="CV28" s="609"/>
      <c r="CW28" s="609"/>
      <c r="CX28" s="609"/>
      <c r="CY28" s="610"/>
      <c r="CZ28" s="611">
        <v>10.8</v>
      </c>
      <c r="DA28" s="623"/>
      <c r="DB28" s="623"/>
      <c r="DC28" s="624"/>
      <c r="DD28" s="614">
        <v>701417</v>
      </c>
      <c r="DE28" s="609"/>
      <c r="DF28" s="609"/>
      <c r="DG28" s="609"/>
      <c r="DH28" s="609"/>
      <c r="DI28" s="609"/>
      <c r="DJ28" s="609"/>
      <c r="DK28" s="610"/>
      <c r="DL28" s="614">
        <v>701417</v>
      </c>
      <c r="DM28" s="609"/>
      <c r="DN28" s="609"/>
      <c r="DO28" s="609"/>
      <c r="DP28" s="609"/>
      <c r="DQ28" s="609"/>
      <c r="DR28" s="609"/>
      <c r="DS28" s="609"/>
      <c r="DT28" s="609"/>
      <c r="DU28" s="609"/>
      <c r="DV28" s="610"/>
      <c r="DW28" s="611">
        <v>17.8</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13810</v>
      </c>
      <c r="S29" s="609"/>
      <c r="T29" s="609"/>
      <c r="U29" s="609"/>
      <c r="V29" s="609"/>
      <c r="W29" s="609"/>
      <c r="X29" s="609"/>
      <c r="Y29" s="610"/>
      <c r="Z29" s="646">
        <v>0.2</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292</v>
      </c>
      <c r="CE29" s="628"/>
      <c r="CF29" s="605" t="s">
        <v>66</v>
      </c>
      <c r="CG29" s="606"/>
      <c r="CH29" s="606"/>
      <c r="CI29" s="606"/>
      <c r="CJ29" s="606"/>
      <c r="CK29" s="606"/>
      <c r="CL29" s="606"/>
      <c r="CM29" s="606"/>
      <c r="CN29" s="606"/>
      <c r="CO29" s="606"/>
      <c r="CP29" s="606"/>
      <c r="CQ29" s="607"/>
      <c r="CR29" s="608">
        <v>755221</v>
      </c>
      <c r="CS29" s="621"/>
      <c r="CT29" s="621"/>
      <c r="CU29" s="621"/>
      <c r="CV29" s="621"/>
      <c r="CW29" s="621"/>
      <c r="CX29" s="621"/>
      <c r="CY29" s="622"/>
      <c r="CZ29" s="611">
        <v>10.8</v>
      </c>
      <c r="DA29" s="623"/>
      <c r="DB29" s="623"/>
      <c r="DC29" s="624"/>
      <c r="DD29" s="614">
        <v>701417</v>
      </c>
      <c r="DE29" s="621"/>
      <c r="DF29" s="621"/>
      <c r="DG29" s="621"/>
      <c r="DH29" s="621"/>
      <c r="DI29" s="621"/>
      <c r="DJ29" s="621"/>
      <c r="DK29" s="622"/>
      <c r="DL29" s="614">
        <v>701417</v>
      </c>
      <c r="DM29" s="621"/>
      <c r="DN29" s="621"/>
      <c r="DO29" s="621"/>
      <c r="DP29" s="621"/>
      <c r="DQ29" s="621"/>
      <c r="DR29" s="621"/>
      <c r="DS29" s="621"/>
      <c r="DT29" s="621"/>
      <c r="DU29" s="621"/>
      <c r="DV29" s="622"/>
      <c r="DW29" s="611">
        <v>17.8</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1158816</v>
      </c>
      <c r="S30" s="609"/>
      <c r="T30" s="609"/>
      <c r="U30" s="609"/>
      <c r="V30" s="609"/>
      <c r="W30" s="609"/>
      <c r="X30" s="609"/>
      <c r="Y30" s="610"/>
      <c r="Z30" s="646">
        <v>15.9</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0"/>
      <c r="BI30" s="680"/>
      <c r="BJ30" s="680"/>
      <c r="BK30" s="680"/>
      <c r="BL30" s="680"/>
      <c r="BM30" s="680"/>
      <c r="BN30" s="680"/>
      <c r="BO30" s="680"/>
      <c r="BP30" s="680"/>
      <c r="BQ30" s="681"/>
      <c r="BR30" s="660" t="s">
        <v>295</v>
      </c>
      <c r="BS30" s="680"/>
      <c r="BT30" s="680"/>
      <c r="BU30" s="680"/>
      <c r="BV30" s="680"/>
      <c r="BW30" s="680"/>
      <c r="BX30" s="680"/>
      <c r="BY30" s="680"/>
      <c r="BZ30" s="680"/>
      <c r="CA30" s="680"/>
      <c r="CB30" s="681"/>
      <c r="CD30" s="629"/>
      <c r="CE30" s="630"/>
      <c r="CF30" s="605" t="s">
        <v>296</v>
      </c>
      <c r="CG30" s="606"/>
      <c r="CH30" s="606"/>
      <c r="CI30" s="606"/>
      <c r="CJ30" s="606"/>
      <c r="CK30" s="606"/>
      <c r="CL30" s="606"/>
      <c r="CM30" s="606"/>
      <c r="CN30" s="606"/>
      <c r="CO30" s="606"/>
      <c r="CP30" s="606"/>
      <c r="CQ30" s="607"/>
      <c r="CR30" s="608">
        <v>725216</v>
      </c>
      <c r="CS30" s="609"/>
      <c r="CT30" s="609"/>
      <c r="CU30" s="609"/>
      <c r="CV30" s="609"/>
      <c r="CW30" s="609"/>
      <c r="CX30" s="609"/>
      <c r="CY30" s="610"/>
      <c r="CZ30" s="611">
        <v>10.4</v>
      </c>
      <c r="DA30" s="623"/>
      <c r="DB30" s="623"/>
      <c r="DC30" s="624"/>
      <c r="DD30" s="614">
        <v>674245</v>
      </c>
      <c r="DE30" s="609"/>
      <c r="DF30" s="609"/>
      <c r="DG30" s="609"/>
      <c r="DH30" s="609"/>
      <c r="DI30" s="609"/>
      <c r="DJ30" s="609"/>
      <c r="DK30" s="610"/>
      <c r="DL30" s="614">
        <v>674245</v>
      </c>
      <c r="DM30" s="609"/>
      <c r="DN30" s="609"/>
      <c r="DO30" s="609"/>
      <c r="DP30" s="609"/>
      <c r="DQ30" s="609"/>
      <c r="DR30" s="609"/>
      <c r="DS30" s="609"/>
      <c r="DT30" s="609"/>
      <c r="DU30" s="609"/>
      <c r="DV30" s="610"/>
      <c r="DW30" s="611">
        <v>17.100000000000001</v>
      </c>
      <c r="DX30" s="623"/>
      <c r="DY30" s="623"/>
      <c r="DZ30" s="623"/>
      <c r="EA30" s="623"/>
      <c r="EB30" s="623"/>
      <c r="EC30" s="635"/>
    </row>
    <row r="31" spans="2:133" ht="11.25" customHeight="1" x14ac:dyDescent="0.2">
      <c r="B31" s="683" t="s">
        <v>297</v>
      </c>
      <c r="C31" s="684"/>
      <c r="D31" s="684"/>
      <c r="E31" s="684"/>
      <c r="F31" s="684"/>
      <c r="G31" s="684"/>
      <c r="H31" s="684"/>
      <c r="I31" s="684"/>
      <c r="J31" s="684"/>
      <c r="K31" s="684"/>
      <c r="L31" s="684"/>
      <c r="M31" s="684"/>
      <c r="N31" s="684"/>
      <c r="O31" s="684"/>
      <c r="P31" s="684"/>
      <c r="Q31" s="685"/>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4" t="s">
        <v>298</v>
      </c>
      <c r="AQ31" s="675"/>
      <c r="AR31" s="675"/>
      <c r="AS31" s="675"/>
      <c r="AT31" s="676" t="s">
        <v>299</v>
      </c>
      <c r="AU31" s="200"/>
      <c r="AV31" s="200"/>
      <c r="AW31" s="200"/>
      <c r="AX31" s="666" t="s">
        <v>177</v>
      </c>
      <c r="AY31" s="667"/>
      <c r="AZ31" s="667"/>
      <c r="BA31" s="667"/>
      <c r="BB31" s="667"/>
      <c r="BC31" s="667"/>
      <c r="BD31" s="667"/>
      <c r="BE31" s="667"/>
      <c r="BF31" s="668"/>
      <c r="BG31" s="670">
        <v>99.7</v>
      </c>
      <c r="BH31" s="671"/>
      <c r="BI31" s="671"/>
      <c r="BJ31" s="671"/>
      <c r="BK31" s="671"/>
      <c r="BL31" s="671"/>
      <c r="BM31" s="672">
        <v>98.8</v>
      </c>
      <c r="BN31" s="671"/>
      <c r="BO31" s="671"/>
      <c r="BP31" s="671"/>
      <c r="BQ31" s="673"/>
      <c r="BR31" s="670">
        <v>99.1</v>
      </c>
      <c r="BS31" s="671"/>
      <c r="BT31" s="671"/>
      <c r="BU31" s="671"/>
      <c r="BV31" s="671"/>
      <c r="BW31" s="671"/>
      <c r="BX31" s="672">
        <v>98.9</v>
      </c>
      <c r="BY31" s="671"/>
      <c r="BZ31" s="671"/>
      <c r="CA31" s="671"/>
      <c r="CB31" s="673"/>
      <c r="CD31" s="629"/>
      <c r="CE31" s="630"/>
      <c r="CF31" s="605" t="s">
        <v>300</v>
      </c>
      <c r="CG31" s="606"/>
      <c r="CH31" s="606"/>
      <c r="CI31" s="606"/>
      <c r="CJ31" s="606"/>
      <c r="CK31" s="606"/>
      <c r="CL31" s="606"/>
      <c r="CM31" s="606"/>
      <c r="CN31" s="606"/>
      <c r="CO31" s="606"/>
      <c r="CP31" s="606"/>
      <c r="CQ31" s="607"/>
      <c r="CR31" s="608">
        <v>30005</v>
      </c>
      <c r="CS31" s="621"/>
      <c r="CT31" s="621"/>
      <c r="CU31" s="621"/>
      <c r="CV31" s="621"/>
      <c r="CW31" s="621"/>
      <c r="CX31" s="621"/>
      <c r="CY31" s="622"/>
      <c r="CZ31" s="611">
        <v>0.4</v>
      </c>
      <c r="DA31" s="623"/>
      <c r="DB31" s="623"/>
      <c r="DC31" s="624"/>
      <c r="DD31" s="614">
        <v>27172</v>
      </c>
      <c r="DE31" s="621"/>
      <c r="DF31" s="621"/>
      <c r="DG31" s="621"/>
      <c r="DH31" s="621"/>
      <c r="DI31" s="621"/>
      <c r="DJ31" s="621"/>
      <c r="DK31" s="622"/>
      <c r="DL31" s="614">
        <v>27172</v>
      </c>
      <c r="DM31" s="621"/>
      <c r="DN31" s="621"/>
      <c r="DO31" s="621"/>
      <c r="DP31" s="621"/>
      <c r="DQ31" s="621"/>
      <c r="DR31" s="621"/>
      <c r="DS31" s="621"/>
      <c r="DT31" s="621"/>
      <c r="DU31" s="621"/>
      <c r="DV31" s="622"/>
      <c r="DW31" s="611">
        <v>0.7</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539866</v>
      </c>
      <c r="S32" s="609"/>
      <c r="T32" s="609"/>
      <c r="U32" s="609"/>
      <c r="V32" s="609"/>
      <c r="W32" s="609"/>
      <c r="X32" s="609"/>
      <c r="Y32" s="610"/>
      <c r="Z32" s="646">
        <v>7.4</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77"/>
      <c r="AU32" s="196" t="s">
        <v>302</v>
      </c>
      <c r="AX32" s="605" t="s">
        <v>303</v>
      </c>
      <c r="AY32" s="606"/>
      <c r="AZ32" s="606"/>
      <c r="BA32" s="606"/>
      <c r="BB32" s="606"/>
      <c r="BC32" s="606"/>
      <c r="BD32" s="606"/>
      <c r="BE32" s="606"/>
      <c r="BF32" s="607"/>
      <c r="BG32" s="679">
        <v>99.2</v>
      </c>
      <c r="BH32" s="621"/>
      <c r="BI32" s="621"/>
      <c r="BJ32" s="621"/>
      <c r="BK32" s="621"/>
      <c r="BL32" s="621"/>
      <c r="BM32" s="612">
        <v>96</v>
      </c>
      <c r="BN32" s="621"/>
      <c r="BO32" s="621"/>
      <c r="BP32" s="621"/>
      <c r="BQ32" s="644"/>
      <c r="BR32" s="679">
        <v>97</v>
      </c>
      <c r="BS32" s="621"/>
      <c r="BT32" s="621"/>
      <c r="BU32" s="621"/>
      <c r="BV32" s="621"/>
      <c r="BW32" s="621"/>
      <c r="BX32" s="612">
        <v>96.7</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5514</v>
      </c>
      <c r="S33" s="609"/>
      <c r="T33" s="609"/>
      <c r="U33" s="609"/>
      <c r="V33" s="609"/>
      <c r="W33" s="609"/>
      <c r="X33" s="609"/>
      <c r="Y33" s="610"/>
      <c r="Z33" s="646">
        <v>0.1</v>
      </c>
      <c r="AA33" s="646"/>
      <c r="AB33" s="646"/>
      <c r="AC33" s="646"/>
      <c r="AD33" s="647">
        <v>769</v>
      </c>
      <c r="AE33" s="647"/>
      <c r="AF33" s="647"/>
      <c r="AG33" s="647"/>
      <c r="AH33" s="647"/>
      <c r="AI33" s="647"/>
      <c r="AJ33" s="647"/>
      <c r="AK33" s="647"/>
      <c r="AL33" s="611">
        <v>0</v>
      </c>
      <c r="AM33" s="612"/>
      <c r="AN33" s="612"/>
      <c r="AO33" s="648"/>
      <c r="AP33" s="651"/>
      <c r="AQ33" s="652"/>
      <c r="AR33" s="652"/>
      <c r="AS33" s="652"/>
      <c r="AT33" s="678"/>
      <c r="AU33" s="201"/>
      <c r="AV33" s="201"/>
      <c r="AW33" s="201"/>
      <c r="AX33" s="589" t="s">
        <v>306</v>
      </c>
      <c r="AY33" s="590"/>
      <c r="AZ33" s="590"/>
      <c r="BA33" s="590"/>
      <c r="BB33" s="590"/>
      <c r="BC33" s="590"/>
      <c r="BD33" s="590"/>
      <c r="BE33" s="590"/>
      <c r="BF33" s="591"/>
      <c r="BG33" s="669">
        <v>99.8</v>
      </c>
      <c r="BH33" s="593"/>
      <c r="BI33" s="593"/>
      <c r="BJ33" s="593"/>
      <c r="BK33" s="593"/>
      <c r="BL33" s="593"/>
      <c r="BM33" s="639">
        <v>99.7</v>
      </c>
      <c r="BN33" s="593"/>
      <c r="BO33" s="593"/>
      <c r="BP33" s="593"/>
      <c r="BQ33" s="656"/>
      <c r="BR33" s="669">
        <v>99.9</v>
      </c>
      <c r="BS33" s="593"/>
      <c r="BT33" s="593"/>
      <c r="BU33" s="593"/>
      <c r="BV33" s="593"/>
      <c r="BW33" s="593"/>
      <c r="BX33" s="639">
        <v>99.7</v>
      </c>
      <c r="BY33" s="593"/>
      <c r="BZ33" s="593"/>
      <c r="CA33" s="593"/>
      <c r="CB33" s="656"/>
      <c r="CD33" s="605" t="s">
        <v>307</v>
      </c>
      <c r="CE33" s="606"/>
      <c r="CF33" s="606"/>
      <c r="CG33" s="606"/>
      <c r="CH33" s="606"/>
      <c r="CI33" s="606"/>
      <c r="CJ33" s="606"/>
      <c r="CK33" s="606"/>
      <c r="CL33" s="606"/>
      <c r="CM33" s="606"/>
      <c r="CN33" s="606"/>
      <c r="CO33" s="606"/>
      <c r="CP33" s="606"/>
      <c r="CQ33" s="607"/>
      <c r="CR33" s="608">
        <v>2707082</v>
      </c>
      <c r="CS33" s="621"/>
      <c r="CT33" s="621"/>
      <c r="CU33" s="621"/>
      <c r="CV33" s="621"/>
      <c r="CW33" s="621"/>
      <c r="CX33" s="621"/>
      <c r="CY33" s="622"/>
      <c r="CZ33" s="611">
        <v>38.799999999999997</v>
      </c>
      <c r="DA33" s="623"/>
      <c r="DB33" s="623"/>
      <c r="DC33" s="624"/>
      <c r="DD33" s="614">
        <v>2075161</v>
      </c>
      <c r="DE33" s="621"/>
      <c r="DF33" s="621"/>
      <c r="DG33" s="621"/>
      <c r="DH33" s="621"/>
      <c r="DI33" s="621"/>
      <c r="DJ33" s="621"/>
      <c r="DK33" s="622"/>
      <c r="DL33" s="614">
        <v>1705048</v>
      </c>
      <c r="DM33" s="621"/>
      <c r="DN33" s="621"/>
      <c r="DO33" s="621"/>
      <c r="DP33" s="621"/>
      <c r="DQ33" s="621"/>
      <c r="DR33" s="621"/>
      <c r="DS33" s="621"/>
      <c r="DT33" s="621"/>
      <c r="DU33" s="621"/>
      <c r="DV33" s="622"/>
      <c r="DW33" s="611">
        <v>43.3</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185024</v>
      </c>
      <c r="S34" s="609"/>
      <c r="T34" s="609"/>
      <c r="U34" s="609"/>
      <c r="V34" s="609"/>
      <c r="W34" s="609"/>
      <c r="X34" s="609"/>
      <c r="Y34" s="610"/>
      <c r="Z34" s="646">
        <v>2.5</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868350</v>
      </c>
      <c r="CS34" s="609"/>
      <c r="CT34" s="609"/>
      <c r="CU34" s="609"/>
      <c r="CV34" s="609"/>
      <c r="CW34" s="609"/>
      <c r="CX34" s="609"/>
      <c r="CY34" s="610"/>
      <c r="CZ34" s="611">
        <v>12.4</v>
      </c>
      <c r="DA34" s="623"/>
      <c r="DB34" s="623"/>
      <c r="DC34" s="624"/>
      <c r="DD34" s="614">
        <v>643211</v>
      </c>
      <c r="DE34" s="609"/>
      <c r="DF34" s="609"/>
      <c r="DG34" s="609"/>
      <c r="DH34" s="609"/>
      <c r="DI34" s="609"/>
      <c r="DJ34" s="609"/>
      <c r="DK34" s="610"/>
      <c r="DL34" s="614">
        <v>542739</v>
      </c>
      <c r="DM34" s="609"/>
      <c r="DN34" s="609"/>
      <c r="DO34" s="609"/>
      <c r="DP34" s="609"/>
      <c r="DQ34" s="609"/>
      <c r="DR34" s="609"/>
      <c r="DS34" s="609"/>
      <c r="DT34" s="609"/>
      <c r="DU34" s="609"/>
      <c r="DV34" s="610"/>
      <c r="DW34" s="611">
        <v>13.8</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138191</v>
      </c>
      <c r="S35" s="609"/>
      <c r="T35" s="609"/>
      <c r="U35" s="609"/>
      <c r="V35" s="609"/>
      <c r="W35" s="609"/>
      <c r="X35" s="609"/>
      <c r="Y35" s="610"/>
      <c r="Z35" s="646">
        <v>1.9</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49147</v>
      </c>
      <c r="CS35" s="621"/>
      <c r="CT35" s="621"/>
      <c r="CU35" s="621"/>
      <c r="CV35" s="621"/>
      <c r="CW35" s="621"/>
      <c r="CX35" s="621"/>
      <c r="CY35" s="622"/>
      <c r="CZ35" s="611">
        <v>0.7</v>
      </c>
      <c r="DA35" s="623"/>
      <c r="DB35" s="623"/>
      <c r="DC35" s="624"/>
      <c r="DD35" s="614">
        <v>29201</v>
      </c>
      <c r="DE35" s="621"/>
      <c r="DF35" s="621"/>
      <c r="DG35" s="621"/>
      <c r="DH35" s="621"/>
      <c r="DI35" s="621"/>
      <c r="DJ35" s="621"/>
      <c r="DK35" s="622"/>
      <c r="DL35" s="614">
        <v>27756</v>
      </c>
      <c r="DM35" s="621"/>
      <c r="DN35" s="621"/>
      <c r="DO35" s="621"/>
      <c r="DP35" s="621"/>
      <c r="DQ35" s="621"/>
      <c r="DR35" s="621"/>
      <c r="DS35" s="621"/>
      <c r="DT35" s="621"/>
      <c r="DU35" s="621"/>
      <c r="DV35" s="622"/>
      <c r="DW35" s="611">
        <v>0.7</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229452</v>
      </c>
      <c r="S36" s="609"/>
      <c r="T36" s="609"/>
      <c r="U36" s="609"/>
      <c r="V36" s="609"/>
      <c r="W36" s="609"/>
      <c r="X36" s="609"/>
      <c r="Y36" s="610"/>
      <c r="Z36" s="646">
        <v>3.1</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779926</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53156</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994163</v>
      </c>
      <c r="CS36" s="609"/>
      <c r="CT36" s="609"/>
      <c r="CU36" s="609"/>
      <c r="CV36" s="609"/>
      <c r="CW36" s="609"/>
      <c r="CX36" s="609"/>
      <c r="CY36" s="610"/>
      <c r="CZ36" s="611">
        <v>14.2</v>
      </c>
      <c r="DA36" s="623"/>
      <c r="DB36" s="623"/>
      <c r="DC36" s="624"/>
      <c r="DD36" s="614">
        <v>797307</v>
      </c>
      <c r="DE36" s="609"/>
      <c r="DF36" s="609"/>
      <c r="DG36" s="609"/>
      <c r="DH36" s="609"/>
      <c r="DI36" s="609"/>
      <c r="DJ36" s="609"/>
      <c r="DK36" s="610"/>
      <c r="DL36" s="614">
        <v>628583</v>
      </c>
      <c r="DM36" s="609"/>
      <c r="DN36" s="609"/>
      <c r="DO36" s="609"/>
      <c r="DP36" s="609"/>
      <c r="DQ36" s="609"/>
      <c r="DR36" s="609"/>
      <c r="DS36" s="609"/>
      <c r="DT36" s="609"/>
      <c r="DU36" s="609"/>
      <c r="DV36" s="610"/>
      <c r="DW36" s="611">
        <v>16</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26791</v>
      </c>
      <c r="S37" s="609"/>
      <c r="T37" s="609"/>
      <c r="U37" s="609"/>
      <c r="V37" s="609"/>
      <c r="W37" s="609"/>
      <c r="X37" s="609"/>
      <c r="Y37" s="610"/>
      <c r="Z37" s="646">
        <v>0.4</v>
      </c>
      <c r="AA37" s="646"/>
      <c r="AB37" s="646"/>
      <c r="AC37" s="646"/>
      <c r="AD37" s="647">
        <v>380</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132658</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53156</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437682</v>
      </c>
      <c r="CS37" s="621"/>
      <c r="CT37" s="621"/>
      <c r="CU37" s="621"/>
      <c r="CV37" s="621"/>
      <c r="CW37" s="621"/>
      <c r="CX37" s="621"/>
      <c r="CY37" s="622"/>
      <c r="CZ37" s="611">
        <v>6.3</v>
      </c>
      <c r="DA37" s="623"/>
      <c r="DB37" s="623"/>
      <c r="DC37" s="624"/>
      <c r="DD37" s="614">
        <v>434699</v>
      </c>
      <c r="DE37" s="621"/>
      <c r="DF37" s="621"/>
      <c r="DG37" s="621"/>
      <c r="DH37" s="621"/>
      <c r="DI37" s="621"/>
      <c r="DJ37" s="621"/>
      <c r="DK37" s="622"/>
      <c r="DL37" s="614">
        <v>373544</v>
      </c>
      <c r="DM37" s="621"/>
      <c r="DN37" s="621"/>
      <c r="DO37" s="621"/>
      <c r="DP37" s="621"/>
      <c r="DQ37" s="621"/>
      <c r="DR37" s="621"/>
      <c r="DS37" s="621"/>
      <c r="DT37" s="621"/>
      <c r="DU37" s="621"/>
      <c r="DV37" s="622"/>
      <c r="DW37" s="611">
        <v>9.5</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776696</v>
      </c>
      <c r="S38" s="609"/>
      <c r="T38" s="609"/>
      <c r="U38" s="609"/>
      <c r="V38" s="609"/>
      <c r="W38" s="609"/>
      <c r="X38" s="609"/>
      <c r="Y38" s="610"/>
      <c r="Z38" s="646">
        <v>10.6</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11781</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1249</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647268</v>
      </c>
      <c r="CS38" s="609"/>
      <c r="CT38" s="609"/>
      <c r="CU38" s="609"/>
      <c r="CV38" s="609"/>
      <c r="CW38" s="609"/>
      <c r="CX38" s="609"/>
      <c r="CY38" s="610"/>
      <c r="CZ38" s="611">
        <v>9.3000000000000007</v>
      </c>
      <c r="DA38" s="623"/>
      <c r="DB38" s="623"/>
      <c r="DC38" s="624"/>
      <c r="DD38" s="614">
        <v>527790</v>
      </c>
      <c r="DE38" s="609"/>
      <c r="DF38" s="609"/>
      <c r="DG38" s="609"/>
      <c r="DH38" s="609"/>
      <c r="DI38" s="609"/>
      <c r="DJ38" s="609"/>
      <c r="DK38" s="610"/>
      <c r="DL38" s="614">
        <v>505970</v>
      </c>
      <c r="DM38" s="609"/>
      <c r="DN38" s="609"/>
      <c r="DO38" s="609"/>
      <c r="DP38" s="609"/>
      <c r="DQ38" s="609"/>
      <c r="DR38" s="609"/>
      <c r="DS38" s="609"/>
      <c r="DT38" s="609"/>
      <c r="DU38" s="609"/>
      <c r="DV38" s="610"/>
      <c r="DW38" s="611">
        <v>12.9</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1846</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135506</v>
      </c>
      <c r="CS39" s="621"/>
      <c r="CT39" s="621"/>
      <c r="CU39" s="621"/>
      <c r="CV39" s="621"/>
      <c r="CW39" s="621"/>
      <c r="CX39" s="621"/>
      <c r="CY39" s="622"/>
      <c r="CZ39" s="611">
        <v>1.9</v>
      </c>
      <c r="DA39" s="623"/>
      <c r="DB39" s="623"/>
      <c r="DC39" s="624"/>
      <c r="DD39" s="614">
        <v>65004</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9996</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92</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12648</v>
      </c>
      <c r="CS40" s="609"/>
      <c r="CT40" s="609"/>
      <c r="CU40" s="609"/>
      <c r="CV40" s="609"/>
      <c r="CW40" s="609"/>
      <c r="CX40" s="609"/>
      <c r="CY40" s="610"/>
      <c r="CZ40" s="611">
        <v>0.2</v>
      </c>
      <c r="DA40" s="623"/>
      <c r="DB40" s="623"/>
      <c r="DC40" s="624"/>
      <c r="DD40" s="614">
        <v>12648</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7299437</v>
      </c>
      <c r="S41" s="633"/>
      <c r="T41" s="633"/>
      <c r="U41" s="633"/>
      <c r="V41" s="633"/>
      <c r="W41" s="633"/>
      <c r="X41" s="633"/>
      <c r="Y41" s="636"/>
      <c r="Z41" s="637">
        <v>100</v>
      </c>
      <c r="AA41" s="637"/>
      <c r="AB41" s="637"/>
      <c r="AC41" s="637"/>
      <c r="AD41" s="638">
        <v>3927226</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119567</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v>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515920</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485</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1323040</v>
      </c>
      <c r="CS42" s="621"/>
      <c r="CT42" s="621"/>
      <c r="CU42" s="621"/>
      <c r="CV42" s="621"/>
      <c r="CW42" s="621"/>
      <c r="CX42" s="621"/>
      <c r="CY42" s="622"/>
      <c r="CZ42" s="611">
        <v>19</v>
      </c>
      <c r="DA42" s="623"/>
      <c r="DB42" s="623"/>
      <c r="DC42" s="624"/>
      <c r="DD42" s="614">
        <v>162233</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51433</v>
      </c>
      <c r="CS43" s="621"/>
      <c r="CT43" s="621"/>
      <c r="CU43" s="621"/>
      <c r="CV43" s="621"/>
      <c r="CW43" s="621"/>
      <c r="CX43" s="621"/>
      <c r="CY43" s="622"/>
      <c r="CZ43" s="611">
        <v>0.7</v>
      </c>
      <c r="DA43" s="623"/>
      <c r="DB43" s="623"/>
      <c r="DC43" s="624"/>
      <c r="DD43" s="614">
        <v>51433</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1208455</v>
      </c>
      <c r="CS44" s="609"/>
      <c r="CT44" s="609"/>
      <c r="CU44" s="609"/>
      <c r="CV44" s="609"/>
      <c r="CW44" s="609"/>
      <c r="CX44" s="609"/>
      <c r="CY44" s="610"/>
      <c r="CZ44" s="611">
        <v>17.3</v>
      </c>
      <c r="DA44" s="612"/>
      <c r="DB44" s="612"/>
      <c r="DC44" s="613"/>
      <c r="DD44" s="614">
        <v>144065</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625269</v>
      </c>
      <c r="CS45" s="621"/>
      <c r="CT45" s="621"/>
      <c r="CU45" s="621"/>
      <c r="CV45" s="621"/>
      <c r="CW45" s="621"/>
      <c r="CX45" s="621"/>
      <c r="CY45" s="622"/>
      <c r="CZ45" s="611">
        <v>9</v>
      </c>
      <c r="DA45" s="623"/>
      <c r="DB45" s="623"/>
      <c r="DC45" s="624"/>
      <c r="DD45" s="614">
        <v>5054</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554526</v>
      </c>
      <c r="CS46" s="609"/>
      <c r="CT46" s="609"/>
      <c r="CU46" s="609"/>
      <c r="CV46" s="609"/>
      <c r="CW46" s="609"/>
      <c r="CX46" s="609"/>
      <c r="CY46" s="610"/>
      <c r="CZ46" s="611">
        <v>7.9</v>
      </c>
      <c r="DA46" s="612"/>
      <c r="DB46" s="612"/>
      <c r="DC46" s="613"/>
      <c r="DD46" s="614">
        <v>135951</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114585</v>
      </c>
      <c r="CS47" s="621"/>
      <c r="CT47" s="621"/>
      <c r="CU47" s="621"/>
      <c r="CV47" s="621"/>
      <c r="CW47" s="621"/>
      <c r="CX47" s="621"/>
      <c r="CY47" s="622"/>
      <c r="CZ47" s="611">
        <v>1.6</v>
      </c>
      <c r="DA47" s="623"/>
      <c r="DB47" s="623"/>
      <c r="DC47" s="624"/>
      <c r="DD47" s="614">
        <v>18168</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6976861</v>
      </c>
      <c r="CS49" s="593"/>
      <c r="CT49" s="593"/>
      <c r="CU49" s="593"/>
      <c r="CV49" s="593"/>
      <c r="CW49" s="593"/>
      <c r="CX49" s="593"/>
      <c r="CY49" s="594"/>
      <c r="CZ49" s="595">
        <v>100</v>
      </c>
      <c r="DA49" s="596"/>
      <c r="DB49" s="596"/>
      <c r="DC49" s="597"/>
      <c r="DD49" s="598">
        <v>4269439</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j1gcuasksZAxCTiVQIzPhKNhft3//upcdwcAUJYovYnTDn84jZFoTdDDvSmdBGZ8xXnUd7tfhMIP0wj5fF08QA==" saltValue="ZL0L1UND6xGl+dWK9L7Pl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
      <c r="A7" s="219">
        <v>1</v>
      </c>
      <c r="B7" s="1034" t="s">
        <v>374</v>
      </c>
      <c r="C7" s="1035"/>
      <c r="D7" s="1035"/>
      <c r="E7" s="1035"/>
      <c r="F7" s="1035"/>
      <c r="G7" s="1035"/>
      <c r="H7" s="1035"/>
      <c r="I7" s="1035"/>
      <c r="J7" s="1035"/>
      <c r="K7" s="1035"/>
      <c r="L7" s="1035"/>
      <c r="M7" s="1035"/>
      <c r="N7" s="1035"/>
      <c r="O7" s="1035"/>
      <c r="P7" s="1036"/>
      <c r="Q7" s="1089">
        <v>7299</v>
      </c>
      <c r="R7" s="1090"/>
      <c r="S7" s="1090"/>
      <c r="T7" s="1090"/>
      <c r="U7" s="1090"/>
      <c r="V7" s="1090">
        <v>6977</v>
      </c>
      <c r="W7" s="1090"/>
      <c r="X7" s="1090"/>
      <c r="Y7" s="1090"/>
      <c r="Z7" s="1090"/>
      <c r="AA7" s="1090">
        <v>322</v>
      </c>
      <c r="AB7" s="1090"/>
      <c r="AC7" s="1090"/>
      <c r="AD7" s="1090"/>
      <c r="AE7" s="1091"/>
      <c r="AF7" s="1092">
        <v>172</v>
      </c>
      <c r="AG7" s="1093"/>
      <c r="AH7" s="1093"/>
      <c r="AI7" s="1093"/>
      <c r="AJ7" s="1094"/>
      <c r="AK7" s="1095">
        <v>138</v>
      </c>
      <c r="AL7" s="1096"/>
      <c r="AM7" s="1096"/>
      <c r="AN7" s="1096"/>
      <c r="AO7" s="1096"/>
      <c r="AP7" s="1096">
        <v>7827</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c r="BT7" s="1087"/>
      <c r="BU7" s="1087"/>
      <c r="BV7" s="1087"/>
      <c r="BW7" s="1087"/>
      <c r="BX7" s="1087"/>
      <c r="BY7" s="1087"/>
      <c r="BZ7" s="1087"/>
      <c r="CA7" s="1087"/>
      <c r="CB7" s="1087"/>
      <c r="CC7" s="1087"/>
      <c r="CD7" s="1087"/>
      <c r="CE7" s="1087"/>
      <c r="CF7" s="1087"/>
      <c r="CG7" s="1099"/>
      <c r="CH7" s="1083"/>
      <c r="CI7" s="1084"/>
      <c r="CJ7" s="1084"/>
      <c r="CK7" s="1084"/>
      <c r="CL7" s="1085"/>
      <c r="CM7" s="1083"/>
      <c r="CN7" s="1084"/>
      <c r="CO7" s="1084"/>
      <c r="CP7" s="1084"/>
      <c r="CQ7" s="1085"/>
      <c r="CR7" s="1083"/>
      <c r="CS7" s="1084"/>
      <c r="CT7" s="1084"/>
      <c r="CU7" s="1084"/>
      <c r="CV7" s="1085"/>
      <c r="CW7" s="1083"/>
      <c r="CX7" s="1084"/>
      <c r="CY7" s="1084"/>
      <c r="CZ7" s="1084"/>
      <c r="DA7" s="1085"/>
      <c r="DB7" s="1083"/>
      <c r="DC7" s="1084"/>
      <c r="DD7" s="1084"/>
      <c r="DE7" s="1084"/>
      <c r="DF7" s="1085"/>
      <c r="DG7" s="1083"/>
      <c r="DH7" s="1084"/>
      <c r="DI7" s="1084"/>
      <c r="DJ7" s="1084"/>
      <c r="DK7" s="1085"/>
      <c r="DL7" s="1083"/>
      <c r="DM7" s="1084"/>
      <c r="DN7" s="1084"/>
      <c r="DO7" s="1084"/>
      <c r="DP7" s="1085"/>
      <c r="DQ7" s="1083"/>
      <c r="DR7" s="1084"/>
      <c r="DS7" s="1084"/>
      <c r="DT7" s="1084"/>
      <c r="DU7" s="1085"/>
      <c r="DV7" s="1086"/>
      <c r="DW7" s="1087"/>
      <c r="DX7" s="1087"/>
      <c r="DY7" s="1087"/>
      <c r="DZ7" s="1088"/>
      <c r="EA7" s="217"/>
    </row>
    <row r="8" spans="1:131" s="218" customFormat="1" ht="26.25" customHeight="1" x14ac:dyDescent="0.2">
      <c r="A8" s="221">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7"/>
    </row>
    <row r="9" spans="1:131" s="218" customFormat="1" ht="26.25" customHeight="1" x14ac:dyDescent="0.2">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2">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2">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376</v>
      </c>
      <c r="B23" s="924" t="s">
        <v>377</v>
      </c>
      <c r="C23" s="925"/>
      <c r="D23" s="925"/>
      <c r="E23" s="925"/>
      <c r="F23" s="925"/>
      <c r="G23" s="925"/>
      <c r="H23" s="925"/>
      <c r="I23" s="925"/>
      <c r="J23" s="925"/>
      <c r="K23" s="925"/>
      <c r="L23" s="925"/>
      <c r="M23" s="925"/>
      <c r="N23" s="925"/>
      <c r="O23" s="925"/>
      <c r="P23" s="935"/>
      <c r="Q23" s="1054">
        <v>7299</v>
      </c>
      <c r="R23" s="1048"/>
      <c r="S23" s="1048"/>
      <c r="T23" s="1048"/>
      <c r="U23" s="1048"/>
      <c r="V23" s="1048">
        <v>6977</v>
      </c>
      <c r="W23" s="1048"/>
      <c r="X23" s="1048"/>
      <c r="Y23" s="1048"/>
      <c r="Z23" s="1048"/>
      <c r="AA23" s="1048">
        <v>322</v>
      </c>
      <c r="AB23" s="1048"/>
      <c r="AC23" s="1048"/>
      <c r="AD23" s="1048"/>
      <c r="AE23" s="1055"/>
      <c r="AF23" s="1056">
        <v>172</v>
      </c>
      <c r="AG23" s="1048"/>
      <c r="AH23" s="1048"/>
      <c r="AI23" s="1048"/>
      <c r="AJ23" s="1057"/>
      <c r="AK23" s="1058"/>
      <c r="AL23" s="1059"/>
      <c r="AM23" s="1059"/>
      <c r="AN23" s="1059"/>
      <c r="AO23" s="1059"/>
      <c r="AP23" s="1048">
        <v>7827</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4" t="s">
        <v>388</v>
      </c>
      <c r="C28" s="1035"/>
      <c r="D28" s="1035"/>
      <c r="E28" s="1035"/>
      <c r="F28" s="1035"/>
      <c r="G28" s="1035"/>
      <c r="H28" s="1035"/>
      <c r="I28" s="1035"/>
      <c r="J28" s="1035"/>
      <c r="K28" s="1035"/>
      <c r="L28" s="1035"/>
      <c r="M28" s="1035"/>
      <c r="N28" s="1035"/>
      <c r="O28" s="1035"/>
      <c r="P28" s="1036"/>
      <c r="Q28" s="1037">
        <v>1285</v>
      </c>
      <c r="R28" s="1038"/>
      <c r="S28" s="1038"/>
      <c r="T28" s="1038"/>
      <c r="U28" s="1038"/>
      <c r="V28" s="1038">
        <v>1232</v>
      </c>
      <c r="W28" s="1038"/>
      <c r="X28" s="1038"/>
      <c r="Y28" s="1038"/>
      <c r="Z28" s="1038"/>
      <c r="AA28" s="1038">
        <v>53</v>
      </c>
      <c r="AB28" s="1038"/>
      <c r="AC28" s="1038"/>
      <c r="AD28" s="1038"/>
      <c r="AE28" s="1039"/>
      <c r="AF28" s="1040">
        <v>53</v>
      </c>
      <c r="AG28" s="1038"/>
      <c r="AH28" s="1038"/>
      <c r="AI28" s="1038"/>
      <c r="AJ28" s="1041"/>
      <c r="AK28" s="1029">
        <v>120</v>
      </c>
      <c r="AL28" s="1030"/>
      <c r="AM28" s="1030"/>
      <c r="AN28" s="1030"/>
      <c r="AO28" s="1030"/>
      <c r="AP28" s="1030" t="s">
        <v>551</v>
      </c>
      <c r="AQ28" s="1030"/>
      <c r="AR28" s="1030"/>
      <c r="AS28" s="1030"/>
      <c r="AT28" s="1030"/>
      <c r="AU28" s="1030" t="s">
        <v>551</v>
      </c>
      <c r="AV28" s="1030"/>
      <c r="AW28" s="1030"/>
      <c r="AX28" s="1030"/>
      <c r="AY28" s="1030"/>
      <c r="AZ28" s="1031" t="s">
        <v>551</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389</v>
      </c>
      <c r="C29" s="1018"/>
      <c r="D29" s="1018"/>
      <c r="E29" s="1018"/>
      <c r="F29" s="1018"/>
      <c r="G29" s="1018"/>
      <c r="H29" s="1018"/>
      <c r="I29" s="1018"/>
      <c r="J29" s="1018"/>
      <c r="K29" s="1018"/>
      <c r="L29" s="1018"/>
      <c r="M29" s="1018"/>
      <c r="N29" s="1018"/>
      <c r="O29" s="1018"/>
      <c r="P29" s="1019"/>
      <c r="Q29" s="1025">
        <v>1506</v>
      </c>
      <c r="R29" s="1026"/>
      <c r="S29" s="1026"/>
      <c r="T29" s="1026"/>
      <c r="U29" s="1026"/>
      <c r="V29" s="1026">
        <v>1388</v>
      </c>
      <c r="W29" s="1026"/>
      <c r="X29" s="1026"/>
      <c r="Y29" s="1026"/>
      <c r="Z29" s="1026"/>
      <c r="AA29" s="1026">
        <v>118</v>
      </c>
      <c r="AB29" s="1026"/>
      <c r="AC29" s="1026"/>
      <c r="AD29" s="1026"/>
      <c r="AE29" s="1027"/>
      <c r="AF29" s="1022">
        <v>118</v>
      </c>
      <c r="AG29" s="1023"/>
      <c r="AH29" s="1023"/>
      <c r="AI29" s="1023"/>
      <c r="AJ29" s="1024"/>
      <c r="AK29" s="967">
        <v>252</v>
      </c>
      <c r="AL29" s="958"/>
      <c r="AM29" s="958"/>
      <c r="AN29" s="958"/>
      <c r="AO29" s="958"/>
      <c r="AP29" s="958" t="s">
        <v>551</v>
      </c>
      <c r="AQ29" s="958"/>
      <c r="AR29" s="958"/>
      <c r="AS29" s="958"/>
      <c r="AT29" s="958"/>
      <c r="AU29" s="958" t="s">
        <v>551</v>
      </c>
      <c r="AV29" s="958"/>
      <c r="AW29" s="958"/>
      <c r="AX29" s="958"/>
      <c r="AY29" s="958"/>
      <c r="AZ29" s="1028" t="s">
        <v>551</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390</v>
      </c>
      <c r="C30" s="1018"/>
      <c r="D30" s="1018"/>
      <c r="E30" s="1018"/>
      <c r="F30" s="1018"/>
      <c r="G30" s="1018"/>
      <c r="H30" s="1018"/>
      <c r="I30" s="1018"/>
      <c r="J30" s="1018"/>
      <c r="K30" s="1018"/>
      <c r="L30" s="1018"/>
      <c r="M30" s="1018"/>
      <c r="N30" s="1018"/>
      <c r="O30" s="1018"/>
      <c r="P30" s="1019"/>
      <c r="Q30" s="1025">
        <v>198</v>
      </c>
      <c r="R30" s="1026"/>
      <c r="S30" s="1026"/>
      <c r="T30" s="1026"/>
      <c r="U30" s="1026"/>
      <c r="V30" s="1026">
        <v>197</v>
      </c>
      <c r="W30" s="1026"/>
      <c r="X30" s="1026"/>
      <c r="Y30" s="1026"/>
      <c r="Z30" s="1026"/>
      <c r="AA30" s="1026">
        <v>1</v>
      </c>
      <c r="AB30" s="1026"/>
      <c r="AC30" s="1026"/>
      <c r="AD30" s="1026"/>
      <c r="AE30" s="1027"/>
      <c r="AF30" s="1022">
        <v>1</v>
      </c>
      <c r="AG30" s="1023"/>
      <c r="AH30" s="1023"/>
      <c r="AI30" s="1023"/>
      <c r="AJ30" s="1024"/>
      <c r="AK30" s="967">
        <v>64</v>
      </c>
      <c r="AL30" s="958"/>
      <c r="AM30" s="958"/>
      <c r="AN30" s="958"/>
      <c r="AO30" s="958"/>
      <c r="AP30" s="958" t="s">
        <v>551</v>
      </c>
      <c r="AQ30" s="958"/>
      <c r="AR30" s="958"/>
      <c r="AS30" s="958"/>
      <c r="AT30" s="958"/>
      <c r="AU30" s="958" t="s">
        <v>551</v>
      </c>
      <c r="AV30" s="958"/>
      <c r="AW30" s="958"/>
      <c r="AX30" s="958"/>
      <c r="AY30" s="958"/>
      <c r="AZ30" s="1028" t="s">
        <v>551</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t="s">
        <v>391</v>
      </c>
      <c r="C31" s="1018"/>
      <c r="D31" s="1018"/>
      <c r="E31" s="1018"/>
      <c r="F31" s="1018"/>
      <c r="G31" s="1018"/>
      <c r="H31" s="1018"/>
      <c r="I31" s="1018"/>
      <c r="J31" s="1018"/>
      <c r="K31" s="1018"/>
      <c r="L31" s="1018"/>
      <c r="M31" s="1018"/>
      <c r="N31" s="1018"/>
      <c r="O31" s="1018"/>
      <c r="P31" s="1019"/>
      <c r="Q31" s="1025">
        <v>254</v>
      </c>
      <c r="R31" s="1026"/>
      <c r="S31" s="1026"/>
      <c r="T31" s="1026"/>
      <c r="U31" s="1026"/>
      <c r="V31" s="1026">
        <v>252</v>
      </c>
      <c r="W31" s="1026"/>
      <c r="X31" s="1026"/>
      <c r="Y31" s="1026"/>
      <c r="Z31" s="1026"/>
      <c r="AA31" s="1026">
        <v>2</v>
      </c>
      <c r="AB31" s="1026"/>
      <c r="AC31" s="1026"/>
      <c r="AD31" s="1026"/>
      <c r="AE31" s="1027"/>
      <c r="AF31" s="1022">
        <v>28</v>
      </c>
      <c r="AG31" s="1023"/>
      <c r="AH31" s="1023"/>
      <c r="AI31" s="1023"/>
      <c r="AJ31" s="1024"/>
      <c r="AK31" s="967">
        <v>80</v>
      </c>
      <c r="AL31" s="958"/>
      <c r="AM31" s="958"/>
      <c r="AN31" s="958"/>
      <c r="AO31" s="958"/>
      <c r="AP31" s="958">
        <v>368</v>
      </c>
      <c r="AQ31" s="958"/>
      <c r="AR31" s="958"/>
      <c r="AS31" s="958"/>
      <c r="AT31" s="958"/>
      <c r="AU31" s="958">
        <v>309</v>
      </c>
      <c r="AV31" s="958"/>
      <c r="AW31" s="958"/>
      <c r="AX31" s="958"/>
      <c r="AY31" s="958"/>
      <c r="AZ31" s="1028" t="s">
        <v>551</v>
      </c>
      <c r="BA31" s="1028"/>
      <c r="BB31" s="1028"/>
      <c r="BC31" s="1028"/>
      <c r="BD31" s="1028"/>
      <c r="BE31" s="959" t="s">
        <v>392</v>
      </c>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t="s">
        <v>393</v>
      </c>
      <c r="C32" s="1018"/>
      <c r="D32" s="1018"/>
      <c r="E32" s="1018"/>
      <c r="F32" s="1018"/>
      <c r="G32" s="1018"/>
      <c r="H32" s="1018"/>
      <c r="I32" s="1018"/>
      <c r="J32" s="1018"/>
      <c r="K32" s="1018"/>
      <c r="L32" s="1018"/>
      <c r="M32" s="1018"/>
      <c r="N32" s="1018"/>
      <c r="O32" s="1018"/>
      <c r="P32" s="1019"/>
      <c r="Q32" s="1025">
        <v>172</v>
      </c>
      <c r="R32" s="1026"/>
      <c r="S32" s="1026"/>
      <c r="T32" s="1026"/>
      <c r="U32" s="1026"/>
      <c r="V32" s="1026">
        <v>172</v>
      </c>
      <c r="W32" s="1026"/>
      <c r="X32" s="1026"/>
      <c r="Y32" s="1026"/>
      <c r="Z32" s="1026"/>
      <c r="AA32" s="1026">
        <v>0</v>
      </c>
      <c r="AB32" s="1026"/>
      <c r="AC32" s="1026"/>
      <c r="AD32" s="1026"/>
      <c r="AE32" s="1027"/>
      <c r="AF32" s="1022">
        <v>0</v>
      </c>
      <c r="AG32" s="1023"/>
      <c r="AH32" s="1023"/>
      <c r="AI32" s="1023"/>
      <c r="AJ32" s="1024"/>
      <c r="AK32" s="967">
        <v>53</v>
      </c>
      <c r="AL32" s="958"/>
      <c r="AM32" s="958"/>
      <c r="AN32" s="958"/>
      <c r="AO32" s="958"/>
      <c r="AP32" s="958">
        <v>256</v>
      </c>
      <c r="AQ32" s="958"/>
      <c r="AR32" s="958"/>
      <c r="AS32" s="958"/>
      <c r="AT32" s="958"/>
      <c r="AU32" s="958">
        <v>252</v>
      </c>
      <c r="AV32" s="958"/>
      <c r="AW32" s="958"/>
      <c r="AX32" s="958"/>
      <c r="AY32" s="958"/>
      <c r="AZ32" s="1028" t="s">
        <v>551</v>
      </c>
      <c r="BA32" s="1028"/>
      <c r="BB32" s="1028"/>
      <c r="BC32" s="1028"/>
      <c r="BD32" s="1028"/>
      <c r="BE32" s="959" t="s">
        <v>392</v>
      </c>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t="s">
        <v>394</v>
      </c>
      <c r="C33" s="1018"/>
      <c r="D33" s="1018"/>
      <c r="E33" s="1018"/>
      <c r="F33" s="1018"/>
      <c r="G33" s="1018"/>
      <c r="H33" s="1018"/>
      <c r="I33" s="1018"/>
      <c r="J33" s="1018"/>
      <c r="K33" s="1018"/>
      <c r="L33" s="1018"/>
      <c r="M33" s="1018"/>
      <c r="N33" s="1018"/>
      <c r="O33" s="1018"/>
      <c r="P33" s="1019"/>
      <c r="Q33" s="1025">
        <v>16</v>
      </c>
      <c r="R33" s="1026"/>
      <c r="S33" s="1026"/>
      <c r="T33" s="1026"/>
      <c r="U33" s="1026"/>
      <c r="V33" s="1026">
        <v>16</v>
      </c>
      <c r="W33" s="1026"/>
      <c r="X33" s="1026"/>
      <c r="Y33" s="1026"/>
      <c r="Z33" s="1026"/>
      <c r="AA33" s="1026" t="s">
        <v>551</v>
      </c>
      <c r="AB33" s="1026"/>
      <c r="AC33" s="1026"/>
      <c r="AD33" s="1026"/>
      <c r="AE33" s="1027"/>
      <c r="AF33" s="1022">
        <v>12</v>
      </c>
      <c r="AG33" s="1023"/>
      <c r="AH33" s="1023"/>
      <c r="AI33" s="1023"/>
      <c r="AJ33" s="1024"/>
      <c r="AK33" s="967">
        <v>12</v>
      </c>
      <c r="AL33" s="958"/>
      <c r="AM33" s="958"/>
      <c r="AN33" s="958"/>
      <c r="AO33" s="958"/>
      <c r="AP33" s="958" t="s">
        <v>551</v>
      </c>
      <c r="AQ33" s="958"/>
      <c r="AR33" s="958"/>
      <c r="AS33" s="958"/>
      <c r="AT33" s="958"/>
      <c r="AU33" s="958" t="s">
        <v>551</v>
      </c>
      <c r="AV33" s="958"/>
      <c r="AW33" s="958"/>
      <c r="AX33" s="958"/>
      <c r="AY33" s="958"/>
      <c r="AZ33" s="1028" t="s">
        <v>551</v>
      </c>
      <c r="BA33" s="1028"/>
      <c r="BB33" s="1028"/>
      <c r="BC33" s="1028"/>
      <c r="BD33" s="1028"/>
      <c r="BE33" s="959" t="s">
        <v>395</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396</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376</v>
      </c>
      <c r="B63" s="924" t="s">
        <v>397</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212</v>
      </c>
      <c r="AG63" s="946"/>
      <c r="AH63" s="946"/>
      <c r="AI63" s="946"/>
      <c r="AJ63" s="1009"/>
      <c r="AK63" s="1010"/>
      <c r="AL63" s="950"/>
      <c r="AM63" s="950"/>
      <c r="AN63" s="950"/>
      <c r="AO63" s="950"/>
      <c r="AP63" s="946">
        <v>624</v>
      </c>
      <c r="AQ63" s="946"/>
      <c r="AR63" s="946"/>
      <c r="AS63" s="946"/>
      <c r="AT63" s="946"/>
      <c r="AU63" s="946">
        <v>561</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399</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400</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552</v>
      </c>
      <c r="C68" s="973"/>
      <c r="D68" s="973"/>
      <c r="E68" s="973"/>
      <c r="F68" s="973"/>
      <c r="G68" s="973"/>
      <c r="H68" s="973"/>
      <c r="I68" s="973"/>
      <c r="J68" s="973"/>
      <c r="K68" s="973"/>
      <c r="L68" s="973"/>
      <c r="M68" s="973"/>
      <c r="N68" s="973"/>
      <c r="O68" s="973"/>
      <c r="P68" s="974"/>
      <c r="Q68" s="975">
        <v>7064</v>
      </c>
      <c r="R68" s="969"/>
      <c r="S68" s="969"/>
      <c r="T68" s="969"/>
      <c r="U68" s="969"/>
      <c r="V68" s="969">
        <v>5999</v>
      </c>
      <c r="W68" s="969"/>
      <c r="X68" s="969"/>
      <c r="Y68" s="969"/>
      <c r="Z68" s="969"/>
      <c r="AA68" s="969">
        <v>1065</v>
      </c>
      <c r="AB68" s="969"/>
      <c r="AC68" s="969"/>
      <c r="AD68" s="969"/>
      <c r="AE68" s="969"/>
      <c r="AF68" s="969">
        <v>1065</v>
      </c>
      <c r="AG68" s="969"/>
      <c r="AH68" s="969"/>
      <c r="AI68" s="969"/>
      <c r="AJ68" s="969"/>
      <c r="AK68" s="969">
        <v>208</v>
      </c>
      <c r="AL68" s="969"/>
      <c r="AM68" s="969"/>
      <c r="AN68" s="969"/>
      <c r="AO68" s="969"/>
      <c r="AP68" s="969" t="s">
        <v>551</v>
      </c>
      <c r="AQ68" s="969"/>
      <c r="AR68" s="969"/>
      <c r="AS68" s="969"/>
      <c r="AT68" s="969"/>
      <c r="AU68" s="969" t="s">
        <v>551</v>
      </c>
      <c r="AV68" s="969"/>
      <c r="AW68" s="969"/>
      <c r="AX68" s="969"/>
      <c r="AY68" s="969"/>
      <c r="AZ68" s="970" t="s">
        <v>556</v>
      </c>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553</v>
      </c>
      <c r="C69" s="962"/>
      <c r="D69" s="962"/>
      <c r="E69" s="962"/>
      <c r="F69" s="962"/>
      <c r="G69" s="962"/>
      <c r="H69" s="962"/>
      <c r="I69" s="962"/>
      <c r="J69" s="962"/>
      <c r="K69" s="962"/>
      <c r="L69" s="962"/>
      <c r="M69" s="962"/>
      <c r="N69" s="962"/>
      <c r="O69" s="962"/>
      <c r="P69" s="963"/>
      <c r="Q69" s="964">
        <v>7064</v>
      </c>
      <c r="R69" s="958"/>
      <c r="S69" s="958"/>
      <c r="T69" s="958"/>
      <c r="U69" s="958"/>
      <c r="V69" s="958">
        <v>6858</v>
      </c>
      <c r="W69" s="958"/>
      <c r="X69" s="958"/>
      <c r="Y69" s="958"/>
      <c r="Z69" s="958"/>
      <c r="AA69" s="958">
        <v>206</v>
      </c>
      <c r="AB69" s="958"/>
      <c r="AC69" s="958"/>
      <c r="AD69" s="958"/>
      <c r="AE69" s="958"/>
      <c r="AF69" s="958">
        <v>170</v>
      </c>
      <c r="AG69" s="958"/>
      <c r="AH69" s="958"/>
      <c r="AI69" s="958"/>
      <c r="AJ69" s="958"/>
      <c r="AK69" s="958">
        <v>302</v>
      </c>
      <c r="AL69" s="958"/>
      <c r="AM69" s="958"/>
      <c r="AN69" s="958"/>
      <c r="AO69" s="958"/>
      <c r="AP69" s="958">
        <v>8430</v>
      </c>
      <c r="AQ69" s="958"/>
      <c r="AR69" s="958"/>
      <c r="AS69" s="958"/>
      <c r="AT69" s="958"/>
      <c r="AU69" s="958">
        <v>632</v>
      </c>
      <c r="AV69" s="958"/>
      <c r="AW69" s="958"/>
      <c r="AX69" s="958"/>
      <c r="AY69" s="958"/>
      <c r="AZ69" s="959" t="s">
        <v>557</v>
      </c>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554</v>
      </c>
      <c r="C70" s="962"/>
      <c r="D70" s="962"/>
      <c r="E70" s="962"/>
      <c r="F70" s="962"/>
      <c r="G70" s="962"/>
      <c r="H70" s="962"/>
      <c r="I70" s="962"/>
      <c r="J70" s="962"/>
      <c r="K70" s="962"/>
      <c r="L70" s="962"/>
      <c r="M70" s="962"/>
      <c r="N70" s="962"/>
      <c r="O70" s="962"/>
      <c r="P70" s="963"/>
      <c r="Q70" s="964">
        <v>312</v>
      </c>
      <c r="R70" s="958"/>
      <c r="S70" s="958"/>
      <c r="T70" s="958"/>
      <c r="U70" s="958"/>
      <c r="V70" s="958">
        <v>290</v>
      </c>
      <c r="W70" s="958"/>
      <c r="X70" s="958"/>
      <c r="Y70" s="958"/>
      <c r="Z70" s="958"/>
      <c r="AA70" s="958">
        <v>22</v>
      </c>
      <c r="AB70" s="958"/>
      <c r="AC70" s="958"/>
      <c r="AD70" s="958"/>
      <c r="AE70" s="958"/>
      <c r="AF70" s="958">
        <v>22</v>
      </c>
      <c r="AG70" s="958"/>
      <c r="AH70" s="958"/>
      <c r="AI70" s="958"/>
      <c r="AJ70" s="958"/>
      <c r="AK70" s="958" t="s">
        <v>551</v>
      </c>
      <c r="AL70" s="958"/>
      <c r="AM70" s="958"/>
      <c r="AN70" s="958"/>
      <c r="AO70" s="958"/>
      <c r="AP70" s="958" t="s">
        <v>551</v>
      </c>
      <c r="AQ70" s="958"/>
      <c r="AR70" s="958"/>
      <c r="AS70" s="958"/>
      <c r="AT70" s="958"/>
      <c r="AU70" s="958" t="s">
        <v>551</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555</v>
      </c>
      <c r="C71" s="962"/>
      <c r="D71" s="962"/>
      <c r="E71" s="962"/>
      <c r="F71" s="962"/>
      <c r="G71" s="962"/>
      <c r="H71" s="962"/>
      <c r="I71" s="962"/>
      <c r="J71" s="962"/>
      <c r="K71" s="962"/>
      <c r="L71" s="962"/>
      <c r="M71" s="962"/>
      <c r="N71" s="962"/>
      <c r="O71" s="962"/>
      <c r="P71" s="963"/>
      <c r="Q71" s="964">
        <v>322367</v>
      </c>
      <c r="R71" s="958"/>
      <c r="S71" s="958"/>
      <c r="T71" s="958"/>
      <c r="U71" s="958"/>
      <c r="V71" s="958">
        <v>314740</v>
      </c>
      <c r="W71" s="958"/>
      <c r="X71" s="958"/>
      <c r="Y71" s="958"/>
      <c r="Z71" s="958"/>
      <c r="AA71" s="958">
        <v>7627</v>
      </c>
      <c r="AB71" s="958"/>
      <c r="AC71" s="958"/>
      <c r="AD71" s="958"/>
      <c r="AE71" s="958"/>
      <c r="AF71" s="958">
        <v>5417</v>
      </c>
      <c r="AG71" s="958"/>
      <c r="AH71" s="958"/>
      <c r="AI71" s="958"/>
      <c r="AJ71" s="958"/>
      <c r="AK71" s="958" t="s">
        <v>551</v>
      </c>
      <c r="AL71" s="958"/>
      <c r="AM71" s="958"/>
      <c r="AN71" s="958"/>
      <c r="AO71" s="958"/>
      <c r="AP71" s="958" t="s">
        <v>551</v>
      </c>
      <c r="AQ71" s="958"/>
      <c r="AR71" s="958"/>
      <c r="AS71" s="958"/>
      <c r="AT71" s="958"/>
      <c r="AU71" s="958" t="s">
        <v>551</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c r="C72" s="962"/>
      <c r="D72" s="962"/>
      <c r="E72" s="962"/>
      <c r="F72" s="962"/>
      <c r="G72" s="962"/>
      <c r="H72" s="962"/>
      <c r="I72" s="962"/>
      <c r="J72" s="962"/>
      <c r="K72" s="962"/>
      <c r="L72" s="962"/>
      <c r="M72" s="962"/>
      <c r="N72" s="962"/>
      <c r="O72" s="962"/>
      <c r="P72" s="963"/>
      <c r="Q72" s="964"/>
      <c r="R72" s="958"/>
      <c r="S72" s="958"/>
      <c r="T72" s="958"/>
      <c r="U72" s="958"/>
      <c r="V72" s="958"/>
      <c r="W72" s="958"/>
      <c r="X72" s="958"/>
      <c r="Y72" s="958"/>
      <c r="Z72" s="958"/>
      <c r="AA72" s="958"/>
      <c r="AB72" s="958"/>
      <c r="AC72" s="958"/>
      <c r="AD72" s="958"/>
      <c r="AE72" s="958"/>
      <c r="AF72" s="958"/>
      <c r="AG72" s="958"/>
      <c r="AH72" s="958"/>
      <c r="AI72" s="958"/>
      <c r="AJ72" s="958"/>
      <c r="AK72" s="958"/>
      <c r="AL72" s="958"/>
      <c r="AM72" s="958"/>
      <c r="AN72" s="958"/>
      <c r="AO72" s="958"/>
      <c r="AP72" s="958"/>
      <c r="AQ72" s="958"/>
      <c r="AR72" s="958"/>
      <c r="AS72" s="958"/>
      <c r="AT72" s="958"/>
      <c r="AU72" s="958"/>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376</v>
      </c>
      <c r="B88" s="924" t="s">
        <v>401</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6674</v>
      </c>
      <c r="AG88" s="946"/>
      <c r="AH88" s="946"/>
      <c r="AI88" s="946"/>
      <c r="AJ88" s="946"/>
      <c r="AK88" s="950"/>
      <c r="AL88" s="950"/>
      <c r="AM88" s="950"/>
      <c r="AN88" s="950"/>
      <c r="AO88" s="950"/>
      <c r="AP88" s="946">
        <v>8430</v>
      </c>
      <c r="AQ88" s="946"/>
      <c r="AR88" s="946"/>
      <c r="AS88" s="946"/>
      <c r="AT88" s="946"/>
      <c r="AU88" s="946">
        <v>632</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24" t="s">
        <v>402</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403</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404</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407</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408</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409</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410</v>
      </c>
      <c r="AB109" s="883"/>
      <c r="AC109" s="883"/>
      <c r="AD109" s="883"/>
      <c r="AE109" s="884"/>
      <c r="AF109" s="885" t="s">
        <v>411</v>
      </c>
      <c r="AG109" s="883"/>
      <c r="AH109" s="883"/>
      <c r="AI109" s="883"/>
      <c r="AJ109" s="884"/>
      <c r="AK109" s="885" t="s">
        <v>294</v>
      </c>
      <c r="AL109" s="883"/>
      <c r="AM109" s="883"/>
      <c r="AN109" s="883"/>
      <c r="AO109" s="884"/>
      <c r="AP109" s="885" t="s">
        <v>412</v>
      </c>
      <c r="AQ109" s="883"/>
      <c r="AR109" s="883"/>
      <c r="AS109" s="883"/>
      <c r="AT109" s="916"/>
      <c r="AU109" s="882" t="s">
        <v>409</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410</v>
      </c>
      <c r="BR109" s="883"/>
      <c r="BS109" s="883"/>
      <c r="BT109" s="883"/>
      <c r="BU109" s="884"/>
      <c r="BV109" s="885" t="s">
        <v>411</v>
      </c>
      <c r="BW109" s="883"/>
      <c r="BX109" s="883"/>
      <c r="BY109" s="883"/>
      <c r="BZ109" s="884"/>
      <c r="CA109" s="885" t="s">
        <v>294</v>
      </c>
      <c r="CB109" s="883"/>
      <c r="CC109" s="883"/>
      <c r="CD109" s="883"/>
      <c r="CE109" s="884"/>
      <c r="CF109" s="923" t="s">
        <v>412</v>
      </c>
      <c r="CG109" s="923"/>
      <c r="CH109" s="923"/>
      <c r="CI109" s="923"/>
      <c r="CJ109" s="923"/>
      <c r="CK109" s="885" t="s">
        <v>413</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410</v>
      </c>
      <c r="DH109" s="883"/>
      <c r="DI109" s="883"/>
      <c r="DJ109" s="883"/>
      <c r="DK109" s="884"/>
      <c r="DL109" s="885" t="s">
        <v>411</v>
      </c>
      <c r="DM109" s="883"/>
      <c r="DN109" s="883"/>
      <c r="DO109" s="883"/>
      <c r="DP109" s="884"/>
      <c r="DQ109" s="885" t="s">
        <v>294</v>
      </c>
      <c r="DR109" s="883"/>
      <c r="DS109" s="883"/>
      <c r="DT109" s="883"/>
      <c r="DU109" s="884"/>
      <c r="DV109" s="885" t="s">
        <v>412</v>
      </c>
      <c r="DW109" s="883"/>
      <c r="DX109" s="883"/>
      <c r="DY109" s="883"/>
      <c r="DZ109" s="916"/>
    </row>
    <row r="110" spans="1:131" s="212" customFormat="1" ht="26.25" customHeight="1" x14ac:dyDescent="0.2">
      <c r="A110" s="794" t="s">
        <v>414</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796923</v>
      </c>
      <c r="AB110" s="876"/>
      <c r="AC110" s="876"/>
      <c r="AD110" s="876"/>
      <c r="AE110" s="877"/>
      <c r="AF110" s="878">
        <v>767340</v>
      </c>
      <c r="AG110" s="876"/>
      <c r="AH110" s="876"/>
      <c r="AI110" s="876"/>
      <c r="AJ110" s="877"/>
      <c r="AK110" s="878">
        <v>755221</v>
      </c>
      <c r="AL110" s="876"/>
      <c r="AM110" s="876"/>
      <c r="AN110" s="876"/>
      <c r="AO110" s="877"/>
      <c r="AP110" s="879">
        <v>22.5</v>
      </c>
      <c r="AQ110" s="880"/>
      <c r="AR110" s="880"/>
      <c r="AS110" s="880"/>
      <c r="AT110" s="881"/>
      <c r="AU110" s="917" t="s">
        <v>69</v>
      </c>
      <c r="AV110" s="918"/>
      <c r="AW110" s="918"/>
      <c r="AX110" s="918"/>
      <c r="AY110" s="918"/>
      <c r="AZ110" s="847" t="s">
        <v>415</v>
      </c>
      <c r="BA110" s="795"/>
      <c r="BB110" s="795"/>
      <c r="BC110" s="795"/>
      <c r="BD110" s="795"/>
      <c r="BE110" s="795"/>
      <c r="BF110" s="795"/>
      <c r="BG110" s="795"/>
      <c r="BH110" s="795"/>
      <c r="BI110" s="795"/>
      <c r="BJ110" s="795"/>
      <c r="BK110" s="795"/>
      <c r="BL110" s="795"/>
      <c r="BM110" s="795"/>
      <c r="BN110" s="795"/>
      <c r="BO110" s="795"/>
      <c r="BP110" s="796"/>
      <c r="BQ110" s="848">
        <v>8131112</v>
      </c>
      <c r="BR110" s="829"/>
      <c r="BS110" s="829"/>
      <c r="BT110" s="829"/>
      <c r="BU110" s="829"/>
      <c r="BV110" s="829">
        <v>7775906</v>
      </c>
      <c r="BW110" s="829"/>
      <c r="BX110" s="829"/>
      <c r="BY110" s="829"/>
      <c r="BZ110" s="829"/>
      <c r="CA110" s="829">
        <v>7827386</v>
      </c>
      <c r="CB110" s="829"/>
      <c r="CC110" s="829"/>
      <c r="CD110" s="829"/>
      <c r="CE110" s="829"/>
      <c r="CF110" s="853">
        <v>233.2</v>
      </c>
      <c r="CG110" s="854"/>
      <c r="CH110" s="854"/>
      <c r="CI110" s="854"/>
      <c r="CJ110" s="854"/>
      <c r="CK110" s="913" t="s">
        <v>416</v>
      </c>
      <c r="CL110" s="806"/>
      <c r="CM110" s="847" t="s">
        <v>417</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418</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419</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420</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421</v>
      </c>
      <c r="B112" s="900"/>
      <c r="C112" s="739" t="s">
        <v>422</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423</v>
      </c>
      <c r="BA112" s="739"/>
      <c r="BB112" s="739"/>
      <c r="BC112" s="739"/>
      <c r="BD112" s="739"/>
      <c r="BE112" s="739"/>
      <c r="BF112" s="739"/>
      <c r="BG112" s="739"/>
      <c r="BH112" s="739"/>
      <c r="BI112" s="739"/>
      <c r="BJ112" s="739"/>
      <c r="BK112" s="739"/>
      <c r="BL112" s="739"/>
      <c r="BM112" s="739"/>
      <c r="BN112" s="739"/>
      <c r="BO112" s="739"/>
      <c r="BP112" s="740"/>
      <c r="BQ112" s="803">
        <v>653022</v>
      </c>
      <c r="BR112" s="804"/>
      <c r="BS112" s="804"/>
      <c r="BT112" s="804"/>
      <c r="BU112" s="804"/>
      <c r="BV112" s="804">
        <v>586911</v>
      </c>
      <c r="BW112" s="804"/>
      <c r="BX112" s="804"/>
      <c r="BY112" s="804"/>
      <c r="BZ112" s="804"/>
      <c r="CA112" s="804">
        <v>561099</v>
      </c>
      <c r="CB112" s="804"/>
      <c r="CC112" s="804"/>
      <c r="CD112" s="804"/>
      <c r="CE112" s="804"/>
      <c r="CF112" s="862">
        <v>16.7</v>
      </c>
      <c r="CG112" s="863"/>
      <c r="CH112" s="863"/>
      <c r="CI112" s="863"/>
      <c r="CJ112" s="863"/>
      <c r="CK112" s="914"/>
      <c r="CL112" s="808"/>
      <c r="CM112" s="802" t="s">
        <v>424</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425</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76117</v>
      </c>
      <c r="AB113" s="906"/>
      <c r="AC113" s="906"/>
      <c r="AD113" s="906"/>
      <c r="AE113" s="907"/>
      <c r="AF113" s="908">
        <v>71899</v>
      </c>
      <c r="AG113" s="906"/>
      <c r="AH113" s="906"/>
      <c r="AI113" s="906"/>
      <c r="AJ113" s="907"/>
      <c r="AK113" s="908">
        <v>71332</v>
      </c>
      <c r="AL113" s="906"/>
      <c r="AM113" s="906"/>
      <c r="AN113" s="906"/>
      <c r="AO113" s="907"/>
      <c r="AP113" s="909">
        <v>2.1</v>
      </c>
      <c r="AQ113" s="910"/>
      <c r="AR113" s="910"/>
      <c r="AS113" s="910"/>
      <c r="AT113" s="911"/>
      <c r="AU113" s="919"/>
      <c r="AV113" s="920"/>
      <c r="AW113" s="920"/>
      <c r="AX113" s="920"/>
      <c r="AY113" s="920"/>
      <c r="AZ113" s="802" t="s">
        <v>426</v>
      </c>
      <c r="BA113" s="739"/>
      <c r="BB113" s="739"/>
      <c r="BC113" s="739"/>
      <c r="BD113" s="739"/>
      <c r="BE113" s="739"/>
      <c r="BF113" s="739"/>
      <c r="BG113" s="739"/>
      <c r="BH113" s="739"/>
      <c r="BI113" s="739"/>
      <c r="BJ113" s="739"/>
      <c r="BK113" s="739"/>
      <c r="BL113" s="739"/>
      <c r="BM113" s="739"/>
      <c r="BN113" s="739"/>
      <c r="BO113" s="739"/>
      <c r="BP113" s="740"/>
      <c r="BQ113" s="803">
        <v>509324</v>
      </c>
      <c r="BR113" s="804"/>
      <c r="BS113" s="804"/>
      <c r="BT113" s="804"/>
      <c r="BU113" s="804"/>
      <c r="BV113" s="804">
        <v>584491</v>
      </c>
      <c r="BW113" s="804"/>
      <c r="BX113" s="804"/>
      <c r="BY113" s="804"/>
      <c r="BZ113" s="804"/>
      <c r="CA113" s="804">
        <v>632255</v>
      </c>
      <c r="CB113" s="804"/>
      <c r="CC113" s="804"/>
      <c r="CD113" s="804"/>
      <c r="CE113" s="804"/>
      <c r="CF113" s="862">
        <v>18.8</v>
      </c>
      <c r="CG113" s="863"/>
      <c r="CH113" s="863"/>
      <c r="CI113" s="863"/>
      <c r="CJ113" s="863"/>
      <c r="CK113" s="914"/>
      <c r="CL113" s="808"/>
      <c r="CM113" s="802" t="s">
        <v>427</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428</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42831</v>
      </c>
      <c r="AB114" s="767"/>
      <c r="AC114" s="767"/>
      <c r="AD114" s="767"/>
      <c r="AE114" s="768"/>
      <c r="AF114" s="769">
        <v>48735</v>
      </c>
      <c r="AG114" s="767"/>
      <c r="AH114" s="767"/>
      <c r="AI114" s="767"/>
      <c r="AJ114" s="768"/>
      <c r="AK114" s="769">
        <v>44086</v>
      </c>
      <c r="AL114" s="767"/>
      <c r="AM114" s="767"/>
      <c r="AN114" s="767"/>
      <c r="AO114" s="768"/>
      <c r="AP114" s="811">
        <v>1.3</v>
      </c>
      <c r="AQ114" s="812"/>
      <c r="AR114" s="812"/>
      <c r="AS114" s="812"/>
      <c r="AT114" s="813"/>
      <c r="AU114" s="919"/>
      <c r="AV114" s="920"/>
      <c r="AW114" s="920"/>
      <c r="AX114" s="920"/>
      <c r="AY114" s="920"/>
      <c r="AZ114" s="802" t="s">
        <v>429</v>
      </c>
      <c r="BA114" s="739"/>
      <c r="BB114" s="739"/>
      <c r="BC114" s="739"/>
      <c r="BD114" s="739"/>
      <c r="BE114" s="739"/>
      <c r="BF114" s="739"/>
      <c r="BG114" s="739"/>
      <c r="BH114" s="739"/>
      <c r="BI114" s="739"/>
      <c r="BJ114" s="739"/>
      <c r="BK114" s="739"/>
      <c r="BL114" s="739"/>
      <c r="BM114" s="739"/>
      <c r="BN114" s="739"/>
      <c r="BO114" s="739"/>
      <c r="BP114" s="740"/>
      <c r="BQ114" s="803">
        <v>793198</v>
      </c>
      <c r="BR114" s="804"/>
      <c r="BS114" s="804"/>
      <c r="BT114" s="804"/>
      <c r="BU114" s="804"/>
      <c r="BV114" s="804">
        <v>840364</v>
      </c>
      <c r="BW114" s="804"/>
      <c r="BX114" s="804"/>
      <c r="BY114" s="804"/>
      <c r="BZ114" s="804"/>
      <c r="CA114" s="804">
        <v>840865</v>
      </c>
      <c r="CB114" s="804"/>
      <c r="CC114" s="804"/>
      <c r="CD114" s="804"/>
      <c r="CE114" s="804"/>
      <c r="CF114" s="862">
        <v>25.1</v>
      </c>
      <c r="CG114" s="863"/>
      <c r="CH114" s="863"/>
      <c r="CI114" s="863"/>
      <c r="CJ114" s="863"/>
      <c r="CK114" s="914"/>
      <c r="CL114" s="808"/>
      <c r="CM114" s="802" t="s">
        <v>430</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431</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3738</v>
      </c>
      <c r="AB115" s="906"/>
      <c r="AC115" s="906"/>
      <c r="AD115" s="906"/>
      <c r="AE115" s="907"/>
      <c r="AF115" s="908">
        <v>758</v>
      </c>
      <c r="AG115" s="906"/>
      <c r="AH115" s="906"/>
      <c r="AI115" s="906"/>
      <c r="AJ115" s="907"/>
      <c r="AK115" s="908">
        <v>48</v>
      </c>
      <c r="AL115" s="906"/>
      <c r="AM115" s="906"/>
      <c r="AN115" s="906"/>
      <c r="AO115" s="907"/>
      <c r="AP115" s="909">
        <v>0</v>
      </c>
      <c r="AQ115" s="910"/>
      <c r="AR115" s="910"/>
      <c r="AS115" s="910"/>
      <c r="AT115" s="911"/>
      <c r="AU115" s="919"/>
      <c r="AV115" s="920"/>
      <c r="AW115" s="920"/>
      <c r="AX115" s="920"/>
      <c r="AY115" s="920"/>
      <c r="AZ115" s="802" t="s">
        <v>432</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433</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434</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v>169</v>
      </c>
      <c r="AB116" s="767"/>
      <c r="AC116" s="767"/>
      <c r="AD116" s="767"/>
      <c r="AE116" s="768"/>
      <c r="AF116" s="769">
        <v>197</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435</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436</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437</v>
      </c>
      <c r="Z117" s="884"/>
      <c r="AA117" s="889">
        <v>919778</v>
      </c>
      <c r="AB117" s="890"/>
      <c r="AC117" s="890"/>
      <c r="AD117" s="890"/>
      <c r="AE117" s="891"/>
      <c r="AF117" s="892">
        <v>888929</v>
      </c>
      <c r="AG117" s="890"/>
      <c r="AH117" s="890"/>
      <c r="AI117" s="890"/>
      <c r="AJ117" s="891"/>
      <c r="AK117" s="892">
        <v>870687</v>
      </c>
      <c r="AL117" s="890"/>
      <c r="AM117" s="890"/>
      <c r="AN117" s="890"/>
      <c r="AO117" s="891"/>
      <c r="AP117" s="893"/>
      <c r="AQ117" s="894"/>
      <c r="AR117" s="894"/>
      <c r="AS117" s="894"/>
      <c r="AT117" s="895"/>
      <c r="AU117" s="919"/>
      <c r="AV117" s="920"/>
      <c r="AW117" s="920"/>
      <c r="AX117" s="920"/>
      <c r="AY117" s="920"/>
      <c r="AZ117" s="850" t="s">
        <v>438</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439</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413</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410</v>
      </c>
      <c r="AB118" s="883"/>
      <c r="AC118" s="883"/>
      <c r="AD118" s="883"/>
      <c r="AE118" s="884"/>
      <c r="AF118" s="885" t="s">
        <v>411</v>
      </c>
      <c r="AG118" s="883"/>
      <c r="AH118" s="883"/>
      <c r="AI118" s="883"/>
      <c r="AJ118" s="884"/>
      <c r="AK118" s="885" t="s">
        <v>294</v>
      </c>
      <c r="AL118" s="883"/>
      <c r="AM118" s="883"/>
      <c r="AN118" s="883"/>
      <c r="AO118" s="884"/>
      <c r="AP118" s="886" t="s">
        <v>412</v>
      </c>
      <c r="AQ118" s="887"/>
      <c r="AR118" s="887"/>
      <c r="AS118" s="887"/>
      <c r="AT118" s="888"/>
      <c r="AU118" s="919"/>
      <c r="AV118" s="920"/>
      <c r="AW118" s="920"/>
      <c r="AX118" s="920"/>
      <c r="AY118" s="920"/>
      <c r="AZ118" s="825" t="s">
        <v>440</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441</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416</v>
      </c>
      <c r="B119" s="806"/>
      <c r="C119" s="847" t="s">
        <v>417</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442</v>
      </c>
      <c r="BP119" s="865"/>
      <c r="BQ119" s="866">
        <v>10086656</v>
      </c>
      <c r="BR119" s="832"/>
      <c r="BS119" s="832"/>
      <c r="BT119" s="832"/>
      <c r="BU119" s="832"/>
      <c r="BV119" s="832">
        <v>9787672</v>
      </c>
      <c r="BW119" s="832"/>
      <c r="BX119" s="832"/>
      <c r="BY119" s="832"/>
      <c r="BZ119" s="832"/>
      <c r="CA119" s="832">
        <v>9861605</v>
      </c>
      <c r="CB119" s="832"/>
      <c r="CC119" s="832"/>
      <c r="CD119" s="832"/>
      <c r="CE119" s="832"/>
      <c r="CF119" s="735"/>
      <c r="CG119" s="736"/>
      <c r="CH119" s="736"/>
      <c r="CI119" s="736"/>
      <c r="CJ119" s="821"/>
      <c r="CK119" s="915"/>
      <c r="CL119" s="810"/>
      <c r="CM119" s="825" t="s">
        <v>443</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420</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444</v>
      </c>
      <c r="AV120" s="868"/>
      <c r="AW120" s="868"/>
      <c r="AX120" s="868"/>
      <c r="AY120" s="869"/>
      <c r="AZ120" s="847" t="s">
        <v>445</v>
      </c>
      <c r="BA120" s="795"/>
      <c r="BB120" s="795"/>
      <c r="BC120" s="795"/>
      <c r="BD120" s="795"/>
      <c r="BE120" s="795"/>
      <c r="BF120" s="795"/>
      <c r="BG120" s="795"/>
      <c r="BH120" s="795"/>
      <c r="BI120" s="795"/>
      <c r="BJ120" s="795"/>
      <c r="BK120" s="795"/>
      <c r="BL120" s="795"/>
      <c r="BM120" s="795"/>
      <c r="BN120" s="795"/>
      <c r="BO120" s="795"/>
      <c r="BP120" s="796"/>
      <c r="BQ120" s="848">
        <v>3092430</v>
      </c>
      <c r="BR120" s="829"/>
      <c r="BS120" s="829"/>
      <c r="BT120" s="829"/>
      <c r="BU120" s="829"/>
      <c r="BV120" s="829">
        <v>3241576</v>
      </c>
      <c r="BW120" s="829"/>
      <c r="BX120" s="829"/>
      <c r="BY120" s="829"/>
      <c r="BZ120" s="829"/>
      <c r="CA120" s="829">
        <v>3237906</v>
      </c>
      <c r="CB120" s="829"/>
      <c r="CC120" s="829"/>
      <c r="CD120" s="829"/>
      <c r="CE120" s="829"/>
      <c r="CF120" s="853">
        <v>96.5</v>
      </c>
      <c r="CG120" s="854"/>
      <c r="CH120" s="854"/>
      <c r="CI120" s="854"/>
      <c r="CJ120" s="854"/>
      <c r="CK120" s="855" t="s">
        <v>446</v>
      </c>
      <c r="CL120" s="839"/>
      <c r="CM120" s="839"/>
      <c r="CN120" s="839"/>
      <c r="CO120" s="840"/>
      <c r="CP120" s="859" t="s">
        <v>391</v>
      </c>
      <c r="CQ120" s="860"/>
      <c r="CR120" s="860"/>
      <c r="CS120" s="860"/>
      <c r="CT120" s="860"/>
      <c r="CU120" s="860"/>
      <c r="CV120" s="860"/>
      <c r="CW120" s="860"/>
      <c r="CX120" s="860"/>
      <c r="CY120" s="860"/>
      <c r="CZ120" s="860"/>
      <c r="DA120" s="860"/>
      <c r="DB120" s="860"/>
      <c r="DC120" s="860"/>
      <c r="DD120" s="860"/>
      <c r="DE120" s="860"/>
      <c r="DF120" s="861"/>
      <c r="DG120" s="848">
        <v>374423</v>
      </c>
      <c r="DH120" s="829"/>
      <c r="DI120" s="829"/>
      <c r="DJ120" s="829"/>
      <c r="DK120" s="829"/>
      <c r="DL120" s="829">
        <v>318581</v>
      </c>
      <c r="DM120" s="829"/>
      <c r="DN120" s="829"/>
      <c r="DO120" s="829"/>
      <c r="DP120" s="829"/>
      <c r="DQ120" s="829">
        <v>309075</v>
      </c>
      <c r="DR120" s="829"/>
      <c r="DS120" s="829"/>
      <c r="DT120" s="829"/>
      <c r="DU120" s="829"/>
      <c r="DV120" s="830">
        <v>9.1999999999999993</v>
      </c>
      <c r="DW120" s="830"/>
      <c r="DX120" s="830"/>
      <c r="DY120" s="830"/>
      <c r="DZ120" s="831"/>
    </row>
    <row r="121" spans="1:130" s="212" customFormat="1" ht="26.25" customHeight="1" x14ac:dyDescent="0.2">
      <c r="A121" s="807"/>
      <c r="B121" s="808"/>
      <c r="C121" s="850" t="s">
        <v>447</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448</v>
      </c>
      <c r="BA121" s="739"/>
      <c r="BB121" s="739"/>
      <c r="BC121" s="739"/>
      <c r="BD121" s="739"/>
      <c r="BE121" s="739"/>
      <c r="BF121" s="739"/>
      <c r="BG121" s="739"/>
      <c r="BH121" s="739"/>
      <c r="BI121" s="739"/>
      <c r="BJ121" s="739"/>
      <c r="BK121" s="739"/>
      <c r="BL121" s="739"/>
      <c r="BM121" s="739"/>
      <c r="BN121" s="739"/>
      <c r="BO121" s="739"/>
      <c r="BP121" s="740"/>
      <c r="BQ121" s="803">
        <v>255999</v>
      </c>
      <c r="BR121" s="804"/>
      <c r="BS121" s="804"/>
      <c r="BT121" s="804"/>
      <c r="BU121" s="804"/>
      <c r="BV121" s="804">
        <v>244872</v>
      </c>
      <c r="BW121" s="804"/>
      <c r="BX121" s="804"/>
      <c r="BY121" s="804"/>
      <c r="BZ121" s="804"/>
      <c r="CA121" s="804">
        <v>212578</v>
      </c>
      <c r="CB121" s="804"/>
      <c r="CC121" s="804"/>
      <c r="CD121" s="804"/>
      <c r="CE121" s="804"/>
      <c r="CF121" s="862">
        <v>6.3</v>
      </c>
      <c r="CG121" s="863"/>
      <c r="CH121" s="863"/>
      <c r="CI121" s="863"/>
      <c r="CJ121" s="863"/>
      <c r="CK121" s="856"/>
      <c r="CL121" s="842"/>
      <c r="CM121" s="842"/>
      <c r="CN121" s="842"/>
      <c r="CO121" s="843"/>
      <c r="CP121" s="822" t="s">
        <v>393</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v>252024</v>
      </c>
      <c r="DR121" s="804"/>
      <c r="DS121" s="804"/>
      <c r="DT121" s="804"/>
      <c r="DU121" s="804"/>
      <c r="DV121" s="781">
        <v>7.5</v>
      </c>
      <c r="DW121" s="781"/>
      <c r="DX121" s="781"/>
      <c r="DY121" s="781"/>
      <c r="DZ121" s="782"/>
    </row>
    <row r="122" spans="1:130" s="212" customFormat="1" ht="26.25" customHeight="1" x14ac:dyDescent="0.2">
      <c r="A122" s="807"/>
      <c r="B122" s="808"/>
      <c r="C122" s="802" t="s">
        <v>430</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449</v>
      </c>
      <c r="BA122" s="826"/>
      <c r="BB122" s="826"/>
      <c r="BC122" s="826"/>
      <c r="BD122" s="826"/>
      <c r="BE122" s="826"/>
      <c r="BF122" s="826"/>
      <c r="BG122" s="826"/>
      <c r="BH122" s="826"/>
      <c r="BI122" s="826"/>
      <c r="BJ122" s="826"/>
      <c r="BK122" s="826"/>
      <c r="BL122" s="826"/>
      <c r="BM122" s="826"/>
      <c r="BN122" s="826"/>
      <c r="BO122" s="826"/>
      <c r="BP122" s="827"/>
      <c r="BQ122" s="866">
        <v>5801723</v>
      </c>
      <c r="BR122" s="832"/>
      <c r="BS122" s="832"/>
      <c r="BT122" s="832"/>
      <c r="BU122" s="832"/>
      <c r="BV122" s="832">
        <v>5711165</v>
      </c>
      <c r="BW122" s="832"/>
      <c r="BX122" s="832"/>
      <c r="BY122" s="832"/>
      <c r="BZ122" s="832"/>
      <c r="CA122" s="832">
        <v>5671594</v>
      </c>
      <c r="CB122" s="832"/>
      <c r="CC122" s="832"/>
      <c r="CD122" s="832"/>
      <c r="CE122" s="832"/>
      <c r="CF122" s="833">
        <v>169</v>
      </c>
      <c r="CG122" s="834"/>
      <c r="CH122" s="834"/>
      <c r="CI122" s="834"/>
      <c r="CJ122" s="834"/>
      <c r="CK122" s="856"/>
      <c r="CL122" s="842"/>
      <c r="CM122" s="842"/>
      <c r="CN122" s="842"/>
      <c r="CO122" s="843"/>
      <c r="CP122" s="822" t="s">
        <v>389</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436</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450</v>
      </c>
      <c r="BP123" s="865"/>
      <c r="BQ123" s="819">
        <v>9150152</v>
      </c>
      <c r="BR123" s="820"/>
      <c r="BS123" s="820"/>
      <c r="BT123" s="820"/>
      <c r="BU123" s="820"/>
      <c r="BV123" s="820">
        <v>9197613</v>
      </c>
      <c r="BW123" s="820"/>
      <c r="BX123" s="820"/>
      <c r="BY123" s="820"/>
      <c r="BZ123" s="820"/>
      <c r="CA123" s="820">
        <v>9122078</v>
      </c>
      <c r="CB123" s="820"/>
      <c r="CC123" s="820"/>
      <c r="CD123" s="820"/>
      <c r="CE123" s="820"/>
      <c r="CF123" s="735"/>
      <c r="CG123" s="736"/>
      <c r="CH123" s="736"/>
      <c r="CI123" s="736"/>
      <c r="CJ123" s="821"/>
      <c r="CK123" s="856"/>
      <c r="CL123" s="842"/>
      <c r="CM123" s="842"/>
      <c r="CN123" s="842"/>
      <c r="CO123" s="843"/>
      <c r="CP123" s="822" t="s">
        <v>390</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439</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451</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29.4</v>
      </c>
      <c r="BR124" s="818"/>
      <c r="BS124" s="818"/>
      <c r="BT124" s="818"/>
      <c r="BU124" s="818"/>
      <c r="BV124" s="818">
        <v>18.2</v>
      </c>
      <c r="BW124" s="818"/>
      <c r="BX124" s="818"/>
      <c r="BY124" s="818"/>
      <c r="BZ124" s="818"/>
      <c r="CA124" s="818">
        <v>22</v>
      </c>
      <c r="CB124" s="818"/>
      <c r="CC124" s="818"/>
      <c r="CD124" s="818"/>
      <c r="CE124" s="818"/>
      <c r="CF124" s="713"/>
      <c r="CG124" s="714"/>
      <c r="CH124" s="714"/>
      <c r="CI124" s="714"/>
      <c r="CJ124" s="849"/>
      <c r="CK124" s="857"/>
      <c r="CL124" s="857"/>
      <c r="CM124" s="857"/>
      <c r="CN124" s="857"/>
      <c r="CO124" s="858"/>
      <c r="CP124" s="822" t="s">
        <v>452</v>
      </c>
      <c r="CQ124" s="823"/>
      <c r="CR124" s="823"/>
      <c r="CS124" s="823"/>
      <c r="CT124" s="823"/>
      <c r="CU124" s="823"/>
      <c r="CV124" s="823"/>
      <c r="CW124" s="823"/>
      <c r="CX124" s="823"/>
      <c r="CY124" s="823"/>
      <c r="CZ124" s="823"/>
      <c r="DA124" s="823"/>
      <c r="DB124" s="823"/>
      <c r="DC124" s="823"/>
      <c r="DD124" s="823"/>
      <c r="DE124" s="823"/>
      <c r="DF124" s="824"/>
      <c r="DG124" s="750">
        <v>278599</v>
      </c>
      <c r="DH124" s="751"/>
      <c r="DI124" s="751"/>
      <c r="DJ124" s="751"/>
      <c r="DK124" s="752"/>
      <c r="DL124" s="753">
        <v>268330</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441</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453</v>
      </c>
      <c r="CL125" s="839"/>
      <c r="CM125" s="839"/>
      <c r="CN125" s="839"/>
      <c r="CO125" s="840"/>
      <c r="CP125" s="847" t="s">
        <v>454</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443</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455</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456</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3738</v>
      </c>
      <c r="AB127" s="767"/>
      <c r="AC127" s="767"/>
      <c r="AD127" s="767"/>
      <c r="AE127" s="768"/>
      <c r="AF127" s="769">
        <v>758</v>
      </c>
      <c r="AG127" s="767"/>
      <c r="AH127" s="767"/>
      <c r="AI127" s="767"/>
      <c r="AJ127" s="768"/>
      <c r="AK127" s="769">
        <v>48</v>
      </c>
      <c r="AL127" s="767"/>
      <c r="AM127" s="767"/>
      <c r="AN127" s="767"/>
      <c r="AO127" s="768"/>
      <c r="AP127" s="811">
        <v>0</v>
      </c>
      <c r="AQ127" s="812"/>
      <c r="AR127" s="812"/>
      <c r="AS127" s="812"/>
      <c r="AT127" s="813"/>
      <c r="AU127" s="214"/>
      <c r="AV127" s="214"/>
      <c r="AW127" s="214"/>
      <c r="AX127" s="828" t="s">
        <v>457</v>
      </c>
      <c r="AY127" s="799"/>
      <c r="AZ127" s="799"/>
      <c r="BA127" s="799"/>
      <c r="BB127" s="799"/>
      <c r="BC127" s="799"/>
      <c r="BD127" s="799"/>
      <c r="BE127" s="800"/>
      <c r="BF127" s="798" t="s">
        <v>458</v>
      </c>
      <c r="BG127" s="799"/>
      <c r="BH127" s="799"/>
      <c r="BI127" s="799"/>
      <c r="BJ127" s="799"/>
      <c r="BK127" s="799"/>
      <c r="BL127" s="800"/>
      <c r="BM127" s="798" t="s">
        <v>459</v>
      </c>
      <c r="BN127" s="799"/>
      <c r="BO127" s="799"/>
      <c r="BP127" s="799"/>
      <c r="BQ127" s="799"/>
      <c r="BR127" s="799"/>
      <c r="BS127" s="800"/>
      <c r="BT127" s="798" t="s">
        <v>460</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461</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462</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463</v>
      </c>
      <c r="X128" s="785"/>
      <c r="Y128" s="785"/>
      <c r="Z128" s="786"/>
      <c r="AA128" s="787">
        <v>62133</v>
      </c>
      <c r="AB128" s="788"/>
      <c r="AC128" s="788"/>
      <c r="AD128" s="788"/>
      <c r="AE128" s="789"/>
      <c r="AF128" s="790">
        <v>62242</v>
      </c>
      <c r="AG128" s="788"/>
      <c r="AH128" s="788"/>
      <c r="AI128" s="788"/>
      <c r="AJ128" s="789"/>
      <c r="AK128" s="790">
        <v>61028</v>
      </c>
      <c r="AL128" s="788"/>
      <c r="AM128" s="788"/>
      <c r="AN128" s="788"/>
      <c r="AO128" s="789"/>
      <c r="AP128" s="791"/>
      <c r="AQ128" s="792"/>
      <c r="AR128" s="792"/>
      <c r="AS128" s="792"/>
      <c r="AT128" s="793"/>
      <c r="AU128" s="214"/>
      <c r="AV128" s="214"/>
      <c r="AW128" s="214"/>
      <c r="AX128" s="794" t="s">
        <v>464</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465</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466</v>
      </c>
      <c r="X129" s="764"/>
      <c r="Y129" s="764"/>
      <c r="Z129" s="765"/>
      <c r="AA129" s="766">
        <v>3774144</v>
      </c>
      <c r="AB129" s="767"/>
      <c r="AC129" s="767"/>
      <c r="AD129" s="767"/>
      <c r="AE129" s="768"/>
      <c r="AF129" s="769">
        <v>3794446</v>
      </c>
      <c r="AG129" s="767"/>
      <c r="AH129" s="767"/>
      <c r="AI129" s="767"/>
      <c r="AJ129" s="768"/>
      <c r="AK129" s="769">
        <v>3923379</v>
      </c>
      <c r="AL129" s="767"/>
      <c r="AM129" s="767"/>
      <c r="AN129" s="767"/>
      <c r="AO129" s="768"/>
      <c r="AP129" s="770"/>
      <c r="AQ129" s="771"/>
      <c r="AR129" s="771"/>
      <c r="AS129" s="771"/>
      <c r="AT129" s="772"/>
      <c r="AU129" s="215"/>
      <c r="AV129" s="215"/>
      <c r="AW129" s="215"/>
      <c r="AX129" s="738" t="s">
        <v>467</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468</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469</v>
      </c>
      <c r="X130" s="764"/>
      <c r="Y130" s="764"/>
      <c r="Z130" s="765"/>
      <c r="AA130" s="766">
        <v>597891</v>
      </c>
      <c r="AB130" s="767"/>
      <c r="AC130" s="767"/>
      <c r="AD130" s="767"/>
      <c r="AE130" s="768"/>
      <c r="AF130" s="769">
        <v>567669</v>
      </c>
      <c r="AG130" s="767"/>
      <c r="AH130" s="767"/>
      <c r="AI130" s="767"/>
      <c r="AJ130" s="768"/>
      <c r="AK130" s="769">
        <v>566663</v>
      </c>
      <c r="AL130" s="767"/>
      <c r="AM130" s="767"/>
      <c r="AN130" s="767"/>
      <c r="AO130" s="768"/>
      <c r="AP130" s="770"/>
      <c r="AQ130" s="771"/>
      <c r="AR130" s="771"/>
      <c r="AS130" s="771"/>
      <c r="AT130" s="772"/>
      <c r="AU130" s="215"/>
      <c r="AV130" s="215"/>
      <c r="AW130" s="215"/>
      <c r="AX130" s="738" t="s">
        <v>470</v>
      </c>
      <c r="AY130" s="739"/>
      <c r="AZ130" s="739"/>
      <c r="BA130" s="739"/>
      <c r="BB130" s="739"/>
      <c r="BC130" s="739"/>
      <c r="BD130" s="739"/>
      <c r="BE130" s="740"/>
      <c r="BF130" s="741">
        <v>7.8</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471</v>
      </c>
      <c r="X131" s="748"/>
      <c r="Y131" s="748"/>
      <c r="Z131" s="749"/>
      <c r="AA131" s="750">
        <v>3176253</v>
      </c>
      <c r="AB131" s="751"/>
      <c r="AC131" s="751"/>
      <c r="AD131" s="751"/>
      <c r="AE131" s="752"/>
      <c r="AF131" s="753">
        <v>3226777</v>
      </c>
      <c r="AG131" s="751"/>
      <c r="AH131" s="751"/>
      <c r="AI131" s="751"/>
      <c r="AJ131" s="752"/>
      <c r="AK131" s="753">
        <v>3356716</v>
      </c>
      <c r="AL131" s="751"/>
      <c r="AM131" s="751"/>
      <c r="AN131" s="751"/>
      <c r="AO131" s="752"/>
      <c r="AP131" s="754"/>
      <c r="AQ131" s="755"/>
      <c r="AR131" s="755"/>
      <c r="AS131" s="755"/>
      <c r="AT131" s="756"/>
      <c r="AU131" s="215"/>
      <c r="AV131" s="215"/>
      <c r="AW131" s="215"/>
      <c r="AX131" s="716" t="s">
        <v>472</v>
      </c>
      <c r="AY131" s="717"/>
      <c r="AZ131" s="717"/>
      <c r="BA131" s="717"/>
      <c r="BB131" s="717"/>
      <c r="BC131" s="717"/>
      <c r="BD131" s="717"/>
      <c r="BE131" s="718"/>
      <c r="BF131" s="719">
        <v>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473</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474</v>
      </c>
      <c r="W132" s="729"/>
      <c r="X132" s="729"/>
      <c r="Y132" s="729"/>
      <c r="Z132" s="730"/>
      <c r="AA132" s="731">
        <v>8.1780009339999999</v>
      </c>
      <c r="AB132" s="732"/>
      <c r="AC132" s="732"/>
      <c r="AD132" s="732"/>
      <c r="AE132" s="733"/>
      <c r="AF132" s="734">
        <v>8.0271428740000008</v>
      </c>
      <c r="AG132" s="732"/>
      <c r="AH132" s="732"/>
      <c r="AI132" s="732"/>
      <c r="AJ132" s="733"/>
      <c r="AK132" s="734">
        <v>7.239099167</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475</v>
      </c>
      <c r="W133" s="708"/>
      <c r="X133" s="708"/>
      <c r="Y133" s="708"/>
      <c r="Z133" s="709"/>
      <c r="AA133" s="710">
        <v>8.4</v>
      </c>
      <c r="AB133" s="711"/>
      <c r="AC133" s="711"/>
      <c r="AD133" s="711"/>
      <c r="AE133" s="712"/>
      <c r="AF133" s="710">
        <v>8.1</v>
      </c>
      <c r="AG133" s="711"/>
      <c r="AH133" s="711"/>
      <c r="AI133" s="711"/>
      <c r="AJ133" s="712"/>
      <c r="AK133" s="710">
        <v>7.8</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ZHtRQfRdcgzCrCDjvbgpRNAYOkYq9C0Um5qCinGx44/E+CEsCv8iQS7v1GFbVS3Fns/bjjBqNA2YaC3VIN0D/A==" saltValue="hMCAELDmzVfk8LEecWbrF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4lV/oBr62Dqo2A5xsJXE/vaUFL6mNLCXCLw2sZ1NWQftaxcdAiJcJDj10dF5CbZdQBEkM3tucBgzCi1XnfDtvA==" saltValue="cFH+8A6r646dPf9uelYFr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6OExtH/DwACjVfw8GWwLtSwgJ2I2l7ZM2O8Hm81LprrpQcYJw1SBhsxDluR1+CzsUZ67sqHF/kDpHBADRoqDmg==" saltValue="rg4oZAVozEGQE9RRaJM+h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05" t="s">
        <v>479</v>
      </c>
      <c r="AP7" s="253"/>
      <c r="AQ7" s="254" t="s">
        <v>480</v>
      </c>
      <c r="AR7" s="255"/>
    </row>
    <row r="8" spans="1:46" ht="13" x14ac:dyDescent="0.2">
      <c r="A8" s="247"/>
      <c r="AK8" s="256"/>
      <c r="AL8" s="257"/>
      <c r="AM8" s="257"/>
      <c r="AN8" s="258"/>
      <c r="AO8" s="1106"/>
      <c r="AP8" s="259" t="s">
        <v>481</v>
      </c>
      <c r="AQ8" s="260" t="s">
        <v>482</v>
      </c>
      <c r="AR8" s="261" t="s">
        <v>483</v>
      </c>
    </row>
    <row r="9" spans="1:46" ht="13" x14ac:dyDescent="0.2">
      <c r="A9" s="247"/>
      <c r="AK9" s="1117" t="s">
        <v>484</v>
      </c>
      <c r="AL9" s="1118"/>
      <c r="AM9" s="1118"/>
      <c r="AN9" s="1119"/>
      <c r="AO9" s="262">
        <v>926051</v>
      </c>
      <c r="AP9" s="262">
        <v>106971</v>
      </c>
      <c r="AQ9" s="263">
        <v>154424</v>
      </c>
      <c r="AR9" s="264">
        <v>-30.7</v>
      </c>
    </row>
    <row r="10" spans="1:46" ht="13.5" customHeight="1" x14ac:dyDescent="0.2">
      <c r="A10" s="247"/>
      <c r="AK10" s="1117" t="s">
        <v>485</v>
      </c>
      <c r="AL10" s="1118"/>
      <c r="AM10" s="1118"/>
      <c r="AN10" s="1119"/>
      <c r="AO10" s="265">
        <v>223287</v>
      </c>
      <c r="AP10" s="265">
        <v>25793</v>
      </c>
      <c r="AQ10" s="266">
        <v>18194</v>
      </c>
      <c r="AR10" s="267">
        <v>41.8</v>
      </c>
    </row>
    <row r="11" spans="1:46" ht="13.5" customHeight="1" x14ac:dyDescent="0.2">
      <c r="A11" s="247"/>
      <c r="AK11" s="1117" t="s">
        <v>486</v>
      </c>
      <c r="AL11" s="1118"/>
      <c r="AM11" s="1118"/>
      <c r="AN11" s="1119"/>
      <c r="AO11" s="265">
        <v>10415</v>
      </c>
      <c r="AP11" s="265">
        <v>1203</v>
      </c>
      <c r="AQ11" s="266">
        <v>1285</v>
      </c>
      <c r="AR11" s="267">
        <v>-6.4</v>
      </c>
    </row>
    <row r="12" spans="1:46" ht="13.5" customHeight="1" x14ac:dyDescent="0.2">
      <c r="A12" s="247"/>
      <c r="AK12" s="1117" t="s">
        <v>487</v>
      </c>
      <c r="AL12" s="1118"/>
      <c r="AM12" s="1118"/>
      <c r="AN12" s="1119"/>
      <c r="AO12" s="265" t="s">
        <v>488</v>
      </c>
      <c r="AP12" s="265" t="s">
        <v>488</v>
      </c>
      <c r="AQ12" s="266" t="s">
        <v>488</v>
      </c>
      <c r="AR12" s="267" t="s">
        <v>488</v>
      </c>
    </row>
    <row r="13" spans="1:46" ht="13.5" customHeight="1" x14ac:dyDescent="0.2">
      <c r="A13" s="247"/>
      <c r="AK13" s="1117" t="s">
        <v>489</v>
      </c>
      <c r="AL13" s="1118"/>
      <c r="AM13" s="1118"/>
      <c r="AN13" s="1119"/>
      <c r="AO13" s="265">
        <v>83075</v>
      </c>
      <c r="AP13" s="265">
        <v>9596</v>
      </c>
      <c r="AQ13" s="266">
        <v>5735</v>
      </c>
      <c r="AR13" s="267">
        <v>67.3</v>
      </c>
    </row>
    <row r="14" spans="1:46" ht="13.5" customHeight="1" x14ac:dyDescent="0.2">
      <c r="A14" s="247"/>
      <c r="AK14" s="1117" t="s">
        <v>490</v>
      </c>
      <c r="AL14" s="1118"/>
      <c r="AM14" s="1118"/>
      <c r="AN14" s="1119"/>
      <c r="AO14" s="265">
        <v>51433</v>
      </c>
      <c r="AP14" s="265">
        <v>5941</v>
      </c>
      <c r="AQ14" s="266">
        <v>2950</v>
      </c>
      <c r="AR14" s="267">
        <v>101.4</v>
      </c>
    </row>
    <row r="15" spans="1:46" ht="13.5" customHeight="1" x14ac:dyDescent="0.2">
      <c r="A15" s="247"/>
      <c r="AK15" s="1120" t="s">
        <v>491</v>
      </c>
      <c r="AL15" s="1121"/>
      <c r="AM15" s="1121"/>
      <c r="AN15" s="1122"/>
      <c r="AO15" s="265">
        <v>-66812</v>
      </c>
      <c r="AP15" s="265">
        <v>-7718</v>
      </c>
      <c r="AQ15" s="266">
        <v>-9110</v>
      </c>
      <c r="AR15" s="267">
        <v>-15.3</v>
      </c>
    </row>
    <row r="16" spans="1:46" ht="13" x14ac:dyDescent="0.2">
      <c r="A16" s="247"/>
      <c r="AK16" s="1120" t="s">
        <v>177</v>
      </c>
      <c r="AL16" s="1121"/>
      <c r="AM16" s="1121"/>
      <c r="AN16" s="1122"/>
      <c r="AO16" s="265">
        <v>1227449</v>
      </c>
      <c r="AP16" s="265">
        <v>141787</v>
      </c>
      <c r="AQ16" s="266">
        <v>173477</v>
      </c>
      <c r="AR16" s="267">
        <v>-18.3</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23" t="s">
        <v>496</v>
      </c>
      <c r="AL21" s="1124"/>
      <c r="AM21" s="1124"/>
      <c r="AN21" s="1125"/>
      <c r="AO21" s="277">
        <v>11.32</v>
      </c>
      <c r="AP21" s="278">
        <v>14.28</v>
      </c>
      <c r="AQ21" s="279">
        <v>-2.96</v>
      </c>
      <c r="AS21" s="280"/>
      <c r="AT21" s="276"/>
    </row>
    <row r="22" spans="1:46" s="248" customFormat="1" ht="13" x14ac:dyDescent="0.2">
      <c r="A22" s="276"/>
      <c r="AK22" s="1123" t="s">
        <v>497</v>
      </c>
      <c r="AL22" s="1124"/>
      <c r="AM22" s="1124"/>
      <c r="AN22" s="1125"/>
      <c r="AO22" s="281">
        <v>92.5</v>
      </c>
      <c r="AP22" s="282">
        <v>96</v>
      </c>
      <c r="AQ22" s="283">
        <v>-3.5</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498</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05" t="s">
        <v>479</v>
      </c>
      <c r="AP30" s="253"/>
      <c r="AQ30" s="254" t="s">
        <v>480</v>
      </c>
      <c r="AR30" s="255"/>
    </row>
    <row r="31" spans="1:46" ht="13" x14ac:dyDescent="0.2">
      <c r="A31" s="247"/>
      <c r="AK31" s="256"/>
      <c r="AL31" s="257"/>
      <c r="AM31" s="257"/>
      <c r="AN31" s="258"/>
      <c r="AO31" s="1106"/>
      <c r="AP31" s="259" t="s">
        <v>481</v>
      </c>
      <c r="AQ31" s="260" t="s">
        <v>482</v>
      </c>
      <c r="AR31" s="261" t="s">
        <v>483</v>
      </c>
    </row>
    <row r="32" spans="1:46" ht="27" customHeight="1" x14ac:dyDescent="0.2">
      <c r="A32" s="247"/>
      <c r="AK32" s="1107" t="s">
        <v>501</v>
      </c>
      <c r="AL32" s="1108"/>
      <c r="AM32" s="1108"/>
      <c r="AN32" s="1109"/>
      <c r="AO32" s="291">
        <v>755221</v>
      </c>
      <c r="AP32" s="291">
        <v>87238</v>
      </c>
      <c r="AQ32" s="292">
        <v>83140</v>
      </c>
      <c r="AR32" s="293">
        <v>4.9000000000000004</v>
      </c>
    </row>
    <row r="33" spans="1:46" ht="13.5" customHeight="1" x14ac:dyDescent="0.2">
      <c r="A33" s="247"/>
      <c r="AK33" s="1107" t="s">
        <v>502</v>
      </c>
      <c r="AL33" s="1108"/>
      <c r="AM33" s="1108"/>
      <c r="AN33" s="1109"/>
      <c r="AO33" s="291" t="s">
        <v>488</v>
      </c>
      <c r="AP33" s="291" t="s">
        <v>488</v>
      </c>
      <c r="AQ33" s="292" t="s">
        <v>488</v>
      </c>
      <c r="AR33" s="293" t="s">
        <v>488</v>
      </c>
    </row>
    <row r="34" spans="1:46" ht="27" customHeight="1" x14ac:dyDescent="0.2">
      <c r="A34" s="247"/>
      <c r="AK34" s="1107" t="s">
        <v>503</v>
      </c>
      <c r="AL34" s="1108"/>
      <c r="AM34" s="1108"/>
      <c r="AN34" s="1109"/>
      <c r="AO34" s="291" t="s">
        <v>488</v>
      </c>
      <c r="AP34" s="291" t="s">
        <v>488</v>
      </c>
      <c r="AQ34" s="292" t="s">
        <v>488</v>
      </c>
      <c r="AR34" s="293" t="s">
        <v>488</v>
      </c>
    </row>
    <row r="35" spans="1:46" ht="27" customHeight="1" x14ac:dyDescent="0.2">
      <c r="A35" s="247"/>
      <c r="AK35" s="1107" t="s">
        <v>504</v>
      </c>
      <c r="AL35" s="1108"/>
      <c r="AM35" s="1108"/>
      <c r="AN35" s="1109"/>
      <c r="AO35" s="291">
        <v>71332</v>
      </c>
      <c r="AP35" s="291">
        <v>8240</v>
      </c>
      <c r="AQ35" s="292">
        <v>26106</v>
      </c>
      <c r="AR35" s="293">
        <v>-68.400000000000006</v>
      </c>
    </row>
    <row r="36" spans="1:46" ht="27" customHeight="1" x14ac:dyDescent="0.2">
      <c r="A36" s="247"/>
      <c r="AK36" s="1107" t="s">
        <v>505</v>
      </c>
      <c r="AL36" s="1108"/>
      <c r="AM36" s="1108"/>
      <c r="AN36" s="1109"/>
      <c r="AO36" s="291">
        <v>44086</v>
      </c>
      <c r="AP36" s="291">
        <v>5093</v>
      </c>
      <c r="AQ36" s="292">
        <v>4689</v>
      </c>
      <c r="AR36" s="293">
        <v>8.6</v>
      </c>
    </row>
    <row r="37" spans="1:46" ht="13.5" customHeight="1" x14ac:dyDescent="0.2">
      <c r="A37" s="247"/>
      <c r="AK37" s="1107" t="s">
        <v>506</v>
      </c>
      <c r="AL37" s="1108"/>
      <c r="AM37" s="1108"/>
      <c r="AN37" s="1109"/>
      <c r="AO37" s="291">
        <v>48</v>
      </c>
      <c r="AP37" s="291">
        <v>6</v>
      </c>
      <c r="AQ37" s="292">
        <v>554</v>
      </c>
      <c r="AR37" s="293">
        <v>-98.9</v>
      </c>
    </row>
    <row r="38" spans="1:46" ht="27" customHeight="1" x14ac:dyDescent="0.2">
      <c r="A38" s="247"/>
      <c r="AK38" s="1110" t="s">
        <v>507</v>
      </c>
      <c r="AL38" s="1111"/>
      <c r="AM38" s="1111"/>
      <c r="AN38" s="1112"/>
      <c r="AO38" s="294" t="s">
        <v>488</v>
      </c>
      <c r="AP38" s="294" t="s">
        <v>488</v>
      </c>
      <c r="AQ38" s="295">
        <v>7</v>
      </c>
      <c r="AR38" s="283" t="s">
        <v>488</v>
      </c>
      <c r="AS38" s="290"/>
    </row>
    <row r="39" spans="1:46" ht="13" x14ac:dyDescent="0.2">
      <c r="A39" s="247"/>
      <c r="AK39" s="1110" t="s">
        <v>508</v>
      </c>
      <c r="AL39" s="1111"/>
      <c r="AM39" s="1111"/>
      <c r="AN39" s="1112"/>
      <c r="AO39" s="291">
        <v>-61028</v>
      </c>
      <c r="AP39" s="291">
        <v>-7050</v>
      </c>
      <c r="AQ39" s="292">
        <v>-2038</v>
      </c>
      <c r="AR39" s="293">
        <v>245.9</v>
      </c>
      <c r="AS39" s="290"/>
    </row>
    <row r="40" spans="1:46" ht="27" customHeight="1" x14ac:dyDescent="0.2">
      <c r="A40" s="247"/>
      <c r="AK40" s="1107" t="s">
        <v>509</v>
      </c>
      <c r="AL40" s="1108"/>
      <c r="AM40" s="1108"/>
      <c r="AN40" s="1109"/>
      <c r="AO40" s="291">
        <v>-566663</v>
      </c>
      <c r="AP40" s="291">
        <v>-65457</v>
      </c>
      <c r="AQ40" s="292">
        <v>-74354</v>
      </c>
      <c r="AR40" s="293">
        <v>-12</v>
      </c>
      <c r="AS40" s="290"/>
    </row>
    <row r="41" spans="1:46" ht="13" x14ac:dyDescent="0.2">
      <c r="A41" s="247"/>
      <c r="AK41" s="1113" t="s">
        <v>287</v>
      </c>
      <c r="AL41" s="1114"/>
      <c r="AM41" s="1114"/>
      <c r="AN41" s="1115"/>
      <c r="AO41" s="291">
        <v>242996</v>
      </c>
      <c r="AP41" s="291">
        <v>28069</v>
      </c>
      <c r="AQ41" s="292">
        <v>38106</v>
      </c>
      <c r="AR41" s="293">
        <v>-26.3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00" t="s">
        <v>479</v>
      </c>
      <c r="AN49" s="1102" t="s">
        <v>512</v>
      </c>
      <c r="AO49" s="1103"/>
      <c r="AP49" s="1103"/>
      <c r="AQ49" s="1103"/>
      <c r="AR49" s="1104"/>
    </row>
    <row r="50" spans="1:44" ht="13" x14ac:dyDescent="0.2">
      <c r="A50" s="247"/>
      <c r="AK50" s="305"/>
      <c r="AL50" s="306"/>
      <c r="AM50" s="1101"/>
      <c r="AN50" s="307" t="s">
        <v>513</v>
      </c>
      <c r="AO50" s="308" t="s">
        <v>514</v>
      </c>
      <c r="AP50" s="309" t="s">
        <v>515</v>
      </c>
      <c r="AQ50" s="310" t="s">
        <v>516</v>
      </c>
      <c r="AR50" s="311" t="s">
        <v>517</v>
      </c>
    </row>
    <row r="51" spans="1:44" ht="13" x14ac:dyDescent="0.2">
      <c r="A51" s="247"/>
      <c r="AK51" s="303" t="s">
        <v>518</v>
      </c>
      <c r="AL51" s="304"/>
      <c r="AM51" s="312">
        <v>1777535</v>
      </c>
      <c r="AN51" s="313">
        <v>188099</v>
      </c>
      <c r="AO51" s="314">
        <v>34.200000000000003</v>
      </c>
      <c r="AP51" s="315">
        <v>126525</v>
      </c>
      <c r="AQ51" s="316">
        <v>0.2</v>
      </c>
      <c r="AR51" s="317">
        <v>34</v>
      </c>
    </row>
    <row r="52" spans="1:44" ht="13" x14ac:dyDescent="0.2">
      <c r="A52" s="247"/>
      <c r="AK52" s="318"/>
      <c r="AL52" s="319" t="s">
        <v>519</v>
      </c>
      <c r="AM52" s="320">
        <v>1452905</v>
      </c>
      <c r="AN52" s="321">
        <v>153747</v>
      </c>
      <c r="AO52" s="322">
        <v>278.39999999999998</v>
      </c>
      <c r="AP52" s="323">
        <v>67052</v>
      </c>
      <c r="AQ52" s="324">
        <v>18.100000000000001</v>
      </c>
      <c r="AR52" s="325">
        <v>260.3</v>
      </c>
    </row>
    <row r="53" spans="1:44" ht="13" x14ac:dyDescent="0.2">
      <c r="A53" s="247"/>
      <c r="AK53" s="303" t="s">
        <v>520</v>
      </c>
      <c r="AL53" s="304"/>
      <c r="AM53" s="312">
        <v>1930308</v>
      </c>
      <c r="AN53" s="313">
        <v>209793</v>
      </c>
      <c r="AO53" s="314">
        <v>11.5</v>
      </c>
      <c r="AP53" s="315">
        <v>122054</v>
      </c>
      <c r="AQ53" s="316">
        <v>-3.5</v>
      </c>
      <c r="AR53" s="317">
        <v>15</v>
      </c>
    </row>
    <row r="54" spans="1:44" ht="13" x14ac:dyDescent="0.2">
      <c r="A54" s="247"/>
      <c r="AK54" s="318"/>
      <c r="AL54" s="319" t="s">
        <v>519</v>
      </c>
      <c r="AM54" s="320">
        <v>1488560</v>
      </c>
      <c r="AN54" s="321">
        <v>161782</v>
      </c>
      <c r="AO54" s="322">
        <v>5.2</v>
      </c>
      <c r="AP54" s="323">
        <v>68298</v>
      </c>
      <c r="AQ54" s="324">
        <v>1.9</v>
      </c>
      <c r="AR54" s="325">
        <v>3.3</v>
      </c>
    </row>
    <row r="55" spans="1:44" ht="13" x14ac:dyDescent="0.2">
      <c r="A55" s="247"/>
      <c r="AK55" s="303" t="s">
        <v>521</v>
      </c>
      <c r="AL55" s="304"/>
      <c r="AM55" s="312">
        <v>814014</v>
      </c>
      <c r="AN55" s="313">
        <v>90436</v>
      </c>
      <c r="AO55" s="314">
        <v>-56.9</v>
      </c>
      <c r="AP55" s="315">
        <v>111644</v>
      </c>
      <c r="AQ55" s="316">
        <v>-8.5</v>
      </c>
      <c r="AR55" s="317">
        <v>-48.4</v>
      </c>
    </row>
    <row r="56" spans="1:44" ht="13" x14ac:dyDescent="0.2">
      <c r="A56" s="247"/>
      <c r="AK56" s="318"/>
      <c r="AL56" s="319" t="s">
        <v>519</v>
      </c>
      <c r="AM56" s="320">
        <v>543093</v>
      </c>
      <c r="AN56" s="321">
        <v>60337</v>
      </c>
      <c r="AO56" s="322">
        <v>-62.7</v>
      </c>
      <c r="AP56" s="323">
        <v>66606</v>
      </c>
      <c r="AQ56" s="324">
        <v>-2.5</v>
      </c>
      <c r="AR56" s="325">
        <v>-60.2</v>
      </c>
    </row>
    <row r="57" spans="1:44" ht="13" x14ac:dyDescent="0.2">
      <c r="A57" s="247"/>
      <c r="AK57" s="303" t="s">
        <v>522</v>
      </c>
      <c r="AL57" s="304"/>
      <c r="AM57" s="312">
        <v>643301</v>
      </c>
      <c r="AN57" s="313">
        <v>72640</v>
      </c>
      <c r="AO57" s="314">
        <v>-19.7</v>
      </c>
      <c r="AP57" s="315">
        <v>127917</v>
      </c>
      <c r="AQ57" s="316">
        <v>14.6</v>
      </c>
      <c r="AR57" s="317">
        <v>-34.299999999999997</v>
      </c>
    </row>
    <row r="58" spans="1:44" ht="13" x14ac:dyDescent="0.2">
      <c r="A58" s="247"/>
      <c r="AK58" s="318"/>
      <c r="AL58" s="319" t="s">
        <v>519</v>
      </c>
      <c r="AM58" s="320">
        <v>297535</v>
      </c>
      <c r="AN58" s="321">
        <v>33597</v>
      </c>
      <c r="AO58" s="322">
        <v>-44.3</v>
      </c>
      <c r="AP58" s="323">
        <v>69746</v>
      </c>
      <c r="AQ58" s="324">
        <v>4.7</v>
      </c>
      <c r="AR58" s="325">
        <v>-49</v>
      </c>
    </row>
    <row r="59" spans="1:44" ht="13" x14ac:dyDescent="0.2">
      <c r="A59" s="247"/>
      <c r="AK59" s="303" t="s">
        <v>523</v>
      </c>
      <c r="AL59" s="304"/>
      <c r="AM59" s="312">
        <v>1208455</v>
      </c>
      <c r="AN59" s="313">
        <v>139593</v>
      </c>
      <c r="AO59" s="314">
        <v>92.2</v>
      </c>
      <c r="AP59" s="315">
        <v>135931</v>
      </c>
      <c r="AQ59" s="316">
        <v>6.3</v>
      </c>
      <c r="AR59" s="317">
        <v>85.9</v>
      </c>
    </row>
    <row r="60" spans="1:44" ht="13" x14ac:dyDescent="0.2">
      <c r="A60" s="247"/>
      <c r="AK60" s="318"/>
      <c r="AL60" s="319" t="s">
        <v>519</v>
      </c>
      <c r="AM60" s="320">
        <v>554526</v>
      </c>
      <c r="AN60" s="321">
        <v>64055</v>
      </c>
      <c r="AO60" s="322">
        <v>90.7</v>
      </c>
      <c r="AP60" s="323">
        <v>75320</v>
      </c>
      <c r="AQ60" s="324">
        <v>8</v>
      </c>
      <c r="AR60" s="325">
        <v>82.7</v>
      </c>
    </row>
    <row r="61" spans="1:44" ht="13" x14ac:dyDescent="0.2">
      <c r="A61" s="247"/>
      <c r="AK61" s="303" t="s">
        <v>524</v>
      </c>
      <c r="AL61" s="326"/>
      <c r="AM61" s="312">
        <v>1274723</v>
      </c>
      <c r="AN61" s="313">
        <v>140112</v>
      </c>
      <c r="AO61" s="314">
        <v>12.3</v>
      </c>
      <c r="AP61" s="315">
        <v>124814</v>
      </c>
      <c r="AQ61" s="327">
        <v>1.8</v>
      </c>
      <c r="AR61" s="317">
        <v>10.5</v>
      </c>
    </row>
    <row r="62" spans="1:44" ht="13" x14ac:dyDescent="0.2">
      <c r="A62" s="247"/>
      <c r="AK62" s="318"/>
      <c r="AL62" s="319" t="s">
        <v>519</v>
      </c>
      <c r="AM62" s="320">
        <v>867324</v>
      </c>
      <c r="AN62" s="321">
        <v>94704</v>
      </c>
      <c r="AO62" s="322">
        <v>53.5</v>
      </c>
      <c r="AP62" s="323">
        <v>69404</v>
      </c>
      <c r="AQ62" s="324">
        <v>6</v>
      </c>
      <c r="AR62" s="325">
        <v>47.5</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nQ3JYqzrtasQyDLtn3PzRwhCCMxH/nm5ZpUaFKfwHw3hdW2/yDxuZ4xnftMg20DmlTVCnWqM/43lAVgfoPujQQ==" saltValue="SZ+IvvNJSgxZMhP6SGeyX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98" zoomScaleNormal="98"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B/IPCew6lJ6egNbiFfYl/TuLWV8tHQJvhxiJHVjakN1edtk8J8aQGR4682vqkQhixfjyyq3WonLe+NpDzNx4bg==" saltValue="6UQWS75whZhr5SrQC2EqV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S2jnDk9qKxTyslqNdh6ziXEyyPaVxehcQteGqfXmeh2+1SmwLyw43QHT0on1r3svBp3W/txO2v6kuGRhVWDipQ==" saltValue="o6kG0e1F4jrJJZIKjWtwJ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26" t="s">
        <v>3</v>
      </c>
      <c r="D47" s="1126"/>
      <c r="E47" s="1127"/>
      <c r="F47" s="11">
        <v>22.22</v>
      </c>
      <c r="G47" s="12">
        <v>22.95</v>
      </c>
      <c r="H47" s="12">
        <v>24.96</v>
      </c>
      <c r="I47" s="12">
        <v>26.03</v>
      </c>
      <c r="J47" s="13">
        <v>26.21</v>
      </c>
    </row>
    <row r="48" spans="2:10" ht="57.75" customHeight="1" x14ac:dyDescent="0.2">
      <c r="B48" s="14"/>
      <c r="C48" s="1128" t="s">
        <v>4</v>
      </c>
      <c r="D48" s="1128"/>
      <c r="E48" s="1129"/>
      <c r="F48" s="15">
        <v>3.3</v>
      </c>
      <c r="G48" s="16">
        <v>5.4</v>
      </c>
      <c r="H48" s="16">
        <v>5.27</v>
      </c>
      <c r="I48" s="16">
        <v>4.3499999999999996</v>
      </c>
      <c r="J48" s="17">
        <v>4.3899999999999997</v>
      </c>
    </row>
    <row r="49" spans="2:10" ht="57.75" customHeight="1" thickBot="1" x14ac:dyDescent="0.25">
      <c r="B49" s="18"/>
      <c r="C49" s="1130" t="s">
        <v>5</v>
      </c>
      <c r="D49" s="1130"/>
      <c r="E49" s="1131"/>
      <c r="F49" s="19" t="s">
        <v>531</v>
      </c>
      <c r="G49" s="20">
        <v>4.68</v>
      </c>
      <c r="H49" s="20">
        <v>1.39</v>
      </c>
      <c r="I49" s="20">
        <v>0.32</v>
      </c>
      <c r="J49" s="21">
        <v>1.22</v>
      </c>
    </row>
    <row r="50" spans="2:10" ht="13" x14ac:dyDescent="0.2"/>
  </sheetData>
  <sheetProtection algorithmName="SHA-512" hashValue="cYaQIktrAAaTXkGVk84ZDv6iyKcVJCojhc3l7jsZUL+10Va/bBox71lznRz6mnIY8xLzC54CKpaVMAK6OUHzYQ==" saltValue="M+ypDWiPuQ7eo/xn5/nYi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36" t="s">
        <v>532</v>
      </c>
      <c r="D34" s="1136"/>
      <c r="E34" s="1137"/>
      <c r="F34" s="32">
        <v>3.3</v>
      </c>
      <c r="G34" s="33">
        <v>5.39</v>
      </c>
      <c r="H34" s="33">
        <v>5.26</v>
      </c>
      <c r="I34" s="33">
        <v>4.34</v>
      </c>
      <c r="J34" s="34">
        <v>4.3899999999999997</v>
      </c>
      <c r="K34" s="22"/>
      <c r="L34" s="22"/>
      <c r="M34" s="22"/>
      <c r="N34" s="22"/>
      <c r="O34" s="22"/>
      <c r="P34" s="22"/>
    </row>
    <row r="35" spans="1:16" ht="39" customHeight="1" x14ac:dyDescent="0.2">
      <c r="A35" s="22"/>
      <c r="B35" s="35"/>
      <c r="C35" s="1132" t="s">
        <v>533</v>
      </c>
      <c r="D35" s="1132"/>
      <c r="E35" s="1133"/>
      <c r="F35" s="36">
        <v>0.55000000000000004</v>
      </c>
      <c r="G35" s="37">
        <v>0.84</v>
      </c>
      <c r="H35" s="37">
        <v>1.45</v>
      </c>
      <c r="I35" s="37">
        <v>1.57</v>
      </c>
      <c r="J35" s="38">
        <v>2.99</v>
      </c>
      <c r="K35" s="22"/>
      <c r="L35" s="22"/>
      <c r="M35" s="22"/>
      <c r="N35" s="22"/>
      <c r="O35" s="22"/>
      <c r="P35" s="22"/>
    </row>
    <row r="36" spans="1:16" ht="39" customHeight="1" x14ac:dyDescent="0.2">
      <c r="A36" s="22"/>
      <c r="B36" s="35"/>
      <c r="C36" s="1132" t="s">
        <v>534</v>
      </c>
      <c r="D36" s="1132"/>
      <c r="E36" s="1133"/>
      <c r="F36" s="36">
        <v>1</v>
      </c>
      <c r="G36" s="37">
        <v>1.54</v>
      </c>
      <c r="H36" s="37">
        <v>1.42</v>
      </c>
      <c r="I36" s="37">
        <v>1.1100000000000001</v>
      </c>
      <c r="J36" s="38">
        <v>1.35</v>
      </c>
      <c r="K36" s="22"/>
      <c r="L36" s="22"/>
      <c r="M36" s="22"/>
      <c r="N36" s="22"/>
      <c r="O36" s="22"/>
      <c r="P36" s="22"/>
    </row>
    <row r="37" spans="1:16" ht="39" customHeight="1" x14ac:dyDescent="0.2">
      <c r="A37" s="22"/>
      <c r="B37" s="35"/>
      <c r="C37" s="1132" t="s">
        <v>535</v>
      </c>
      <c r="D37" s="1132"/>
      <c r="E37" s="1133"/>
      <c r="F37" s="36" t="s">
        <v>488</v>
      </c>
      <c r="G37" s="37">
        <v>0</v>
      </c>
      <c r="H37" s="37">
        <v>0.37</v>
      </c>
      <c r="I37" s="37">
        <v>0.73</v>
      </c>
      <c r="J37" s="38">
        <v>0.71</v>
      </c>
      <c r="K37" s="22"/>
      <c r="L37" s="22"/>
      <c r="M37" s="22"/>
      <c r="N37" s="22"/>
      <c r="O37" s="22"/>
      <c r="P37" s="22"/>
    </row>
    <row r="38" spans="1:16" ht="39" customHeight="1" x14ac:dyDescent="0.2">
      <c r="A38" s="22"/>
      <c r="B38" s="35"/>
      <c r="C38" s="1132" t="s">
        <v>536</v>
      </c>
      <c r="D38" s="1132"/>
      <c r="E38" s="1133"/>
      <c r="F38" s="36" t="s">
        <v>488</v>
      </c>
      <c r="G38" s="37" t="s">
        <v>488</v>
      </c>
      <c r="H38" s="37" t="s">
        <v>488</v>
      </c>
      <c r="I38" s="37" t="s">
        <v>488</v>
      </c>
      <c r="J38" s="38">
        <v>0.3</v>
      </c>
      <c r="K38" s="22"/>
      <c r="L38" s="22"/>
      <c r="M38" s="22"/>
      <c r="N38" s="22"/>
      <c r="O38" s="22"/>
      <c r="P38" s="22"/>
    </row>
    <row r="39" spans="1:16" ht="39" customHeight="1" x14ac:dyDescent="0.2">
      <c r="A39" s="22"/>
      <c r="B39" s="35"/>
      <c r="C39" s="1132" t="s">
        <v>537</v>
      </c>
      <c r="D39" s="1132"/>
      <c r="E39" s="1133"/>
      <c r="F39" s="36">
        <v>0.01</v>
      </c>
      <c r="G39" s="37">
        <v>0.01</v>
      </c>
      <c r="H39" s="37">
        <v>0.01</v>
      </c>
      <c r="I39" s="37">
        <v>0.01</v>
      </c>
      <c r="J39" s="38">
        <v>0.01</v>
      </c>
      <c r="K39" s="22"/>
      <c r="L39" s="22"/>
      <c r="M39" s="22"/>
      <c r="N39" s="22"/>
      <c r="O39" s="22"/>
      <c r="P39" s="22"/>
    </row>
    <row r="40" spans="1:16" ht="39" customHeight="1" x14ac:dyDescent="0.2">
      <c r="A40" s="22"/>
      <c r="B40" s="35"/>
      <c r="C40" s="1132" t="s">
        <v>538</v>
      </c>
      <c r="D40" s="1132"/>
      <c r="E40" s="1133"/>
      <c r="F40" s="36" t="s">
        <v>488</v>
      </c>
      <c r="G40" s="37" t="s">
        <v>488</v>
      </c>
      <c r="H40" s="37" t="s">
        <v>488</v>
      </c>
      <c r="I40" s="37" t="s">
        <v>488</v>
      </c>
      <c r="J40" s="38">
        <v>0.01</v>
      </c>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539</v>
      </c>
      <c r="D42" s="1132"/>
      <c r="E42" s="1133"/>
      <c r="F42" s="36" t="s">
        <v>488</v>
      </c>
      <c r="G42" s="37" t="s">
        <v>488</v>
      </c>
      <c r="H42" s="37" t="s">
        <v>488</v>
      </c>
      <c r="I42" s="37" t="s">
        <v>488</v>
      </c>
      <c r="J42" s="38" t="s">
        <v>488</v>
      </c>
      <c r="K42" s="22"/>
      <c r="L42" s="22"/>
      <c r="M42" s="22"/>
      <c r="N42" s="22"/>
      <c r="O42" s="22"/>
      <c r="P42" s="22"/>
    </row>
    <row r="43" spans="1:16" ht="39" customHeight="1" thickBot="1" x14ac:dyDescent="0.25">
      <c r="A43" s="22"/>
      <c r="B43" s="40"/>
      <c r="C43" s="1134" t="s">
        <v>540</v>
      </c>
      <c r="D43" s="1134"/>
      <c r="E43" s="1135"/>
      <c r="F43" s="41">
        <v>0.17</v>
      </c>
      <c r="G43" s="42">
        <v>0</v>
      </c>
      <c r="H43" s="42">
        <v>0</v>
      </c>
      <c r="I43" s="42">
        <v>0</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qAPf73mP353akWDG2zRhPHTzoQ4Ehdu3o0/2L15BJa4nQkK5Xy6Gt2hQKg1ZWzcnge+DCoOmebuhiTnFsrERTQ==" saltValue="I7W52oZ5k0h6xCXLKrqCH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748</v>
      </c>
      <c r="L45" s="58">
        <v>805</v>
      </c>
      <c r="M45" s="58">
        <v>797</v>
      </c>
      <c r="N45" s="58">
        <v>767</v>
      </c>
      <c r="O45" s="59">
        <v>755</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488</v>
      </c>
      <c r="L46" s="62" t="s">
        <v>488</v>
      </c>
      <c r="M46" s="62" t="s">
        <v>488</v>
      </c>
      <c r="N46" s="62" t="s">
        <v>488</v>
      </c>
      <c r="O46" s="63" t="s">
        <v>488</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488</v>
      </c>
      <c r="L47" s="62" t="s">
        <v>488</v>
      </c>
      <c r="M47" s="62" t="s">
        <v>488</v>
      </c>
      <c r="N47" s="62" t="s">
        <v>488</v>
      </c>
      <c r="O47" s="63" t="s">
        <v>488</v>
      </c>
      <c r="P47" s="46"/>
      <c r="Q47" s="46"/>
      <c r="R47" s="46"/>
      <c r="S47" s="46"/>
      <c r="T47" s="46"/>
      <c r="U47" s="46"/>
    </row>
    <row r="48" spans="1:21" ht="30.75" customHeight="1" x14ac:dyDescent="0.2">
      <c r="A48" s="46"/>
      <c r="B48" s="1163"/>
      <c r="C48" s="1164"/>
      <c r="D48" s="60"/>
      <c r="E48" s="1140" t="s">
        <v>13</v>
      </c>
      <c r="F48" s="1140"/>
      <c r="G48" s="1140"/>
      <c r="H48" s="1140"/>
      <c r="I48" s="1140"/>
      <c r="J48" s="1141"/>
      <c r="K48" s="61">
        <v>87</v>
      </c>
      <c r="L48" s="62">
        <v>74</v>
      </c>
      <c r="M48" s="62">
        <v>76</v>
      </c>
      <c r="N48" s="62">
        <v>72</v>
      </c>
      <c r="O48" s="63">
        <v>71</v>
      </c>
      <c r="P48" s="46"/>
      <c r="Q48" s="46"/>
      <c r="R48" s="46"/>
      <c r="S48" s="46"/>
      <c r="T48" s="46"/>
      <c r="U48" s="46"/>
    </row>
    <row r="49" spans="1:21" ht="30.75" customHeight="1" x14ac:dyDescent="0.2">
      <c r="A49" s="46"/>
      <c r="B49" s="1163"/>
      <c r="C49" s="1164"/>
      <c r="D49" s="60"/>
      <c r="E49" s="1140" t="s">
        <v>14</v>
      </c>
      <c r="F49" s="1140"/>
      <c r="G49" s="1140"/>
      <c r="H49" s="1140"/>
      <c r="I49" s="1140"/>
      <c r="J49" s="1141"/>
      <c r="K49" s="61">
        <v>49</v>
      </c>
      <c r="L49" s="62">
        <v>28</v>
      </c>
      <c r="M49" s="62">
        <v>43</v>
      </c>
      <c r="N49" s="62">
        <v>49</v>
      </c>
      <c r="O49" s="63">
        <v>44</v>
      </c>
      <c r="P49" s="46"/>
      <c r="Q49" s="46"/>
      <c r="R49" s="46"/>
      <c r="S49" s="46"/>
      <c r="T49" s="46"/>
      <c r="U49" s="46"/>
    </row>
    <row r="50" spans="1:21" ht="30.75" customHeight="1" x14ac:dyDescent="0.2">
      <c r="A50" s="46"/>
      <c r="B50" s="1163"/>
      <c r="C50" s="1164"/>
      <c r="D50" s="60"/>
      <c r="E50" s="1140" t="s">
        <v>15</v>
      </c>
      <c r="F50" s="1140"/>
      <c r="G50" s="1140"/>
      <c r="H50" s="1140"/>
      <c r="I50" s="1140"/>
      <c r="J50" s="1141"/>
      <c r="K50" s="61">
        <v>4</v>
      </c>
      <c r="L50" s="62">
        <v>5</v>
      </c>
      <c r="M50" s="62">
        <v>4</v>
      </c>
      <c r="N50" s="62">
        <v>1</v>
      </c>
      <c r="O50" s="63">
        <v>0</v>
      </c>
      <c r="P50" s="46"/>
      <c r="Q50" s="46"/>
      <c r="R50" s="46"/>
      <c r="S50" s="46"/>
      <c r="T50" s="46"/>
      <c r="U50" s="46"/>
    </row>
    <row r="51" spans="1:21" ht="30.75" customHeight="1" x14ac:dyDescent="0.2">
      <c r="A51" s="46"/>
      <c r="B51" s="1165"/>
      <c r="C51" s="1166"/>
      <c r="D51" s="64"/>
      <c r="E51" s="1140" t="s">
        <v>16</v>
      </c>
      <c r="F51" s="1140"/>
      <c r="G51" s="1140"/>
      <c r="H51" s="1140"/>
      <c r="I51" s="1140"/>
      <c r="J51" s="1141"/>
      <c r="K51" s="61">
        <v>0</v>
      </c>
      <c r="L51" s="62">
        <v>0</v>
      </c>
      <c r="M51" s="62">
        <v>0</v>
      </c>
      <c r="N51" s="62">
        <v>0</v>
      </c>
      <c r="O51" s="63" t="s">
        <v>488</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619</v>
      </c>
      <c r="L52" s="62">
        <v>647</v>
      </c>
      <c r="M52" s="62">
        <v>659</v>
      </c>
      <c r="N52" s="62">
        <v>629</v>
      </c>
      <c r="O52" s="63">
        <v>628</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269</v>
      </c>
      <c r="L53" s="67">
        <v>265</v>
      </c>
      <c r="M53" s="67">
        <v>261</v>
      </c>
      <c r="N53" s="67">
        <v>260</v>
      </c>
      <c r="O53" s="68">
        <v>242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4IJIKH4Sg2+tGH8D+o18/5s/5onpnKUBgIcH2RO9vUTZ7Lt0N7TYen3nkerM7eET808ZDjJKWNJ/We0UwU6EZw==" saltValue="MSERF3pSLWe1C2SPdAKko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81" t="s">
        <v>30</v>
      </c>
      <c r="C41" s="1182"/>
      <c r="D41" s="103"/>
      <c r="E41" s="1183" t="s">
        <v>31</v>
      </c>
      <c r="F41" s="1183"/>
      <c r="G41" s="1183"/>
      <c r="H41" s="1184"/>
      <c r="I41" s="330">
        <v>7588</v>
      </c>
      <c r="J41" s="331">
        <v>8261</v>
      </c>
      <c r="K41" s="331">
        <v>8131</v>
      </c>
      <c r="L41" s="331">
        <v>7776</v>
      </c>
      <c r="M41" s="332">
        <v>7827</v>
      </c>
    </row>
    <row r="42" spans="2:13" ht="27.75" customHeight="1" x14ac:dyDescent="0.2">
      <c r="B42" s="1171"/>
      <c r="C42" s="1172"/>
      <c r="D42" s="104"/>
      <c r="E42" s="1175" t="s">
        <v>32</v>
      </c>
      <c r="F42" s="1175"/>
      <c r="G42" s="1175"/>
      <c r="H42" s="1176"/>
      <c r="I42" s="333" t="s">
        <v>488</v>
      </c>
      <c r="J42" s="334" t="s">
        <v>488</v>
      </c>
      <c r="K42" s="334" t="s">
        <v>488</v>
      </c>
      <c r="L42" s="334" t="s">
        <v>488</v>
      </c>
      <c r="M42" s="335" t="s">
        <v>488</v>
      </c>
    </row>
    <row r="43" spans="2:13" ht="27.75" customHeight="1" x14ac:dyDescent="0.2">
      <c r="B43" s="1171"/>
      <c r="C43" s="1172"/>
      <c r="D43" s="104"/>
      <c r="E43" s="1175" t="s">
        <v>33</v>
      </c>
      <c r="F43" s="1175"/>
      <c r="G43" s="1175"/>
      <c r="H43" s="1176"/>
      <c r="I43" s="333">
        <v>749</v>
      </c>
      <c r="J43" s="334">
        <v>690</v>
      </c>
      <c r="K43" s="334">
        <v>653</v>
      </c>
      <c r="L43" s="334">
        <v>587</v>
      </c>
      <c r="M43" s="335">
        <v>561</v>
      </c>
    </row>
    <row r="44" spans="2:13" ht="27.75" customHeight="1" x14ac:dyDescent="0.2">
      <c r="B44" s="1171"/>
      <c r="C44" s="1172"/>
      <c r="D44" s="104"/>
      <c r="E44" s="1175" t="s">
        <v>34</v>
      </c>
      <c r="F44" s="1175"/>
      <c r="G44" s="1175"/>
      <c r="H44" s="1176"/>
      <c r="I44" s="333">
        <v>454</v>
      </c>
      <c r="J44" s="334">
        <v>484</v>
      </c>
      <c r="K44" s="334">
        <v>509</v>
      </c>
      <c r="L44" s="334">
        <v>584</v>
      </c>
      <c r="M44" s="335">
        <v>632</v>
      </c>
    </row>
    <row r="45" spans="2:13" ht="27.75" customHeight="1" x14ac:dyDescent="0.2">
      <c r="B45" s="1171"/>
      <c r="C45" s="1172"/>
      <c r="D45" s="104"/>
      <c r="E45" s="1175" t="s">
        <v>35</v>
      </c>
      <c r="F45" s="1175"/>
      <c r="G45" s="1175"/>
      <c r="H45" s="1176"/>
      <c r="I45" s="333">
        <v>910</v>
      </c>
      <c r="J45" s="334">
        <v>800</v>
      </c>
      <c r="K45" s="334">
        <v>793</v>
      </c>
      <c r="L45" s="334">
        <v>840</v>
      </c>
      <c r="M45" s="335">
        <v>841</v>
      </c>
    </row>
    <row r="46" spans="2:13" ht="27.75" customHeight="1" x14ac:dyDescent="0.2">
      <c r="B46" s="1171"/>
      <c r="C46" s="1172"/>
      <c r="D46" s="105"/>
      <c r="E46" s="1175" t="s">
        <v>36</v>
      </c>
      <c r="F46" s="1175"/>
      <c r="G46" s="1175"/>
      <c r="H46" s="1176"/>
      <c r="I46" s="333" t="s">
        <v>488</v>
      </c>
      <c r="J46" s="334" t="s">
        <v>488</v>
      </c>
      <c r="K46" s="334" t="s">
        <v>488</v>
      </c>
      <c r="L46" s="334" t="s">
        <v>488</v>
      </c>
      <c r="M46" s="335" t="s">
        <v>488</v>
      </c>
    </row>
    <row r="47" spans="2:13" ht="27.75" customHeight="1" x14ac:dyDescent="0.2">
      <c r="B47" s="1171"/>
      <c r="C47" s="1172"/>
      <c r="D47" s="106"/>
      <c r="E47" s="1185" t="s">
        <v>37</v>
      </c>
      <c r="F47" s="1186"/>
      <c r="G47" s="1186"/>
      <c r="H47" s="1187"/>
      <c r="I47" s="333" t="s">
        <v>488</v>
      </c>
      <c r="J47" s="334" t="s">
        <v>488</v>
      </c>
      <c r="K47" s="334" t="s">
        <v>488</v>
      </c>
      <c r="L47" s="334" t="s">
        <v>488</v>
      </c>
      <c r="M47" s="335" t="s">
        <v>488</v>
      </c>
    </row>
    <row r="48" spans="2:13" ht="27.75" customHeight="1" x14ac:dyDescent="0.2">
      <c r="B48" s="1171"/>
      <c r="C48" s="1172"/>
      <c r="D48" s="104"/>
      <c r="E48" s="1175" t="s">
        <v>38</v>
      </c>
      <c r="F48" s="1175"/>
      <c r="G48" s="1175"/>
      <c r="H48" s="1176"/>
      <c r="I48" s="333" t="s">
        <v>488</v>
      </c>
      <c r="J48" s="334" t="s">
        <v>488</v>
      </c>
      <c r="K48" s="334" t="s">
        <v>488</v>
      </c>
      <c r="L48" s="334" t="s">
        <v>488</v>
      </c>
      <c r="M48" s="335" t="s">
        <v>488</v>
      </c>
    </row>
    <row r="49" spans="2:13" ht="27.75" customHeight="1" x14ac:dyDescent="0.2">
      <c r="B49" s="1173"/>
      <c r="C49" s="1174"/>
      <c r="D49" s="104"/>
      <c r="E49" s="1175" t="s">
        <v>39</v>
      </c>
      <c r="F49" s="1175"/>
      <c r="G49" s="1175"/>
      <c r="H49" s="1176"/>
      <c r="I49" s="333" t="s">
        <v>488</v>
      </c>
      <c r="J49" s="334" t="s">
        <v>488</v>
      </c>
      <c r="K49" s="334" t="s">
        <v>488</v>
      </c>
      <c r="L49" s="334" t="s">
        <v>488</v>
      </c>
      <c r="M49" s="335" t="s">
        <v>488</v>
      </c>
    </row>
    <row r="50" spans="2:13" ht="27.75" customHeight="1" x14ac:dyDescent="0.2">
      <c r="B50" s="1169" t="s">
        <v>40</v>
      </c>
      <c r="C50" s="1170"/>
      <c r="D50" s="107"/>
      <c r="E50" s="1175" t="s">
        <v>41</v>
      </c>
      <c r="F50" s="1175"/>
      <c r="G50" s="1175"/>
      <c r="H50" s="1176"/>
      <c r="I50" s="333">
        <v>2884</v>
      </c>
      <c r="J50" s="334">
        <v>2946</v>
      </c>
      <c r="K50" s="334">
        <v>3092</v>
      </c>
      <c r="L50" s="334">
        <v>3242</v>
      </c>
      <c r="M50" s="335">
        <v>3238</v>
      </c>
    </row>
    <row r="51" spans="2:13" ht="27.75" customHeight="1" x14ac:dyDescent="0.2">
      <c r="B51" s="1171"/>
      <c r="C51" s="1172"/>
      <c r="D51" s="104"/>
      <c r="E51" s="1175" t="s">
        <v>42</v>
      </c>
      <c r="F51" s="1175"/>
      <c r="G51" s="1175"/>
      <c r="H51" s="1176"/>
      <c r="I51" s="333">
        <v>327</v>
      </c>
      <c r="J51" s="334">
        <v>271</v>
      </c>
      <c r="K51" s="334">
        <v>256</v>
      </c>
      <c r="L51" s="334">
        <v>245</v>
      </c>
      <c r="M51" s="335">
        <v>213</v>
      </c>
    </row>
    <row r="52" spans="2:13" ht="27.75" customHeight="1" x14ac:dyDescent="0.2">
      <c r="B52" s="1173"/>
      <c r="C52" s="1174"/>
      <c r="D52" s="104"/>
      <c r="E52" s="1175" t="s">
        <v>43</v>
      </c>
      <c r="F52" s="1175"/>
      <c r="G52" s="1175"/>
      <c r="H52" s="1176"/>
      <c r="I52" s="333">
        <v>5937</v>
      </c>
      <c r="J52" s="334">
        <v>6104</v>
      </c>
      <c r="K52" s="334">
        <v>5802</v>
      </c>
      <c r="L52" s="334">
        <v>5711</v>
      </c>
      <c r="M52" s="335">
        <v>5672</v>
      </c>
    </row>
    <row r="53" spans="2:13" ht="27.75" customHeight="1" thickBot="1" x14ac:dyDescent="0.25">
      <c r="B53" s="1177" t="s">
        <v>19</v>
      </c>
      <c r="C53" s="1178"/>
      <c r="D53" s="108"/>
      <c r="E53" s="1179" t="s">
        <v>44</v>
      </c>
      <c r="F53" s="1179"/>
      <c r="G53" s="1179"/>
      <c r="H53" s="1180"/>
      <c r="I53" s="336">
        <v>554</v>
      </c>
      <c r="J53" s="337">
        <v>913</v>
      </c>
      <c r="K53" s="337">
        <v>937</v>
      </c>
      <c r="L53" s="337">
        <v>590</v>
      </c>
      <c r="M53" s="338">
        <v>740</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8xxK8YGi5yh8l0/s7l46zNuRMxHXFQvyRKVZ4flUlYp0ExAAfibY4kzIxRkhKN+nlc4nMlxsMBRtEKUsZwLq4Q==" saltValue="aDYXtX3+JaOoALTd4QwZz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196" t="s">
        <v>46</v>
      </c>
      <c r="D55" s="1196"/>
      <c r="E55" s="1197"/>
      <c r="F55" s="339">
        <v>942</v>
      </c>
      <c r="G55" s="339">
        <v>988</v>
      </c>
      <c r="H55" s="340">
        <v>1028</v>
      </c>
    </row>
    <row r="56" spans="2:8" ht="52.5" customHeight="1" x14ac:dyDescent="0.2">
      <c r="B56" s="120"/>
      <c r="C56" s="1198" t="s">
        <v>47</v>
      </c>
      <c r="D56" s="1198"/>
      <c r="E56" s="1199"/>
      <c r="F56" s="341">
        <v>210</v>
      </c>
      <c r="G56" s="341">
        <v>296</v>
      </c>
      <c r="H56" s="342">
        <v>308</v>
      </c>
    </row>
    <row r="57" spans="2:8" ht="53.25" customHeight="1" x14ac:dyDescent="0.2">
      <c r="B57" s="120"/>
      <c r="C57" s="1200" t="s">
        <v>48</v>
      </c>
      <c r="D57" s="1200"/>
      <c r="E57" s="1201"/>
      <c r="F57" s="343">
        <v>1727</v>
      </c>
      <c r="G57" s="343">
        <v>1742</v>
      </c>
      <c r="H57" s="344">
        <v>1688</v>
      </c>
    </row>
    <row r="58" spans="2:8" ht="45.75" customHeight="1" x14ac:dyDescent="0.2">
      <c r="B58" s="121"/>
      <c r="C58" s="1188" t="s">
        <v>546</v>
      </c>
      <c r="D58" s="1189"/>
      <c r="E58" s="1190"/>
      <c r="F58" s="345">
        <v>1026</v>
      </c>
      <c r="G58" s="345">
        <v>1086</v>
      </c>
      <c r="H58" s="346">
        <v>1097</v>
      </c>
    </row>
    <row r="59" spans="2:8" ht="45.75" customHeight="1" x14ac:dyDescent="0.2">
      <c r="B59" s="121"/>
      <c r="C59" s="1188" t="s">
        <v>547</v>
      </c>
      <c r="D59" s="1189"/>
      <c r="E59" s="1190"/>
      <c r="F59" s="345">
        <v>227</v>
      </c>
      <c r="G59" s="345">
        <v>227</v>
      </c>
      <c r="H59" s="346">
        <v>227</v>
      </c>
    </row>
    <row r="60" spans="2:8" ht="45.75" customHeight="1" x14ac:dyDescent="0.2">
      <c r="B60" s="121"/>
      <c r="C60" s="1188" t="s">
        <v>548</v>
      </c>
      <c r="D60" s="1189"/>
      <c r="E60" s="1190"/>
      <c r="F60" s="345">
        <v>192</v>
      </c>
      <c r="G60" s="345">
        <v>207</v>
      </c>
      <c r="H60" s="346">
        <v>226</v>
      </c>
    </row>
    <row r="61" spans="2:8" ht="45.75" customHeight="1" x14ac:dyDescent="0.2">
      <c r="B61" s="121"/>
      <c r="C61" s="1188" t="s">
        <v>549</v>
      </c>
      <c r="D61" s="1189"/>
      <c r="E61" s="1190"/>
      <c r="F61" s="345">
        <v>53</v>
      </c>
      <c r="G61" s="345">
        <v>53</v>
      </c>
      <c r="H61" s="346">
        <v>53</v>
      </c>
    </row>
    <row r="62" spans="2:8" ht="45.75" customHeight="1" thickBot="1" x14ac:dyDescent="0.25">
      <c r="B62" s="122"/>
      <c r="C62" s="1191" t="s">
        <v>550</v>
      </c>
      <c r="D62" s="1192"/>
      <c r="E62" s="1193"/>
      <c r="F62" s="347">
        <v>33</v>
      </c>
      <c r="G62" s="347">
        <v>33</v>
      </c>
      <c r="H62" s="348">
        <v>33</v>
      </c>
    </row>
    <row r="63" spans="2:8" ht="52.5" customHeight="1" thickBot="1" x14ac:dyDescent="0.25">
      <c r="B63" s="123"/>
      <c r="C63" s="1194" t="s">
        <v>49</v>
      </c>
      <c r="D63" s="1194"/>
      <c r="E63" s="1195"/>
      <c r="F63" s="349">
        <v>2879</v>
      </c>
      <c r="G63" s="349">
        <v>3027</v>
      </c>
      <c r="H63" s="350">
        <v>3024</v>
      </c>
    </row>
    <row r="64" spans="2:8" ht="13" x14ac:dyDescent="0.2"/>
  </sheetData>
  <sheetProtection algorithmName="SHA-512" hashValue="fOaLa01oCNCqIHUMIibKApYiZM6mx8sS0LI0kcfUj5TeCxPRVNNnFhjH0AeZNX6ZkXJThCiImQfixnOem5ug7g==" saltValue="aS6KP4DYwd+RNhx1OZa5n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36B5E-32D3-4142-B5D1-1BB636558B52}">
  <sheetPr>
    <pageSetUpPr fitToPage="1"/>
  </sheetPr>
  <dimension ref="A1:DE85"/>
  <sheetViews>
    <sheetView showGridLines="0" tabSelected="1" topLeftCell="AF9" zoomScale="85" zoomScaleNormal="85" zoomScaleSheetLayoutView="55" workbookViewId="0">
      <selection activeCell="AN65" sqref="AN65:DC6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559</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560</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561</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526</v>
      </c>
      <c r="BQ50" s="1226"/>
      <c r="BR50" s="1226"/>
      <c r="BS50" s="1226"/>
      <c r="BT50" s="1226"/>
      <c r="BU50" s="1226"/>
      <c r="BV50" s="1226"/>
      <c r="BW50" s="1226"/>
      <c r="BX50" s="1226" t="s">
        <v>527</v>
      </c>
      <c r="BY50" s="1226"/>
      <c r="BZ50" s="1226"/>
      <c r="CA50" s="1226"/>
      <c r="CB50" s="1226"/>
      <c r="CC50" s="1226"/>
      <c r="CD50" s="1226"/>
      <c r="CE50" s="1226"/>
      <c r="CF50" s="1226" t="s">
        <v>528</v>
      </c>
      <c r="CG50" s="1226"/>
      <c r="CH50" s="1226"/>
      <c r="CI50" s="1226"/>
      <c r="CJ50" s="1226"/>
      <c r="CK50" s="1226"/>
      <c r="CL50" s="1226"/>
      <c r="CM50" s="1226"/>
      <c r="CN50" s="1226" t="s">
        <v>529</v>
      </c>
      <c r="CO50" s="1226"/>
      <c r="CP50" s="1226"/>
      <c r="CQ50" s="1226"/>
      <c r="CR50" s="1226"/>
      <c r="CS50" s="1226"/>
      <c r="CT50" s="1226"/>
      <c r="CU50" s="1226"/>
      <c r="CV50" s="1226" t="s">
        <v>530</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562</v>
      </c>
      <c r="AO51" s="1230"/>
      <c r="AP51" s="1230"/>
      <c r="AQ51" s="1230"/>
      <c r="AR51" s="1230"/>
      <c r="AS51" s="1230"/>
      <c r="AT51" s="1230"/>
      <c r="AU51" s="1230"/>
      <c r="AV51" s="1230"/>
      <c r="AW51" s="1230"/>
      <c r="AX51" s="1230"/>
      <c r="AY51" s="1230"/>
      <c r="AZ51" s="1230"/>
      <c r="BA51" s="1230"/>
      <c r="BB51" s="1230" t="s">
        <v>563</v>
      </c>
      <c r="BC51" s="1230"/>
      <c r="BD51" s="1230"/>
      <c r="BE51" s="1230"/>
      <c r="BF51" s="1230"/>
      <c r="BG51" s="1230"/>
      <c r="BH51" s="1230"/>
      <c r="BI51" s="1230"/>
      <c r="BJ51" s="1230"/>
      <c r="BK51" s="1230"/>
      <c r="BL51" s="1230"/>
      <c r="BM51" s="1230"/>
      <c r="BN51" s="1230"/>
      <c r="BO51" s="1230"/>
      <c r="BP51" s="1231">
        <v>18.5</v>
      </c>
      <c r="BQ51" s="1231"/>
      <c r="BR51" s="1231"/>
      <c r="BS51" s="1231"/>
      <c r="BT51" s="1231"/>
      <c r="BU51" s="1231"/>
      <c r="BV51" s="1231"/>
      <c r="BW51" s="1231"/>
      <c r="BX51" s="1231">
        <v>28</v>
      </c>
      <c r="BY51" s="1231"/>
      <c r="BZ51" s="1231"/>
      <c r="CA51" s="1231"/>
      <c r="CB51" s="1231"/>
      <c r="CC51" s="1231"/>
      <c r="CD51" s="1231"/>
      <c r="CE51" s="1231"/>
      <c r="CF51" s="1231">
        <v>29.4</v>
      </c>
      <c r="CG51" s="1231"/>
      <c r="CH51" s="1231"/>
      <c r="CI51" s="1231"/>
      <c r="CJ51" s="1231"/>
      <c r="CK51" s="1231"/>
      <c r="CL51" s="1231"/>
      <c r="CM51" s="1231"/>
      <c r="CN51" s="1231">
        <v>18.2</v>
      </c>
      <c r="CO51" s="1231"/>
      <c r="CP51" s="1231"/>
      <c r="CQ51" s="1231"/>
      <c r="CR51" s="1231"/>
      <c r="CS51" s="1231"/>
      <c r="CT51" s="1231"/>
      <c r="CU51" s="1231"/>
      <c r="CV51" s="1231">
        <v>22</v>
      </c>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564</v>
      </c>
      <c r="BC53" s="1230"/>
      <c r="BD53" s="1230"/>
      <c r="BE53" s="1230"/>
      <c r="BF53" s="1230"/>
      <c r="BG53" s="1230"/>
      <c r="BH53" s="1230"/>
      <c r="BI53" s="1230"/>
      <c r="BJ53" s="1230"/>
      <c r="BK53" s="1230"/>
      <c r="BL53" s="1230"/>
      <c r="BM53" s="1230"/>
      <c r="BN53" s="1230"/>
      <c r="BO53" s="1230"/>
      <c r="BP53" s="1231">
        <v>60.8</v>
      </c>
      <c r="BQ53" s="1231"/>
      <c r="BR53" s="1231"/>
      <c r="BS53" s="1231"/>
      <c r="BT53" s="1231"/>
      <c r="BU53" s="1231"/>
      <c r="BV53" s="1231"/>
      <c r="BW53" s="1231"/>
      <c r="BX53" s="1231">
        <v>57.7</v>
      </c>
      <c r="BY53" s="1231"/>
      <c r="BZ53" s="1231"/>
      <c r="CA53" s="1231"/>
      <c r="CB53" s="1231"/>
      <c r="CC53" s="1231"/>
      <c r="CD53" s="1231"/>
      <c r="CE53" s="1231"/>
      <c r="CF53" s="1231">
        <v>59.2</v>
      </c>
      <c r="CG53" s="1231"/>
      <c r="CH53" s="1231"/>
      <c r="CI53" s="1231"/>
      <c r="CJ53" s="1231"/>
      <c r="CK53" s="1231"/>
      <c r="CL53" s="1231"/>
      <c r="CM53" s="1231"/>
      <c r="CN53" s="1231">
        <v>60.4</v>
      </c>
      <c r="CO53" s="1231"/>
      <c r="CP53" s="1231"/>
      <c r="CQ53" s="1231"/>
      <c r="CR53" s="1231"/>
      <c r="CS53" s="1231"/>
      <c r="CT53" s="1231"/>
      <c r="CU53" s="1231"/>
      <c r="CV53" s="1231">
        <v>62.6</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565</v>
      </c>
      <c r="AO55" s="1226"/>
      <c r="AP55" s="1226"/>
      <c r="AQ55" s="1226"/>
      <c r="AR55" s="1226"/>
      <c r="AS55" s="1226"/>
      <c r="AT55" s="1226"/>
      <c r="AU55" s="1226"/>
      <c r="AV55" s="1226"/>
      <c r="AW55" s="1226"/>
      <c r="AX55" s="1226"/>
      <c r="AY55" s="1226"/>
      <c r="AZ55" s="1226"/>
      <c r="BA55" s="1226"/>
      <c r="BB55" s="1230" t="s">
        <v>563</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564</v>
      </c>
      <c r="BC57" s="1230"/>
      <c r="BD57" s="1230"/>
      <c r="BE57" s="1230"/>
      <c r="BF57" s="1230"/>
      <c r="BG57" s="1230"/>
      <c r="BH57" s="1230"/>
      <c r="BI57" s="1230"/>
      <c r="BJ57" s="1230"/>
      <c r="BK57" s="1230"/>
      <c r="BL57" s="1230"/>
      <c r="BM57" s="1230"/>
      <c r="BN57" s="1230"/>
      <c r="BO57" s="1230"/>
      <c r="BP57" s="1231">
        <v>64</v>
      </c>
      <c r="BQ57" s="1231"/>
      <c r="BR57" s="1231"/>
      <c r="BS57" s="1231"/>
      <c r="BT57" s="1231"/>
      <c r="BU57" s="1231"/>
      <c r="BV57" s="1231"/>
      <c r="BW57" s="1231"/>
      <c r="BX57" s="1231">
        <v>66.2</v>
      </c>
      <c r="BY57" s="1231"/>
      <c r="BZ57" s="1231"/>
      <c r="CA57" s="1231"/>
      <c r="CB57" s="1231"/>
      <c r="CC57" s="1231"/>
      <c r="CD57" s="1231"/>
      <c r="CE57" s="1231"/>
      <c r="CF57" s="1231">
        <v>67.099999999999994</v>
      </c>
      <c r="CG57" s="1231"/>
      <c r="CH57" s="1231"/>
      <c r="CI57" s="1231"/>
      <c r="CJ57" s="1231"/>
      <c r="CK57" s="1231"/>
      <c r="CL57" s="1231"/>
      <c r="CM57" s="1231"/>
      <c r="CN57" s="1231">
        <v>67</v>
      </c>
      <c r="CO57" s="1231"/>
      <c r="CP57" s="1231"/>
      <c r="CQ57" s="1231"/>
      <c r="CR57" s="1231"/>
      <c r="CS57" s="1231"/>
      <c r="CT57" s="1231"/>
      <c r="CU57" s="1231"/>
      <c r="CV57" s="1231">
        <v>68.2</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566</v>
      </c>
    </row>
    <row r="64" spans="1:109" ht="13" x14ac:dyDescent="0.2">
      <c r="B64" s="247"/>
      <c r="G64" s="1208"/>
      <c r="I64" s="1240"/>
      <c r="J64" s="1240"/>
      <c r="K64" s="1240"/>
      <c r="L64" s="1240"/>
      <c r="M64" s="1240"/>
      <c r="N64" s="1241"/>
      <c r="AM64" s="1208"/>
      <c r="AN64" s="1208" t="s">
        <v>559</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567</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561</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526</v>
      </c>
      <c r="BQ72" s="1226"/>
      <c r="BR72" s="1226"/>
      <c r="BS72" s="1226"/>
      <c r="BT72" s="1226"/>
      <c r="BU72" s="1226"/>
      <c r="BV72" s="1226"/>
      <c r="BW72" s="1226"/>
      <c r="BX72" s="1226" t="s">
        <v>527</v>
      </c>
      <c r="BY72" s="1226"/>
      <c r="BZ72" s="1226"/>
      <c r="CA72" s="1226"/>
      <c r="CB72" s="1226"/>
      <c r="CC72" s="1226"/>
      <c r="CD72" s="1226"/>
      <c r="CE72" s="1226"/>
      <c r="CF72" s="1226" t="s">
        <v>528</v>
      </c>
      <c r="CG72" s="1226"/>
      <c r="CH72" s="1226"/>
      <c r="CI72" s="1226"/>
      <c r="CJ72" s="1226"/>
      <c r="CK72" s="1226"/>
      <c r="CL72" s="1226"/>
      <c r="CM72" s="1226"/>
      <c r="CN72" s="1226" t="s">
        <v>529</v>
      </c>
      <c r="CO72" s="1226"/>
      <c r="CP72" s="1226"/>
      <c r="CQ72" s="1226"/>
      <c r="CR72" s="1226"/>
      <c r="CS72" s="1226"/>
      <c r="CT72" s="1226"/>
      <c r="CU72" s="1226"/>
      <c r="CV72" s="1226" t="s">
        <v>530</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562</v>
      </c>
      <c r="AO73" s="1230"/>
      <c r="AP73" s="1230"/>
      <c r="AQ73" s="1230"/>
      <c r="AR73" s="1230"/>
      <c r="AS73" s="1230"/>
      <c r="AT73" s="1230"/>
      <c r="AU73" s="1230"/>
      <c r="AV73" s="1230"/>
      <c r="AW73" s="1230"/>
      <c r="AX73" s="1230"/>
      <c r="AY73" s="1230"/>
      <c r="AZ73" s="1230"/>
      <c r="BA73" s="1230"/>
      <c r="BB73" s="1230" t="s">
        <v>563</v>
      </c>
      <c r="BC73" s="1230"/>
      <c r="BD73" s="1230"/>
      <c r="BE73" s="1230"/>
      <c r="BF73" s="1230"/>
      <c r="BG73" s="1230"/>
      <c r="BH73" s="1230"/>
      <c r="BI73" s="1230"/>
      <c r="BJ73" s="1230"/>
      <c r="BK73" s="1230"/>
      <c r="BL73" s="1230"/>
      <c r="BM73" s="1230"/>
      <c r="BN73" s="1230"/>
      <c r="BO73" s="1230"/>
      <c r="BP73" s="1231">
        <v>18.5</v>
      </c>
      <c r="BQ73" s="1231"/>
      <c r="BR73" s="1231"/>
      <c r="BS73" s="1231"/>
      <c r="BT73" s="1231"/>
      <c r="BU73" s="1231"/>
      <c r="BV73" s="1231"/>
      <c r="BW73" s="1231"/>
      <c r="BX73" s="1231">
        <v>28</v>
      </c>
      <c r="BY73" s="1231"/>
      <c r="BZ73" s="1231"/>
      <c r="CA73" s="1231"/>
      <c r="CB73" s="1231"/>
      <c r="CC73" s="1231"/>
      <c r="CD73" s="1231"/>
      <c r="CE73" s="1231"/>
      <c r="CF73" s="1231">
        <v>29.4</v>
      </c>
      <c r="CG73" s="1231"/>
      <c r="CH73" s="1231"/>
      <c r="CI73" s="1231"/>
      <c r="CJ73" s="1231"/>
      <c r="CK73" s="1231"/>
      <c r="CL73" s="1231"/>
      <c r="CM73" s="1231"/>
      <c r="CN73" s="1231">
        <v>18.2</v>
      </c>
      <c r="CO73" s="1231"/>
      <c r="CP73" s="1231"/>
      <c r="CQ73" s="1231"/>
      <c r="CR73" s="1231"/>
      <c r="CS73" s="1231"/>
      <c r="CT73" s="1231"/>
      <c r="CU73" s="1231"/>
      <c r="CV73" s="1231">
        <v>22</v>
      </c>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568</v>
      </c>
      <c r="BC75" s="1230"/>
      <c r="BD75" s="1230"/>
      <c r="BE75" s="1230"/>
      <c r="BF75" s="1230"/>
      <c r="BG75" s="1230"/>
      <c r="BH75" s="1230"/>
      <c r="BI75" s="1230"/>
      <c r="BJ75" s="1230"/>
      <c r="BK75" s="1230"/>
      <c r="BL75" s="1230"/>
      <c r="BM75" s="1230"/>
      <c r="BN75" s="1230"/>
      <c r="BO75" s="1230"/>
      <c r="BP75" s="1231">
        <v>8.5</v>
      </c>
      <c r="BQ75" s="1231"/>
      <c r="BR75" s="1231"/>
      <c r="BS75" s="1231"/>
      <c r="BT75" s="1231"/>
      <c r="BU75" s="1231"/>
      <c r="BV75" s="1231"/>
      <c r="BW75" s="1231"/>
      <c r="BX75" s="1231">
        <v>8.4</v>
      </c>
      <c r="BY75" s="1231"/>
      <c r="BZ75" s="1231"/>
      <c r="CA75" s="1231"/>
      <c r="CB75" s="1231"/>
      <c r="CC75" s="1231"/>
      <c r="CD75" s="1231"/>
      <c r="CE75" s="1231"/>
      <c r="CF75" s="1231">
        <v>8.4</v>
      </c>
      <c r="CG75" s="1231"/>
      <c r="CH75" s="1231"/>
      <c r="CI75" s="1231"/>
      <c r="CJ75" s="1231"/>
      <c r="CK75" s="1231"/>
      <c r="CL75" s="1231"/>
      <c r="CM75" s="1231"/>
      <c r="CN75" s="1231">
        <v>8.1</v>
      </c>
      <c r="CO75" s="1231"/>
      <c r="CP75" s="1231"/>
      <c r="CQ75" s="1231"/>
      <c r="CR75" s="1231"/>
      <c r="CS75" s="1231"/>
      <c r="CT75" s="1231"/>
      <c r="CU75" s="1231"/>
      <c r="CV75" s="1231">
        <v>7.8</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565</v>
      </c>
      <c r="AO77" s="1226"/>
      <c r="AP77" s="1226"/>
      <c r="AQ77" s="1226"/>
      <c r="AR77" s="1226"/>
      <c r="AS77" s="1226"/>
      <c r="AT77" s="1226"/>
      <c r="AU77" s="1226"/>
      <c r="AV77" s="1226"/>
      <c r="AW77" s="1226"/>
      <c r="AX77" s="1226"/>
      <c r="AY77" s="1226"/>
      <c r="AZ77" s="1226"/>
      <c r="BA77" s="1226"/>
      <c r="BB77" s="1230" t="s">
        <v>563</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568</v>
      </c>
      <c r="BC79" s="1230"/>
      <c r="BD79" s="1230"/>
      <c r="BE79" s="1230"/>
      <c r="BF79" s="1230"/>
      <c r="BG79" s="1230"/>
      <c r="BH79" s="1230"/>
      <c r="BI79" s="1230"/>
      <c r="BJ79" s="1230"/>
      <c r="BK79" s="1230"/>
      <c r="BL79" s="1230"/>
      <c r="BM79" s="1230"/>
      <c r="BN79" s="1230"/>
      <c r="BO79" s="1230"/>
      <c r="BP79" s="1231">
        <v>8</v>
      </c>
      <c r="BQ79" s="1231"/>
      <c r="BR79" s="1231"/>
      <c r="BS79" s="1231"/>
      <c r="BT79" s="1231"/>
      <c r="BU79" s="1231"/>
      <c r="BV79" s="1231"/>
      <c r="BW79" s="1231"/>
      <c r="BX79" s="1231">
        <v>8</v>
      </c>
      <c r="BY79" s="1231"/>
      <c r="BZ79" s="1231"/>
      <c r="CA79" s="1231"/>
      <c r="CB79" s="1231"/>
      <c r="CC79" s="1231"/>
      <c r="CD79" s="1231"/>
      <c r="CE79" s="1231"/>
      <c r="CF79" s="1231">
        <v>8.3000000000000007</v>
      </c>
      <c r="CG79" s="1231"/>
      <c r="CH79" s="1231"/>
      <c r="CI79" s="1231"/>
      <c r="CJ79" s="1231"/>
      <c r="CK79" s="1231"/>
      <c r="CL79" s="1231"/>
      <c r="CM79" s="1231"/>
      <c r="CN79" s="1231">
        <v>8.4</v>
      </c>
      <c r="CO79" s="1231"/>
      <c r="CP79" s="1231"/>
      <c r="CQ79" s="1231"/>
      <c r="CR79" s="1231"/>
      <c r="CS79" s="1231"/>
      <c r="CT79" s="1231"/>
      <c r="CU79" s="1231"/>
      <c r="CV79" s="1231">
        <v>8.6999999999999993</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N+6gKTjlCRZOjDdHRkddf1Qk4DUd4O7k+JfXxmWp4WvBHadcltqCVzOcTyf0OBdbdfajUrpJUhxXZ8TEQP0wbA==" saltValue="/Xrlet1lbezVbj5noMEr/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6D805-AE8B-468E-8364-5841519529DC}">
  <sheetPr>
    <pageSetUpPr fitToPage="1"/>
  </sheetPr>
  <dimension ref="A1:DR125"/>
  <sheetViews>
    <sheetView showGridLines="0" topLeftCell="A103" zoomScaleNormal="100" zoomScaleSheetLayoutView="70"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UWDbtoPgsz6avmQ2qNWXcF1IZ/xWvbSNSzEpitb4+dOwhAumolkUSGHq9obVaLPyKbwrWFp8nat3huI0Dfsrhw==" saltValue="UzXpyNFupAHzWcEvU14M0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5A432-F10B-4EF4-BB64-17E2086B6A67}">
  <sheetPr>
    <pageSetUpPr fitToPage="1"/>
  </sheetPr>
  <dimension ref="A1:DR125"/>
  <sheetViews>
    <sheetView showGridLines="0" topLeftCell="A93" zoomScale="70" zoomScaleNormal="70" zoomScaleSheetLayoutView="55"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bnl8Gtws9vMaIH7nF2X8tyomq13Vp7TjYl15Jni42CkYEbqs7sEMFz3htJdaIZaexwAKosrWbiEllD5sPtu0RQ==" saltValue="4JAC3dOEp0PY3cV14ZAJZ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188099</v>
      </c>
      <c r="E3" s="142"/>
      <c r="F3" s="143">
        <v>126525</v>
      </c>
      <c r="G3" s="144"/>
      <c r="H3" s="145"/>
    </row>
    <row r="4" spans="1:8" x14ac:dyDescent="0.2">
      <c r="A4" s="146"/>
      <c r="B4" s="147"/>
      <c r="C4" s="148"/>
      <c r="D4" s="149">
        <v>153747</v>
      </c>
      <c r="E4" s="150"/>
      <c r="F4" s="151">
        <v>67052</v>
      </c>
      <c r="G4" s="152"/>
      <c r="H4" s="153"/>
    </row>
    <row r="5" spans="1:8" x14ac:dyDescent="0.2">
      <c r="A5" s="134" t="s">
        <v>520</v>
      </c>
      <c r="B5" s="139"/>
      <c r="C5" s="140"/>
      <c r="D5" s="141">
        <v>209793</v>
      </c>
      <c r="E5" s="142"/>
      <c r="F5" s="143">
        <v>122054</v>
      </c>
      <c r="G5" s="144"/>
      <c r="H5" s="145"/>
    </row>
    <row r="6" spans="1:8" x14ac:dyDescent="0.2">
      <c r="A6" s="146"/>
      <c r="B6" s="147"/>
      <c r="C6" s="148"/>
      <c r="D6" s="149">
        <v>161782</v>
      </c>
      <c r="E6" s="150"/>
      <c r="F6" s="151">
        <v>68298</v>
      </c>
      <c r="G6" s="152"/>
      <c r="H6" s="153"/>
    </row>
    <row r="7" spans="1:8" x14ac:dyDescent="0.2">
      <c r="A7" s="134" t="s">
        <v>521</v>
      </c>
      <c r="B7" s="139"/>
      <c r="C7" s="140"/>
      <c r="D7" s="141">
        <v>90436</v>
      </c>
      <c r="E7" s="142"/>
      <c r="F7" s="143">
        <v>111644</v>
      </c>
      <c r="G7" s="144"/>
      <c r="H7" s="145"/>
    </row>
    <row r="8" spans="1:8" x14ac:dyDescent="0.2">
      <c r="A8" s="146"/>
      <c r="B8" s="147"/>
      <c r="C8" s="148"/>
      <c r="D8" s="149">
        <v>60337</v>
      </c>
      <c r="E8" s="150"/>
      <c r="F8" s="151">
        <v>66606</v>
      </c>
      <c r="G8" s="152"/>
      <c r="H8" s="153"/>
    </row>
    <row r="9" spans="1:8" x14ac:dyDescent="0.2">
      <c r="A9" s="134" t="s">
        <v>522</v>
      </c>
      <c r="B9" s="139"/>
      <c r="C9" s="140"/>
      <c r="D9" s="141">
        <v>72640</v>
      </c>
      <c r="E9" s="142"/>
      <c r="F9" s="143">
        <v>127917</v>
      </c>
      <c r="G9" s="144"/>
      <c r="H9" s="145"/>
    </row>
    <row r="10" spans="1:8" x14ac:dyDescent="0.2">
      <c r="A10" s="146"/>
      <c r="B10" s="147"/>
      <c r="C10" s="148"/>
      <c r="D10" s="149">
        <v>33597</v>
      </c>
      <c r="E10" s="150"/>
      <c r="F10" s="151">
        <v>69746</v>
      </c>
      <c r="G10" s="152"/>
      <c r="H10" s="153"/>
    </row>
    <row r="11" spans="1:8" x14ac:dyDescent="0.2">
      <c r="A11" s="134" t="s">
        <v>523</v>
      </c>
      <c r="B11" s="139"/>
      <c r="C11" s="140"/>
      <c r="D11" s="141">
        <v>139593</v>
      </c>
      <c r="E11" s="142"/>
      <c r="F11" s="143">
        <v>135931</v>
      </c>
      <c r="G11" s="144"/>
      <c r="H11" s="145"/>
    </row>
    <row r="12" spans="1:8" x14ac:dyDescent="0.2">
      <c r="A12" s="146"/>
      <c r="B12" s="147"/>
      <c r="C12" s="154"/>
      <c r="D12" s="149">
        <v>64055</v>
      </c>
      <c r="E12" s="150"/>
      <c r="F12" s="151">
        <v>75320</v>
      </c>
      <c r="G12" s="152"/>
      <c r="H12" s="153"/>
    </row>
    <row r="13" spans="1:8" x14ac:dyDescent="0.2">
      <c r="A13" s="134"/>
      <c r="B13" s="139"/>
      <c r="C13" s="140"/>
      <c r="D13" s="141">
        <v>140112</v>
      </c>
      <c r="E13" s="142"/>
      <c r="F13" s="143">
        <v>124814</v>
      </c>
      <c r="G13" s="155"/>
      <c r="H13" s="145"/>
    </row>
    <row r="14" spans="1:8" x14ac:dyDescent="0.2">
      <c r="A14" s="146"/>
      <c r="B14" s="147"/>
      <c r="C14" s="148"/>
      <c r="D14" s="149">
        <v>94704</v>
      </c>
      <c r="E14" s="150"/>
      <c r="F14" s="151">
        <v>69404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3.3</v>
      </c>
      <c r="C19" s="156">
        <f>ROUND(VALUE(SUBSTITUTE(実質収支比率等に係る経年分析!G$48,"▲","-")),2)</f>
        <v>5.4</v>
      </c>
      <c r="D19" s="156">
        <f>ROUND(VALUE(SUBSTITUTE(実質収支比率等に係る経年分析!H$48,"▲","-")),2)</f>
        <v>5.27</v>
      </c>
      <c r="E19" s="156">
        <f>ROUND(VALUE(SUBSTITUTE(実質収支比率等に係る経年分析!I$48,"▲","-")),2)</f>
        <v>4.3499999999999996</v>
      </c>
      <c r="F19" s="156">
        <f>ROUND(VALUE(SUBSTITUTE(実質収支比率等に係る経年分析!J$48,"▲","-")),2)</f>
        <v>4.3899999999999997</v>
      </c>
    </row>
    <row r="20" spans="1:11" x14ac:dyDescent="0.2">
      <c r="A20" s="156" t="s">
        <v>53</v>
      </c>
      <c r="B20" s="156">
        <f>ROUND(VALUE(SUBSTITUTE(実質収支比率等に係る経年分析!F$47,"▲","-")),2)</f>
        <v>22.22</v>
      </c>
      <c r="C20" s="156">
        <f>ROUND(VALUE(SUBSTITUTE(実質収支比率等に係る経年分析!G$47,"▲","-")),2)</f>
        <v>22.95</v>
      </c>
      <c r="D20" s="156">
        <f>ROUND(VALUE(SUBSTITUTE(実質収支比率等に係る経年分析!H$47,"▲","-")),2)</f>
        <v>24.96</v>
      </c>
      <c r="E20" s="156">
        <f>ROUND(VALUE(SUBSTITUTE(実質収支比率等に係る経年分析!I$47,"▲","-")),2)</f>
        <v>26.03</v>
      </c>
      <c r="F20" s="156">
        <f>ROUND(VALUE(SUBSTITUTE(実質収支比率等に係る経年分析!J$47,"▲","-")),2)</f>
        <v>26.21</v>
      </c>
    </row>
    <row r="21" spans="1:11" x14ac:dyDescent="0.2">
      <c r="A21" s="156" t="s">
        <v>54</v>
      </c>
      <c r="B21" s="156">
        <f>IF(ISNUMBER(VALUE(SUBSTITUTE(実質収支比率等に係る経年分析!F$49,"▲","-"))),ROUND(VALUE(SUBSTITUTE(実質収支比率等に係る経年分析!F$49,"▲","-")),2),NA())</f>
        <v>-0.64</v>
      </c>
      <c r="C21" s="156">
        <f>IF(ISNUMBER(VALUE(SUBSTITUTE(実質収支比率等に係る経年分析!G$49,"▲","-"))),ROUND(VALUE(SUBSTITUTE(実質収支比率等に係る経年分析!G$49,"▲","-")),2),NA())</f>
        <v>4.68</v>
      </c>
      <c r="D21" s="156">
        <f>IF(ISNUMBER(VALUE(SUBSTITUTE(実質収支比率等に係る経年分析!H$49,"▲","-"))),ROUND(VALUE(SUBSTITUTE(実質収支比率等に係る経年分析!H$49,"▲","-")),2),NA())</f>
        <v>1.39</v>
      </c>
      <c r="E21" s="156">
        <f>IF(ISNUMBER(VALUE(SUBSTITUTE(実質収支比率等に係る経年分析!I$49,"▲","-"))),ROUND(VALUE(SUBSTITUTE(実質収支比率等に係る経年分析!I$49,"▲","-")),2),NA())</f>
        <v>0.32</v>
      </c>
      <c r="F21" s="156">
        <f>IF(ISNUMBER(VALUE(SUBSTITUTE(実質収支比率等に係る経年分析!J$49,"▲","-"))),ROUND(VALUE(SUBSTITUTE(実質収支比率等に係る経年分析!J$49,"▲","-")),2),NA())</f>
        <v>1.22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下水道事業会計（浄化槽）</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宅地分譲事業特別会計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0.71</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1.54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1.42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1.1100000000000001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1.35</v>
      </c>
    </row>
    <row r="35" spans="1:16" x14ac:dyDescent="0.2">
      <c r="A35" s="157" t="str">
        <f>IF(連結実質赤字比率に係る赤字・黒字の構成分析!C$35="",NA(),連結実質赤字比率に係る赤字・黒字の構成分析!C$35)</f>
        <v>介護保険事業特別会計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0.55000000000000004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0.84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1.45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1.57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2.99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5.39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5.26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4.34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4.3899999999999997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619</v>
      </c>
      <c r="E42" s="158"/>
      <c r="F42" s="158"/>
      <c r="G42" s="158">
        <f>'実質公債費比率（分子）の構造'!L$52</f>
        <v>647</v>
      </c>
      <c r="H42" s="158"/>
      <c r="I42" s="158"/>
      <c r="J42" s="158">
        <f>'実質公債費比率（分子）の構造'!M$52</f>
        <v>659</v>
      </c>
      <c r="K42" s="158"/>
      <c r="L42" s="158"/>
      <c r="M42" s="158">
        <f>'実質公債費比率（分子）の構造'!N$52</f>
        <v>629</v>
      </c>
      <c r="N42" s="158"/>
      <c r="O42" s="158"/>
      <c r="P42" s="158">
        <f>'実質公債費比率（分子）の構造'!O$52</f>
        <v>628</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t="str">
        <f>'実質公債費比率（分子）の構造'!O$51</f>
        <v>-</v>
      </c>
      <c r="O43" s="158"/>
      <c r="P43" s="158"/>
    </row>
    <row r="44" spans="1:16" x14ac:dyDescent="0.2">
      <c r="A44" s="158" t="s">
        <v>62</v>
      </c>
      <c r="B44" s="158">
        <f>'実質公債費比率（分子）の構造'!K$50</f>
        <v>4</v>
      </c>
      <c r="C44" s="158"/>
      <c r="D44" s="158"/>
      <c r="E44" s="158">
        <f>'実質公債費比率（分子）の構造'!L$50</f>
        <v>5</v>
      </c>
      <c r="F44" s="158"/>
      <c r="G44" s="158"/>
      <c r="H44" s="158">
        <f>'実質公債費比率（分子）の構造'!M$50</f>
        <v>4</v>
      </c>
      <c r="I44" s="158"/>
      <c r="J44" s="158"/>
      <c r="K44" s="158">
        <f>'実質公債費比率（分子）の構造'!N$50</f>
        <v>1</v>
      </c>
      <c r="L44" s="158"/>
      <c r="M44" s="158"/>
      <c r="N44" s="158">
        <f>'実質公債費比率（分子）の構造'!O$50</f>
        <v>0</v>
      </c>
      <c r="O44" s="158"/>
      <c r="P44" s="158"/>
    </row>
    <row r="45" spans="1:16" x14ac:dyDescent="0.2">
      <c r="A45" s="158" t="s">
        <v>63</v>
      </c>
      <c r="B45" s="158">
        <f>'実質公債費比率（分子）の構造'!K$49</f>
        <v>49</v>
      </c>
      <c r="C45" s="158"/>
      <c r="D45" s="158"/>
      <c r="E45" s="158">
        <f>'実質公債費比率（分子）の構造'!L$49</f>
        <v>28</v>
      </c>
      <c r="F45" s="158"/>
      <c r="G45" s="158"/>
      <c r="H45" s="158">
        <f>'実質公債費比率（分子）の構造'!M$49</f>
        <v>43</v>
      </c>
      <c r="I45" s="158"/>
      <c r="J45" s="158"/>
      <c r="K45" s="158">
        <f>'実質公債費比率（分子）の構造'!N$49</f>
        <v>49</v>
      </c>
      <c r="L45" s="158"/>
      <c r="M45" s="158"/>
      <c r="N45" s="158">
        <f>'実質公債費比率（分子）の構造'!O$49</f>
        <v>44</v>
      </c>
      <c r="O45" s="158"/>
      <c r="P45" s="158"/>
    </row>
    <row r="46" spans="1:16" x14ac:dyDescent="0.2">
      <c r="A46" s="158" t="s">
        <v>64</v>
      </c>
      <c r="B46" s="158">
        <f>'実質公債費比率（分子）の構造'!K$48</f>
        <v>87</v>
      </c>
      <c r="C46" s="158"/>
      <c r="D46" s="158"/>
      <c r="E46" s="158">
        <f>'実質公債費比率（分子）の構造'!L$48</f>
        <v>74</v>
      </c>
      <c r="F46" s="158"/>
      <c r="G46" s="158"/>
      <c r="H46" s="158">
        <f>'実質公債費比率（分子）の構造'!M$48</f>
        <v>76</v>
      </c>
      <c r="I46" s="158"/>
      <c r="J46" s="158"/>
      <c r="K46" s="158">
        <f>'実質公債費比率（分子）の構造'!N$48</f>
        <v>72</v>
      </c>
      <c r="L46" s="158"/>
      <c r="M46" s="158"/>
      <c r="N46" s="158">
        <f>'実質公債費比率（分子）の構造'!O$48</f>
        <v>71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748</v>
      </c>
      <c r="C49" s="158"/>
      <c r="D49" s="158"/>
      <c r="E49" s="158">
        <f>'実質公債費比率（分子）の構造'!L$45</f>
        <v>805</v>
      </c>
      <c r="F49" s="158"/>
      <c r="G49" s="158"/>
      <c r="H49" s="158">
        <f>'実質公債費比率（分子）の構造'!M$45</f>
        <v>797</v>
      </c>
      <c r="I49" s="158"/>
      <c r="J49" s="158"/>
      <c r="K49" s="158">
        <f>'実質公債費比率（分子）の構造'!N$45</f>
        <v>767</v>
      </c>
      <c r="L49" s="158"/>
      <c r="M49" s="158"/>
      <c r="N49" s="158">
        <f>'実質公債費比率（分子）の構造'!O$45</f>
        <v>755</v>
      </c>
      <c r="O49" s="158"/>
      <c r="P49" s="158"/>
    </row>
    <row r="50" spans="1:16" x14ac:dyDescent="0.2">
      <c r="A50" s="158" t="s">
        <v>67</v>
      </c>
      <c r="B50" s="158" t="e">
        <f>NA()</f>
        <v>#N/A</v>
      </c>
      <c r="C50" s="158">
        <f>IF(ISNUMBER('実質公債費比率（分子）の構造'!K$53),'実質公債費比率（分子）の構造'!K$53,NA())</f>
        <v>269</v>
      </c>
      <c r="D50" s="158" t="e">
        <f>NA()</f>
        <v>#N/A</v>
      </c>
      <c r="E50" s="158" t="e">
        <f>NA()</f>
        <v>#N/A</v>
      </c>
      <c r="F50" s="158">
        <f>IF(ISNUMBER('実質公債費比率（分子）の構造'!L$53),'実質公債費比率（分子）の構造'!L$53,NA())</f>
        <v>265</v>
      </c>
      <c r="G50" s="158" t="e">
        <f>NA()</f>
        <v>#N/A</v>
      </c>
      <c r="H50" s="158" t="e">
        <f>NA()</f>
        <v>#N/A</v>
      </c>
      <c r="I50" s="158">
        <f>IF(ISNUMBER('実質公債費比率（分子）の構造'!M$53),'実質公債費比率（分子）の構造'!M$53,NA())</f>
        <v>261</v>
      </c>
      <c r="J50" s="158" t="e">
        <f>NA()</f>
        <v>#N/A</v>
      </c>
      <c r="K50" s="158" t="e">
        <f>NA()</f>
        <v>#N/A</v>
      </c>
      <c r="L50" s="158">
        <f>IF(ISNUMBER('実質公債費比率（分子）の構造'!N$53),'実質公債費比率（分子）の構造'!N$53,NA())</f>
        <v>260</v>
      </c>
      <c r="M50" s="158" t="e">
        <f>NA()</f>
        <v>#N/A</v>
      </c>
      <c r="N50" s="158" t="e">
        <f>NA()</f>
        <v>#N/A</v>
      </c>
      <c r="O50" s="158">
        <f>IF(ISNUMBER('実質公債費比率（分子）の構造'!O$53),'実質公債費比率（分子）の構造'!O$53,NA())</f>
        <v>242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5937</v>
      </c>
      <c r="E56" s="157"/>
      <c r="F56" s="157"/>
      <c r="G56" s="157">
        <f>'将来負担比率（分子）の構造'!J$52</f>
        <v>6104</v>
      </c>
      <c r="H56" s="157"/>
      <c r="I56" s="157"/>
      <c r="J56" s="157">
        <f>'将来負担比率（分子）の構造'!K$52</f>
        <v>5802</v>
      </c>
      <c r="K56" s="157"/>
      <c r="L56" s="157"/>
      <c r="M56" s="157">
        <f>'将来負担比率（分子）の構造'!L$52</f>
        <v>5711</v>
      </c>
      <c r="N56" s="157"/>
      <c r="O56" s="157"/>
      <c r="P56" s="157">
        <f>'将来負担比率（分子）の構造'!M$52</f>
        <v>5672</v>
      </c>
    </row>
    <row r="57" spans="1:16" x14ac:dyDescent="0.2">
      <c r="A57" s="157" t="s">
        <v>42</v>
      </c>
      <c r="B57" s="157"/>
      <c r="C57" s="157"/>
      <c r="D57" s="157">
        <f>'将来負担比率（分子）の構造'!I$51</f>
        <v>327</v>
      </c>
      <c r="E57" s="157"/>
      <c r="F57" s="157"/>
      <c r="G57" s="157">
        <f>'将来負担比率（分子）の構造'!J$51</f>
        <v>271</v>
      </c>
      <c r="H57" s="157"/>
      <c r="I57" s="157"/>
      <c r="J57" s="157">
        <f>'将来負担比率（分子）の構造'!K$51</f>
        <v>256</v>
      </c>
      <c r="K57" s="157"/>
      <c r="L57" s="157"/>
      <c r="M57" s="157">
        <f>'将来負担比率（分子）の構造'!L$51</f>
        <v>245</v>
      </c>
      <c r="N57" s="157"/>
      <c r="O57" s="157"/>
      <c r="P57" s="157">
        <f>'将来負担比率（分子）の構造'!M$51</f>
        <v>213</v>
      </c>
    </row>
    <row r="58" spans="1:16" x14ac:dyDescent="0.2">
      <c r="A58" s="157" t="s">
        <v>41</v>
      </c>
      <c r="B58" s="157"/>
      <c r="C58" s="157"/>
      <c r="D58" s="157">
        <f>'将来負担比率（分子）の構造'!I$50</f>
        <v>2884</v>
      </c>
      <c r="E58" s="157"/>
      <c r="F58" s="157"/>
      <c r="G58" s="157">
        <f>'将来負担比率（分子）の構造'!J$50</f>
        <v>2946</v>
      </c>
      <c r="H58" s="157"/>
      <c r="I58" s="157"/>
      <c r="J58" s="157">
        <f>'将来負担比率（分子）の構造'!K$50</f>
        <v>3092</v>
      </c>
      <c r="K58" s="157"/>
      <c r="L58" s="157"/>
      <c r="M58" s="157">
        <f>'将来負担比率（分子）の構造'!L$50</f>
        <v>3242</v>
      </c>
      <c r="N58" s="157"/>
      <c r="O58" s="157"/>
      <c r="P58" s="157">
        <f>'将来負担比率（分子）の構造'!M$50</f>
        <v>3238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910</v>
      </c>
      <c r="C62" s="157"/>
      <c r="D62" s="157"/>
      <c r="E62" s="157">
        <f>'将来負担比率（分子）の構造'!J$45</f>
        <v>800</v>
      </c>
      <c r="F62" s="157"/>
      <c r="G62" s="157"/>
      <c r="H62" s="157">
        <f>'将来負担比率（分子）の構造'!K$45</f>
        <v>793</v>
      </c>
      <c r="I62" s="157"/>
      <c r="J62" s="157"/>
      <c r="K62" s="157">
        <f>'将来負担比率（分子）の構造'!L$45</f>
        <v>840</v>
      </c>
      <c r="L62" s="157"/>
      <c r="M62" s="157"/>
      <c r="N62" s="157">
        <f>'将来負担比率（分子）の構造'!M$45</f>
        <v>841</v>
      </c>
      <c r="O62" s="157"/>
      <c r="P62" s="157"/>
    </row>
    <row r="63" spans="1:16" x14ac:dyDescent="0.2">
      <c r="A63" s="157" t="s">
        <v>34</v>
      </c>
      <c r="B63" s="157">
        <f>'将来負担比率（分子）の構造'!I$44</f>
        <v>454</v>
      </c>
      <c r="C63" s="157"/>
      <c r="D63" s="157"/>
      <c r="E63" s="157">
        <f>'将来負担比率（分子）の構造'!J$44</f>
        <v>484</v>
      </c>
      <c r="F63" s="157"/>
      <c r="G63" s="157"/>
      <c r="H63" s="157">
        <f>'将来負担比率（分子）の構造'!K$44</f>
        <v>509</v>
      </c>
      <c r="I63" s="157"/>
      <c r="J63" s="157"/>
      <c r="K63" s="157">
        <f>'将来負担比率（分子）の構造'!L$44</f>
        <v>584</v>
      </c>
      <c r="L63" s="157"/>
      <c r="M63" s="157"/>
      <c r="N63" s="157">
        <f>'将来負担比率（分子）の構造'!M$44</f>
        <v>632</v>
      </c>
      <c r="O63" s="157"/>
      <c r="P63" s="157"/>
    </row>
    <row r="64" spans="1:16" x14ac:dyDescent="0.2">
      <c r="A64" s="157" t="s">
        <v>33</v>
      </c>
      <c r="B64" s="157">
        <f>'将来負担比率（分子）の構造'!I$43</f>
        <v>749</v>
      </c>
      <c r="C64" s="157"/>
      <c r="D64" s="157"/>
      <c r="E64" s="157">
        <f>'将来負担比率（分子）の構造'!J$43</f>
        <v>690</v>
      </c>
      <c r="F64" s="157"/>
      <c r="G64" s="157"/>
      <c r="H64" s="157">
        <f>'将来負担比率（分子）の構造'!K$43</f>
        <v>653</v>
      </c>
      <c r="I64" s="157"/>
      <c r="J64" s="157"/>
      <c r="K64" s="157">
        <f>'将来負担比率（分子）の構造'!L$43</f>
        <v>587</v>
      </c>
      <c r="L64" s="157"/>
      <c r="M64" s="157"/>
      <c r="N64" s="157">
        <f>'将来負担比率（分子）の構造'!M$43</f>
        <v>561</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7588</v>
      </c>
      <c r="C66" s="157"/>
      <c r="D66" s="157"/>
      <c r="E66" s="157">
        <f>'将来負担比率（分子）の構造'!J$41</f>
        <v>8261</v>
      </c>
      <c r="F66" s="157"/>
      <c r="G66" s="157"/>
      <c r="H66" s="157">
        <f>'将来負担比率（分子）の構造'!K$41</f>
        <v>8131</v>
      </c>
      <c r="I66" s="157"/>
      <c r="J66" s="157"/>
      <c r="K66" s="157">
        <f>'将来負担比率（分子）の構造'!L$41</f>
        <v>7776</v>
      </c>
      <c r="L66" s="157"/>
      <c r="M66" s="157"/>
      <c r="N66" s="157">
        <f>'将来負担比率（分子）の構造'!M$41</f>
        <v>7827</v>
      </c>
      <c r="O66" s="157"/>
      <c r="P66" s="157"/>
    </row>
    <row r="67" spans="1:16" x14ac:dyDescent="0.2">
      <c r="A67" s="157" t="s">
        <v>71</v>
      </c>
      <c r="B67" s="157" t="e">
        <f>NA()</f>
        <v>#N/A</v>
      </c>
      <c r="C67" s="157">
        <f>IF(ISNUMBER('将来負担比率（分子）の構造'!I$53), IF('将来負担比率（分子）の構造'!I$53 &lt; 0, 0, '将来負担比率（分子）の構造'!I$53), NA())</f>
        <v>554</v>
      </c>
      <c r="D67" s="157" t="e">
        <f>NA()</f>
        <v>#N/A</v>
      </c>
      <c r="E67" s="157" t="e">
        <f>NA()</f>
        <v>#N/A</v>
      </c>
      <c r="F67" s="157">
        <f>IF(ISNUMBER('将来負担比率（分子）の構造'!J$53), IF('将来負担比率（分子）の構造'!J$53 &lt; 0, 0, '将来負担比率（分子）の構造'!J$53), NA())</f>
        <v>913</v>
      </c>
      <c r="G67" s="157" t="e">
        <f>NA()</f>
        <v>#N/A</v>
      </c>
      <c r="H67" s="157" t="e">
        <f>NA()</f>
        <v>#N/A</v>
      </c>
      <c r="I67" s="157">
        <f>IF(ISNUMBER('将来負担比率（分子）の構造'!K$53), IF('将来負担比率（分子）の構造'!K$53 &lt; 0, 0, '将来負担比率（分子）の構造'!K$53), NA())</f>
        <v>937</v>
      </c>
      <c r="J67" s="157" t="e">
        <f>NA()</f>
        <v>#N/A</v>
      </c>
      <c r="K67" s="157" t="e">
        <f>NA()</f>
        <v>#N/A</v>
      </c>
      <c r="L67" s="157">
        <f>IF(ISNUMBER('将来負担比率（分子）の構造'!L$53), IF('将来負担比率（分子）の構造'!L$53 &lt; 0, 0, '将来負担比率（分子）の構造'!L$53), NA())</f>
        <v>590</v>
      </c>
      <c r="M67" s="157" t="e">
        <f>NA()</f>
        <v>#N/A</v>
      </c>
      <c r="N67" s="157" t="e">
        <f>NA()</f>
        <v>#N/A</v>
      </c>
      <c r="O67" s="157">
        <f>IF(ISNUMBER('将来負担比率（分子）の構造'!M$53), IF('将来負担比率（分子）の構造'!M$53 &lt; 0, 0, '将来負担比率（分子）の構造'!M$53), NA())</f>
        <v>740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942</v>
      </c>
      <c r="C72" s="161">
        <f>基金残高に係る経年分析!G55</f>
        <v>988</v>
      </c>
      <c r="D72" s="161">
        <f>基金残高に係る経年分析!H55</f>
        <v>1028</v>
      </c>
    </row>
    <row r="73" spans="1:16" x14ac:dyDescent="0.2">
      <c r="A73" s="160" t="s">
        <v>74</v>
      </c>
      <c r="B73" s="161">
        <f>基金残高に係る経年分析!F56</f>
        <v>210</v>
      </c>
      <c r="C73" s="161">
        <f>基金残高に係る経年分析!G56</f>
        <v>296</v>
      </c>
      <c r="D73" s="161">
        <f>基金残高に係る経年分析!H56</f>
        <v>308</v>
      </c>
    </row>
    <row r="74" spans="1:16" x14ac:dyDescent="0.2">
      <c r="A74" s="160" t="s">
        <v>75</v>
      </c>
      <c r="B74" s="161">
        <f>基金残高に係る経年分析!F57</f>
        <v>1727</v>
      </c>
      <c r="C74" s="161">
        <f>基金残高に係る経年分析!G57</f>
        <v>1742</v>
      </c>
      <c r="D74" s="161">
        <f>基金残高に係る経年分析!H57</f>
        <v>1688</v>
      </c>
    </row>
  </sheetData>
  <sheetProtection algorithmName="SHA-512" hashValue="tEva9ZGQi4RowSg3n6YLp6wRtNu1sh3YdA5UCUO4sI9LWkKoWiIrIOSf9tRYDz0dN3rzYCXiRozXsFqlR39JoQ==" saltValue="7EGxf/ix+o1kr0v2Mqbdj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2250201</cp:lastModifiedBy>
  <cp:lastPrinted>2026-03-12T01:39:20Z</cp:lastPrinted>
  <dcterms:created xsi:type="dcterms:W3CDTF">2026-02-26T10:16:17Z</dcterms:created>
  <dcterms:modified xsi:type="dcterms:W3CDTF">2026-09-17T06:38:53Z</dcterms:modified>
  <cp:category/>
</cp:coreProperties>
</file>