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92.168.100.6\common\003企画財政課\矢野NEW\02_公会計・財政（補）\R8\80818令和６年度財政状況資料集の作成について（２回目・地方公会計関係）\"/>
    </mc:Choice>
  </mc:AlternateContent>
  <xr:revisionPtr revIDLastSave="0" documentId="13_ncr:1_{82E4D354-890A-43C0-8383-D054748956BD}" xr6:coauthVersionLast="47" xr6:coauthVersionMax="47" xr10:uidLastSave="{00000000-0000-0000-0000-000000000000}"/>
  <bookViews>
    <workbookView xWindow="-108" yWindow="-108" windowWidth="23256" windowHeight="12456" tabRatio="891" firstSheet="11"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C36" i="10"/>
  <c r="CO35" i="10"/>
  <c r="BE35" i="10"/>
  <c r="AM35" i="10"/>
  <c r="C35" i="10"/>
  <c r="CO34" i="10"/>
  <c r="BW34" i="10"/>
  <c r="BW35" i="10" s="1"/>
  <c r="BW36" i="10" s="1"/>
  <c r="BW37" i="10" s="1"/>
  <c r="BW38" i="10" s="1"/>
  <c r="U34" i="10"/>
  <c r="U35" i="10" s="1"/>
  <c r="C34" i="10"/>
  <c r="U36" i="10" l="1"/>
  <c r="BE34" i="10" s="1"/>
  <c r="AM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<sst xmlns="http://schemas.openxmlformats.org/spreadsheetml/2006/main" count="1099" uniqueCount="571">
  <si>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</si>
  <si>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</si>
  <si>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</si>
  <si>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</si>
  <si>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</si>
  <si>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</si>
  <si>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</si>
  <si>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</si>
  <si>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</si>
  <si>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</si>
  <si>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</si>
  <si>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</si>
  <si>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</si>
  <si>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</si>
  <si>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</si>
  <si>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</si>
  <si>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</si>
  <si>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</si>
  <si>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</si>
  <si>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</si>
  <si>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</si>
  <si>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</si>
  <si>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</si>
  <si>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</si>
  <si>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</si>
  <si>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</si>
  <si>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</si>
  <si>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</si>
  <si>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</si>
  <si>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</si>
  <si>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</si>
  <si>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</si>
  <si>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</si>
  <si>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</si>
  <si>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</si>
  <si>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</si>
  <si>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</si>
  <si>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</si>
  <si>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</si>
  <si>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</si>
  <si>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</si>
  <si>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</si>
  <si>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</si>
  <si>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</si>
  <si>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</si>
  <si>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</si>
  <si>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</si>
  <si>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</si>
  <si>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</si>
  <si>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</si>
  <si>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</si>
  <si>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</si>
  <si>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</si>
  <si>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</si>
  <si>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</si>
  <si>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</si>
  <si>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</si>
  <si>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</si>
  <si>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</si>
  <si>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</si>
  <si>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</si>
  <si>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</si>
  <si>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</si>
  <si>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</si>
  <si>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</si>
  <si>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</si>
  <si>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</si>
  <si>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</si>
  <si>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</si>
  <si>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</si>
  <si>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</si>
  <si>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</si>
  <si>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</si>
  <si>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</si>
  <si>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</si>
  <si>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</si>
  <si>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</si>
  <si>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</si>
  <si>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</si>
  <si>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</si>
  <si>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</si>
  <si>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</si>
  <si>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</si>
  <si>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</si>
  <si>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</si>
  <si>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</si>
  <si>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</si>
  <si>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</si>
  <si>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</si>
  <si>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</si>
  <si>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</si>
  <si>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</si>
  <si>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</si>
  <si>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</si>
  <si>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玉東町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</si>
  <si>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</si>
  <si>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</si>
  <si>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</si>
  <si>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</si>
  <si>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</si>
  <si>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</si>
  <si>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</si>
  <si>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</si>
  <si>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</si>
  <si>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</si>
  <si>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</si>
  <si>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</si>
  <si>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</si>
  <si>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</si>
  <si>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</si>
  <si>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</si>
  <si>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</si>
  <si>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</si>
  <si>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</si>
  <si>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</si>
  <si>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</si>
  <si>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</si>
  <si>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</si>
  <si>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</si>
  <si>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</si>
  <si>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</si>
  <si>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</si>
  <si>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</si>
  <si>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</si>
  <si>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</si>
  <si>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</si>
  <si>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</si>
  <si>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</si>
  <si>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</si>
  <si>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</si>
  <si>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</si>
  <si>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</si>
  <si>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</si>
  <si>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</si>
  <si>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</si>
  <si>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</si>
  <si>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</si>
  <si>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</si>
  <si>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</si>
  <si>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</si>
  <si>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</si>
  <si>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</si>
  <si>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</si>
  <si>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</si>
  <si>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</si>
  <si>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</si>
  <si>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</si>
  <si>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</si>
  <si>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</si>
  <si>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</si>
  <si>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</si>
  <si>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</si>
  <si>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</si>
  <si>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</si>
  <si>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</si>
  <si>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</si>
  <si>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</si>
  <si>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</si>
  <si>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</si>
  <si>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</si>
  <si>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</si>
  <si>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</si>
  <si>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</si>
  <si>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</si>
  <si>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</si>
  <si>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</si>
  <si>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</si>
  <si>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</si>
  <si>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</si>
  <si>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</si>
  <si>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</si>
  <si>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</si>
  <si>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</si>
  <si>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</si>
  <si>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</si>
  <si>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</si>
  <si>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</si>
  <si>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</si>
  <si>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</si>
  <si>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</si>
  <si>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</si>
  <si>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</si>
  <si>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</si>
  <si>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</si>
  <si>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</si>
  <si>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</si>
  <si>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</si>
  <si>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</si>
  <si>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</si>
  <si>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</si>
  <si>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</si>
  <si>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</si>
  <si>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</si>
  <si>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</si>
  <si>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</si>
  <si>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</si>
  <si>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</si>
  <si>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</si>
  <si>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</si>
  <si>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</si>
  <si>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</si>
  <si>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</si>
  <si>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</si>
  <si>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熊本県玉東町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</si>
  <si>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</si>
  <si>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</si>
  <si>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</si>
  <si>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</si>
  <si>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</si>
  <si>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</si>
  <si>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</si>
  <si>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</si>
  <si>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</si>
  <si>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</si>
  <si>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</si>
  <si>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</si>
  <si>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</si>
  <si>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</si>
  <si>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</si>
  <si>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</si>
  <si>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</si>
  <si>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</si>
  <si>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</si>
  <si>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</si>
  <si>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</si>
  <si>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</si>
  <si>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</si>
  <si>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</si>
  <si>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</si>
  <si>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</si>
  <si>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</si>
  <si>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</si>
  <si>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</si>
  <si>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</si>
  <si>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</si>
  <si>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</si>
  <si>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</si>
  <si>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</si>
  <si>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</si>
  <si>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</si>
  <si>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</si>
  <si>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</si>
  <si>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</si>
  <si>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</si>
  <si>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</si>
  <si>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</si>
  <si>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</si>
  <si>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</si>
  <si>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</si>
  <si>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</si>
  <si>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</si>
  <si>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</si>
  <si>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</si>
  <si>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</si>
  <si>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</si>
  <si>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</si>
  <si>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</si>
  <si>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</si>
  <si>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</si>
  <si>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</si>
  <si>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</si>
  <si>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</si>
  <si>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</si>
  <si>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</si>
  <si>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</si>
  <si>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</si>
  <si>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</si>
  <si>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</si>
  <si>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</si>
  <si>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</si>
  <si>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</si>
  <si>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</si>
  <si>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</si>
  <si>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</si>
  <si>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</si>
  <si>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</si>
  <si>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</si>
  <si>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</si>
  <si>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</si>
  <si>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</si>
  <si>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</si>
  <si>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</si>
  <si>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</si>
  <si>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</si>
  <si>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</si>
  <si>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</si>
  <si>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</si>
  <si>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</si>
  <si>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</si>
  <si>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</si>
  <si>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</si>
  <si>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</si>
  <si>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</si>
  <si>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</si>
  <si>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</si>
  <si>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</si>
  <si>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</si>
  <si>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</si>
  <si>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</si>
  <si>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</si>
  <si>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</si>
  <si>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</si>
  <si>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</si>
  <si>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</si>
  <si>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</si>
  <si>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</si>
  <si>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</si>
  <si>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</si>
  <si>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</si>
  <si>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</si>
  <si>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</si>
  <si>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</si>
  <si>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</si>
  <si>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</si>
  <si>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</si>
  <si>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</si>
  <si>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</si>
  <si>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</si>
  <si>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</si>
  <si>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</si>
  <si>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</si>
  <si>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</si>
  <si>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</si>
  <si>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</si>
  <si>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</si>
  <si>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</si>
  <si>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</si>
  <si>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</si>
  <si>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</si>
  <si>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</si>
  <si>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</si>
  <si>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</si>
  <si>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</si>
  <si>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</si>
  <si>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</si>
  <si>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</si>
  <si>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</si>
  <si>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</si>
  <si>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</si>
  <si>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</si>
  <si>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</si>
  <si>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</si>
  <si>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</si>
  <si>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</si>
  <si>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</si>
  <si>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</si>
  <si>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</si>
  <si>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</si>
  <si>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</si>
  <si>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</si>
  <si>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</si>
  <si>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</si>
  <si>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</si>
  <si>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</si>
  <si>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熊本県玉東町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</si>
  <si>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</si>
  <si>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</si>
  <si>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</si>
  <si>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</si>
  <si>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</si>
  <si>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</si>
  <si>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</si>
  <si>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</si>
  <si>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</si>
  <si>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</si>
  <si>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</si>
  <si>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</si>
  <si>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</si>
  <si>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</si>
  <si>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</si>
  <si>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</si>
  <si>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</si>
  <si>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</si>
  <si>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</si>
  <si>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</si>
  <si>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</si>
  <si>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</si>
  <si>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</si>
  <si>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</si>
  <si>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</si>
  <si>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</si>
  <si>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</si>
  <si>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</si>
  <si>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</si>
  <si>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</si>
  <si>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</si>
  <si>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</si>
  <si>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</si>
  <si>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</si>
  <si>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</si>
  <si>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</si>
  <si>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簡易水道事業会計</t>
    <phoneticPr fontId="5"/>
  </si>
  <si>
    <t>法適用企業</t>
    <phoneticPr fontId="5"/>
  </si>
  <si>
    <t>宅地開発特別会計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</si>
  <si>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</si>
  <si>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</si>
  <si>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</si>
  <si>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</si>
  <si>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</si>
  <si>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</si>
  <si>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</si>
  <si>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</si>
  <si>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</si>
  <si>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</si>
  <si>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</si>
  <si>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</si>
  <si>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</si>
  <si>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</si>
  <si>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</si>
  <si>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</si>
  <si>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</si>
  <si>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</si>
  <si>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</si>
  <si>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</si>
  <si>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</si>
  <si>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</si>
  <si>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</si>
  <si>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</si>
  <si>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</si>
  <si>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</si>
  <si>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</si>
  <si>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</si>
  <si>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</si>
  <si>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</si>
  <si>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</si>
  <si>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</si>
  <si>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</si>
  <si>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</si>
  <si>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</si>
  <si>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</si>
  <si>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</si>
  <si>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</si>
  <si>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</si>
  <si>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</si>
  <si>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</si>
  <si>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</si>
  <si>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</si>
  <si>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</si>
  <si>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</si>
  <si>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</si>
  <si>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</si>
  <si>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</si>
  <si>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</si>
  <si>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</si>
  <si>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</si>
  <si>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</si>
  <si>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</si>
  <si>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</si>
  <si>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</si>
  <si>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</si>
  <si>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</si>
  <si>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</si>
  <si>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</si>
  <si>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</si>
  <si>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</si>
  <si>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</si>
  <si>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</si>
  <si>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</si>
  <si>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</si>
  <si>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</si>
  <si>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</si>
  <si>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</si>
  <si>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</si>
  <si>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</si>
  <si>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</si>
  <si>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</si>
  <si>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</si>
  <si>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</si>
  <si>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</si>
  <si>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</si>
  <si>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</si>
  <si>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</si>
  <si>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</si>
  <si>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</si>
  <si>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</si>
  <si>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</si>
  <si>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</si>
  <si>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</si>
  <si>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</si>
  <si>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</si>
  <si>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</si>
  <si>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</si>
  <si>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</si>
  <si>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</si>
  <si>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</si>
  <si>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</si>
  <si>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</si>
  <si>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</si>
  <si>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</si>
  <si>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</si>
  <si>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</si>
  <si>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</si>
  <si>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</si>
  <si>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</si>
  <si>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</si>
  <si>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</si>
  <si>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</si>
  <si>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</si>
  <si>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</si>
  <si>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</si>
  <si>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</si>
  <si>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</si>
  <si>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</si>
  <si>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</si>
  <si>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</si>
  <si>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</si>
  <si>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</si>
  <si>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</si>
  <si>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</si>
  <si>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</si>
  <si>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</si>
  <si>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</si>
  <si>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</si>
  <si>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</si>
  <si>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</si>
  <si>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</si>
  <si>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</si>
  <si>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</si>
  <si>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</si>
  <si>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</si>
  <si>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</si>
  <si>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</si>
  <si>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</si>
  <si>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</si>
  <si>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</si>
  <si>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</si>
  <si>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</si>
  <si>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</si>
  <si>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</si>
  <si>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</si>
  <si>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9.13</t>
  </si>
  <si>
    <t>▲ 6.13</t>
  </si>
  <si>
    <t>▲ 8.62</t>
  </si>
  <si>
    <t>一般会計</t>
  </si>
  <si>
    <t>国民健康保険特別会計</t>
  </si>
  <si>
    <t>簡易水道事業会計</t>
  </si>
  <si>
    <t>介護保険特別会計</t>
  </si>
  <si>
    <t>宅地開発特別会計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</si>
  <si>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</si>
  <si>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</si>
  <si>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</si>
  <si>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</si>
  <si>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</si>
  <si>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</si>
  <si>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</si>
  <si>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</si>
  <si>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熊本県市町村総合事務組合</t>
  </si>
  <si>
    <t>玉名市玉東町病院設立組合</t>
  </si>
  <si>
    <t>有明広域行政事務組合</t>
  </si>
  <si>
    <t>熊本県後期高齢者医療広域連合（一般会計）</t>
  </si>
  <si>
    <t>熊本県後期高齢者医療広域連合（後期高齢者医療特別会計）</t>
  </si>
  <si>
    <t>-</t>
    <phoneticPr fontId="2"/>
  </si>
  <si>
    <t>特別会計（交通災害共済事業）分を含む</t>
    <phoneticPr fontId="2"/>
  </si>
  <si>
    <t>繰越分　35,805千円</t>
    <phoneticPr fontId="2"/>
  </si>
  <si>
    <t>ふるさと納税寄附金基金</t>
    <rPh sb="6" eb="8">
      <t>キフ</t>
    </rPh>
    <phoneticPr fontId="2"/>
  </si>
  <si>
    <t>町有施設整備基金</t>
  </si>
  <si>
    <t>ふるさと創生基金</t>
    <rPh sb="4" eb="6">
      <t>ソウセイ</t>
    </rPh>
    <rPh sb="6" eb="8">
      <t>キキン</t>
    </rPh>
    <phoneticPr fontId="2"/>
  </si>
  <si>
    <t>地域福祉基金</t>
    <rPh sb="0" eb="2">
      <t>チイキ</t>
    </rPh>
    <rPh sb="2" eb="4">
      <t>フクシ</t>
    </rPh>
    <rPh sb="4" eb="6">
      <t>キキン</t>
    </rPh>
    <phoneticPr fontId="2"/>
  </si>
  <si>
    <t>平成28年熊本地震復興基金</t>
    <rPh sb="0" eb="2">
      <t>ヘイセイ</t>
    </rPh>
    <rPh sb="4" eb="5">
      <t>ネン</t>
    </rPh>
    <rPh sb="5" eb="7">
      <t>クマモト</t>
    </rPh>
    <rPh sb="7" eb="9">
      <t>ジシン</t>
    </rPh>
    <rPh sb="9" eb="11">
      <t>フッコウ</t>
    </rPh>
    <rPh sb="11" eb="13">
      <t>キキン</t>
    </rPh>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</si>
  <si>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</si>
  <si>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</si>
  <si>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</si>
  <si>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</si>
  <si>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</si>
  <si>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</si>
  <si>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は算出されていない状況である。実質公債費比率は類似団体と比較して低い水準にあり、令和2年から３年は同程度の値であったが、微増傾向にある。その要因として、学校施設改修などに係る地方債の借入などが挙げられる。今後も公共施設改修などが考えられることから、実質公債費比率上昇が予想されるため、公債費の適正化に取り組む必要がある。</t>
    <rPh sb="82" eb="86">
      <t>ガッコウシセツ</t>
    </rPh>
    <rPh sb="86" eb="88">
      <t>カイシュウ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</si>
  <si>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</si>
  <si>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</si>
  <si>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</si>
  <si>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は令和2年から令和6年の間で算出されておらず健全な財政状況といえる。有形固定資産減価償却率は減少傾向にあり、類似団体と比較して低い状況である。今後は、小中学校の統廃合を検討していく段階にあり、各施設の老朽化対策について積極的に取り組んでいく。</t>
    <rPh sb="52" eb="56">
      <t>ゲンショウケイコウ</t>
    </rPh>
    <rPh sb="77" eb="79">
      <t>コンゴ</t>
    </rPh>
    <rPh sb="81" eb="85">
      <t>ショウチュウガッコウ</t>
    </rPh>
    <rPh sb="86" eb="89">
      <t>トウハイゴウ</t>
    </rPh>
    <rPh sb="90" eb="92">
      <t>ケントウ</t>
    </rPh>
    <rPh sb="96" eb="98">
      <t>ダンカイ</t>
    </rPh>
    <rPh sb="102" eb="105">
      <t>カクシセツ</t>
    </rPh>
    <rPh sb="106" eb="111">
      <t>ロウキュウカタイサク</t>
    </rPh>
    <rPh sb="115" eb="118">
      <t>セッキョクテキ</t>
    </rPh>
    <rPh sb="119" eb="120">
      <t>ト</t>
    </rPh>
    <rPh sb="121" eb="122">
      <t>ク</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</si>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</sst>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86ED8F2-E143-4D90-98BD-2F98962ECCA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70F5-461B-963E-6B7B68E155A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176144</c:v>
                </c:pt>
                <c:pt idx="1">
                  <c:v>256940</c:v>
                </c:pt>
                <c:pt idx="2">
                  <c:v>112047</c:v>
                </c:pt>
                <c:pt idx="3">
                  <c:v>267315</c:v>
                </c:pt>
                <c:pt idx="4">
                  <c:v>281141</c:v>
                </c:pt>
              </c:numCache>
            </c:numRef>
          </c:val>
          <c:smooth val="0"/>
          <c:extLst>
            <c:ext xmlns:c16="http://schemas.microsoft.com/office/drawing/2014/chart" uri="{C3380CC4-5D6E-409C-BE32-E72D297353CC}">
              <c16:uniqueId val="{00000001-70F5-461B-963E-6B7B68E155A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10.6</c:v>
                </c:pt>
                <c:pt idx="1">
                  <c:v>2.33</c:v>
                </c:pt>
                <c:pt idx="2">
                  <c:v>12.27</c:v>
                </c:pt>
                <c:pt idx="3">
                  <c:v>14.93</c:v>
                </c:pt>
                <c:pt idx="4">
                  <c:v>15.63</c:v>
                </c:pt>
              </c:numCache>
            </c:numRef>
          </c:val>
          <c:extLst>
            <c:ext xmlns:c16="http://schemas.microsoft.com/office/drawing/2014/chart" uri="{C3380CC4-5D6E-409C-BE32-E72D297353CC}">
              <c16:uniqueId val="{00000000-A871-4AD2-A33A-84A9A51F3DC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22.61</c:v>
                </c:pt>
                <c:pt idx="1">
                  <c:v>23.76</c:v>
                </c:pt>
                <c:pt idx="2">
                  <c:v>23.92</c:v>
                </c:pt>
                <c:pt idx="3">
                  <c:v>21.13</c:v>
                </c:pt>
                <c:pt idx="4">
                  <c:v>19.7</c:v>
                </c:pt>
              </c:numCache>
            </c:numRef>
          </c:val>
          <c:extLst>
            <c:ext xmlns:c16="http://schemas.microsoft.com/office/drawing/2014/chart" uri="{C3380CC4-5D6E-409C-BE32-E72D297353CC}">
              <c16:uniqueId val="{00000001-A871-4AD2-A33A-84A9A51F3DC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4.51</c:v>
                </c:pt>
                <c:pt idx="1">
                  <c:v>-9.1300000000000008</c:v>
                </c:pt>
                <c:pt idx="2">
                  <c:v>8.5299999999999994</c:v>
                </c:pt>
                <c:pt idx="3">
                  <c:v>-6.13</c:v>
                </c:pt>
                <c:pt idx="4">
                  <c:v>-8.6199999999999992</c:v>
                </c:pt>
              </c:numCache>
            </c:numRef>
          </c:val>
          <c:smooth val="0"/>
          <c:extLst>
            <c:ext xmlns:c16="http://schemas.microsoft.com/office/drawing/2014/chart" uri="{C3380CC4-5D6E-409C-BE32-E72D297353CC}">
              <c16:uniqueId val="{00000002-A871-4AD2-A33A-84A9A51F3DC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0.43</c:v>
                </c:pt>
                <c:pt idx="2">
                  <c:v>#N/A</c:v>
                </c:pt>
                <c:pt idx="3">
                  <c:v>0.35</c:v>
                </c:pt>
                <c:pt idx="4">
                  <c:v>#N/A</c:v>
                </c:pt>
                <c:pt idx="5">
                  <c:v>0.31</c:v>
                </c:pt>
                <c:pt idx="6">
                  <c:v>#N/A</c:v>
                </c:pt>
                <c:pt idx="7">
                  <c:v>2.46</c:v>
                </c:pt>
                <c:pt idx="8">
                  <c:v>0</c:v>
                </c:pt>
                <c:pt idx="9">
                  <c:v>0</c:v>
                </c:pt>
              </c:numCache>
            </c:numRef>
          </c:val>
          <c:extLst>
            <c:ext xmlns:c16="http://schemas.microsoft.com/office/drawing/2014/chart" uri="{C3380CC4-5D6E-409C-BE32-E72D297353CC}">
              <c16:uniqueId val="{00000000-1E0B-4D8F-815E-C764699644A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E0B-4D8F-815E-C764699644A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E0B-4D8F-815E-C764699644A9}"/>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E0B-4D8F-815E-C764699644A9}"/>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1E0B-4D8F-815E-C764699644A9}"/>
            </c:ext>
          </c:extLst>
        </c:ser>
        <c:ser>
          <c:idx val="5"/>
          <c:order val="5"/>
          <c:tx>
            <c:strRef>
              <c:f>データシート!$A$32</c:f>
              <c:strCache>
                <c:ptCount val="1"/>
                <c:pt idx="0">
                  <c:v>宅地開発特別会計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2.33</c:v>
                </c:pt>
                <c:pt idx="2">
                  <c:v>#N/A</c:v>
                </c:pt>
                <c:pt idx="3">
                  <c:v>0.31</c:v>
                </c:pt>
                <c:pt idx="4">
                  <c:v>#N/A</c:v>
                </c:pt>
                <c:pt idx="5">
                  <c:v>0.57999999999999996</c:v>
                </c:pt>
                <c:pt idx="6">
                  <c:v>#N/A</c:v>
                </c:pt>
                <c:pt idx="7">
                  <c:v>0.21</c:v>
                </c:pt>
                <c:pt idx="8">
                  <c:v>#N/A</c:v>
                </c:pt>
                <c:pt idx="9">
                  <c:v>0.91</c:v>
                </c:pt>
              </c:numCache>
            </c:numRef>
          </c:val>
          <c:extLst>
            <c:ext xmlns:c16="http://schemas.microsoft.com/office/drawing/2014/chart" uri="{C3380CC4-5D6E-409C-BE32-E72D297353CC}">
              <c16:uniqueId val="{00000005-1E0B-4D8F-815E-C764699644A9}"/>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2.09</c:v>
                </c:pt>
                <c:pt idx="2">
                  <c:v>#N/A</c:v>
                </c:pt>
                <c:pt idx="3">
                  <c:v>2.2000000000000002</c:v>
                </c:pt>
                <c:pt idx="4">
                  <c:v>#N/A</c:v>
                </c:pt>
                <c:pt idx="5">
                  <c:v>2.61</c:v>
                </c:pt>
                <c:pt idx="6">
                  <c:v>#N/A</c:v>
                </c:pt>
                <c:pt idx="7">
                  <c:v>1.25</c:v>
                </c:pt>
                <c:pt idx="8">
                  <c:v>#N/A</c:v>
                </c:pt>
                <c:pt idx="9">
                  <c:v>1.1000000000000001</c:v>
                </c:pt>
              </c:numCache>
            </c:numRef>
          </c:val>
          <c:extLst>
            <c:ext xmlns:c16="http://schemas.microsoft.com/office/drawing/2014/chart" uri="{C3380CC4-5D6E-409C-BE32-E72D297353CC}">
              <c16:uniqueId val="{00000006-1E0B-4D8F-815E-C764699644A9}"/>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1.65</c:v>
                </c:pt>
              </c:numCache>
            </c:numRef>
          </c:val>
          <c:extLst>
            <c:ext xmlns:c16="http://schemas.microsoft.com/office/drawing/2014/chart" uri="{C3380CC4-5D6E-409C-BE32-E72D297353CC}">
              <c16:uniqueId val="{00000007-1E0B-4D8F-815E-C764699644A9}"/>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3.05</c:v>
                </c:pt>
                <c:pt idx="2">
                  <c:v>#N/A</c:v>
                </c:pt>
                <c:pt idx="3">
                  <c:v>3.06</c:v>
                </c:pt>
                <c:pt idx="4">
                  <c:v>#N/A</c:v>
                </c:pt>
                <c:pt idx="5">
                  <c:v>2.81</c:v>
                </c:pt>
                <c:pt idx="6">
                  <c:v>#N/A</c:v>
                </c:pt>
                <c:pt idx="7">
                  <c:v>2.3199999999999998</c:v>
                </c:pt>
                <c:pt idx="8">
                  <c:v>#N/A</c:v>
                </c:pt>
                <c:pt idx="9">
                  <c:v>2.2400000000000002</c:v>
                </c:pt>
              </c:numCache>
            </c:numRef>
          </c:val>
          <c:extLst>
            <c:ext xmlns:c16="http://schemas.microsoft.com/office/drawing/2014/chart" uri="{C3380CC4-5D6E-409C-BE32-E72D297353CC}">
              <c16:uniqueId val="{00000008-1E0B-4D8F-815E-C764699644A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10.6</c:v>
                </c:pt>
                <c:pt idx="2">
                  <c:v>#N/A</c:v>
                </c:pt>
                <c:pt idx="3">
                  <c:v>2.33</c:v>
                </c:pt>
                <c:pt idx="4">
                  <c:v>#N/A</c:v>
                </c:pt>
                <c:pt idx="5">
                  <c:v>12.26</c:v>
                </c:pt>
                <c:pt idx="6">
                  <c:v>#N/A</c:v>
                </c:pt>
                <c:pt idx="7">
                  <c:v>14.93</c:v>
                </c:pt>
                <c:pt idx="8">
                  <c:v>#N/A</c:v>
                </c:pt>
                <c:pt idx="9">
                  <c:v>15.63</c:v>
                </c:pt>
              </c:numCache>
            </c:numRef>
          </c:val>
          <c:extLst>
            <c:ext xmlns:c16="http://schemas.microsoft.com/office/drawing/2014/chart" uri="{C3380CC4-5D6E-409C-BE32-E72D297353CC}">
              <c16:uniqueId val="{00000009-1E0B-4D8F-815E-C764699644A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238</c:v>
                </c:pt>
                <c:pt idx="5">
                  <c:v>246</c:v>
                </c:pt>
                <c:pt idx="8">
                  <c:v>240</c:v>
                </c:pt>
                <c:pt idx="11">
                  <c:v>235</c:v>
                </c:pt>
                <c:pt idx="14">
                  <c:v>227</c:v>
                </c:pt>
              </c:numCache>
            </c:numRef>
          </c:val>
          <c:extLst>
            <c:ext xmlns:c16="http://schemas.microsoft.com/office/drawing/2014/chart" uri="{C3380CC4-5D6E-409C-BE32-E72D297353CC}">
              <c16:uniqueId val="{00000000-663F-4793-AB66-459B007C279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63F-4793-AB66-459B007C279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10</c:v>
                </c:pt>
                <c:pt idx="6">
                  <c:v>16</c:v>
                </c:pt>
                <c:pt idx="9">
                  <c:v>1</c:v>
                </c:pt>
                <c:pt idx="12">
                  <c:v>2</c:v>
                </c:pt>
              </c:numCache>
            </c:numRef>
          </c:val>
          <c:extLst>
            <c:ext xmlns:c16="http://schemas.microsoft.com/office/drawing/2014/chart" uri="{C3380CC4-5D6E-409C-BE32-E72D297353CC}">
              <c16:uniqueId val="{00000002-663F-4793-AB66-459B007C279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73</c:v>
                </c:pt>
                <c:pt idx="3">
                  <c:v>80</c:v>
                </c:pt>
                <c:pt idx="6">
                  <c:v>89</c:v>
                </c:pt>
                <c:pt idx="9">
                  <c:v>91</c:v>
                </c:pt>
                <c:pt idx="12">
                  <c:v>92</c:v>
                </c:pt>
              </c:numCache>
            </c:numRef>
          </c:val>
          <c:extLst>
            <c:ext xmlns:c16="http://schemas.microsoft.com/office/drawing/2014/chart" uri="{C3380CC4-5D6E-409C-BE32-E72D297353CC}">
              <c16:uniqueId val="{00000003-663F-4793-AB66-459B007C279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28</c:v>
                </c:pt>
                <c:pt idx="3">
                  <c:v>29</c:v>
                </c:pt>
                <c:pt idx="6">
                  <c:v>41</c:v>
                </c:pt>
                <c:pt idx="9">
                  <c:v>27</c:v>
                </c:pt>
                <c:pt idx="12">
                  <c:v>28</c:v>
                </c:pt>
              </c:numCache>
            </c:numRef>
          </c:val>
          <c:extLst>
            <c:ext xmlns:c16="http://schemas.microsoft.com/office/drawing/2014/chart" uri="{C3380CC4-5D6E-409C-BE32-E72D297353CC}">
              <c16:uniqueId val="{00000004-663F-4793-AB66-459B007C279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63F-4793-AB66-459B007C279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63F-4793-AB66-459B007C279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217</c:v>
                </c:pt>
                <c:pt idx="3">
                  <c:v>230</c:v>
                </c:pt>
                <c:pt idx="6">
                  <c:v>238</c:v>
                </c:pt>
                <c:pt idx="9">
                  <c:v>225</c:v>
                </c:pt>
                <c:pt idx="12">
                  <c:v>232</c:v>
                </c:pt>
              </c:numCache>
            </c:numRef>
          </c:val>
          <c:extLst>
            <c:ext xmlns:c16="http://schemas.microsoft.com/office/drawing/2014/chart" uri="{C3380CC4-5D6E-409C-BE32-E72D297353CC}">
              <c16:uniqueId val="{00000007-663F-4793-AB66-459B007C279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81</c:v>
                </c:pt>
                <c:pt idx="2">
                  <c:v>#N/A</c:v>
                </c:pt>
                <c:pt idx="3">
                  <c:v>#N/A</c:v>
                </c:pt>
                <c:pt idx="4">
                  <c:v>103</c:v>
                </c:pt>
                <c:pt idx="5">
                  <c:v>#N/A</c:v>
                </c:pt>
                <c:pt idx="6">
                  <c:v>#N/A</c:v>
                </c:pt>
                <c:pt idx="7">
                  <c:v>144</c:v>
                </c:pt>
                <c:pt idx="8">
                  <c:v>#N/A</c:v>
                </c:pt>
                <c:pt idx="9">
                  <c:v>#N/A</c:v>
                </c:pt>
                <c:pt idx="10">
                  <c:v>109</c:v>
                </c:pt>
                <c:pt idx="11">
                  <c:v>#N/A</c:v>
                </c:pt>
                <c:pt idx="12">
                  <c:v>#N/A</c:v>
                </c:pt>
                <c:pt idx="13">
                  <c:v>127</c:v>
                </c:pt>
                <c:pt idx="14">
                  <c:v>#N/A</c:v>
                </c:pt>
              </c:numCache>
            </c:numRef>
          </c:val>
          <c:smooth val="0"/>
          <c:extLst>
            <c:ext xmlns:c16="http://schemas.microsoft.com/office/drawing/2014/chart" uri="{C3380CC4-5D6E-409C-BE32-E72D297353CC}">
              <c16:uniqueId val="{00000008-663F-4793-AB66-459B007C279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2679</c:v>
                </c:pt>
                <c:pt idx="5">
                  <c:v>2570</c:v>
                </c:pt>
                <c:pt idx="8">
                  <c:v>2466</c:v>
                </c:pt>
                <c:pt idx="11">
                  <c:v>2436</c:v>
                </c:pt>
                <c:pt idx="14">
                  <c:v>2359</c:v>
                </c:pt>
              </c:numCache>
            </c:numRef>
          </c:val>
          <c:extLst>
            <c:ext xmlns:c16="http://schemas.microsoft.com/office/drawing/2014/chart" uri="{C3380CC4-5D6E-409C-BE32-E72D297353CC}">
              <c16:uniqueId val="{00000000-096C-4213-A2AA-F3A2A0F7178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30</c:v>
                </c:pt>
                <c:pt idx="5">
                  <c:v>0</c:v>
                </c:pt>
                <c:pt idx="8">
                  <c:v>16</c:v>
                </c:pt>
                <c:pt idx="11">
                  <c:v>74</c:v>
                </c:pt>
                <c:pt idx="14">
                  <c:v>176</c:v>
                </c:pt>
              </c:numCache>
            </c:numRef>
          </c:val>
          <c:extLst>
            <c:ext xmlns:c16="http://schemas.microsoft.com/office/drawing/2014/chart" uri="{C3380CC4-5D6E-409C-BE32-E72D297353CC}">
              <c16:uniqueId val="{00000001-096C-4213-A2AA-F3A2A0F7178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2630</c:v>
                </c:pt>
                <c:pt idx="5">
                  <c:v>2791</c:v>
                </c:pt>
                <c:pt idx="8">
                  <c:v>3671</c:v>
                </c:pt>
                <c:pt idx="11">
                  <c:v>3207</c:v>
                </c:pt>
                <c:pt idx="14">
                  <c:v>3095</c:v>
                </c:pt>
              </c:numCache>
            </c:numRef>
          </c:val>
          <c:extLst>
            <c:ext xmlns:c16="http://schemas.microsoft.com/office/drawing/2014/chart" uri="{C3380CC4-5D6E-409C-BE32-E72D297353CC}">
              <c16:uniqueId val="{00000002-096C-4213-A2AA-F3A2A0F7178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96C-4213-A2AA-F3A2A0F7178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96C-4213-A2AA-F3A2A0F7178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96C-4213-A2AA-F3A2A0F7178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179</c:v>
                </c:pt>
                <c:pt idx="3">
                  <c:v>115</c:v>
                </c:pt>
                <c:pt idx="6">
                  <c:v>96</c:v>
                </c:pt>
                <c:pt idx="9">
                  <c:v>131</c:v>
                </c:pt>
                <c:pt idx="12">
                  <c:v>160</c:v>
                </c:pt>
              </c:numCache>
            </c:numRef>
          </c:val>
          <c:extLst>
            <c:ext xmlns:c16="http://schemas.microsoft.com/office/drawing/2014/chart" uri="{C3380CC4-5D6E-409C-BE32-E72D297353CC}">
              <c16:uniqueId val="{00000006-096C-4213-A2AA-F3A2A0F7178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336</c:v>
                </c:pt>
                <c:pt idx="3">
                  <c:v>376</c:v>
                </c:pt>
                <c:pt idx="6">
                  <c:v>405</c:v>
                </c:pt>
                <c:pt idx="9">
                  <c:v>476</c:v>
                </c:pt>
                <c:pt idx="12">
                  <c:v>514</c:v>
                </c:pt>
              </c:numCache>
            </c:numRef>
          </c:val>
          <c:extLst>
            <c:ext xmlns:c16="http://schemas.microsoft.com/office/drawing/2014/chart" uri="{C3380CC4-5D6E-409C-BE32-E72D297353CC}">
              <c16:uniqueId val="{00000007-096C-4213-A2AA-F3A2A0F7178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256</c:v>
                </c:pt>
                <c:pt idx="3">
                  <c:v>189</c:v>
                </c:pt>
                <c:pt idx="6">
                  <c:v>197</c:v>
                </c:pt>
                <c:pt idx="9">
                  <c:v>181</c:v>
                </c:pt>
                <c:pt idx="12">
                  <c:v>163</c:v>
                </c:pt>
              </c:numCache>
            </c:numRef>
          </c:val>
          <c:extLst>
            <c:ext xmlns:c16="http://schemas.microsoft.com/office/drawing/2014/chart" uri="{C3380CC4-5D6E-409C-BE32-E72D297353CC}">
              <c16:uniqueId val="{00000008-096C-4213-A2AA-F3A2A0F7178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23</c:v>
                </c:pt>
                <c:pt idx="3">
                  <c:v>73</c:v>
                </c:pt>
                <c:pt idx="6">
                  <c:v>104</c:v>
                </c:pt>
                <c:pt idx="9">
                  <c:v>93</c:v>
                </c:pt>
                <c:pt idx="12">
                  <c:v>83</c:v>
                </c:pt>
              </c:numCache>
            </c:numRef>
          </c:val>
          <c:extLst>
            <c:ext xmlns:c16="http://schemas.microsoft.com/office/drawing/2014/chart" uri="{C3380CC4-5D6E-409C-BE32-E72D297353CC}">
              <c16:uniqueId val="{00000009-096C-4213-A2AA-F3A2A0F7178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2361</c:v>
                </c:pt>
                <c:pt idx="3">
                  <c:v>2768</c:v>
                </c:pt>
                <c:pt idx="6">
                  <c:v>2735</c:v>
                </c:pt>
                <c:pt idx="9">
                  <c:v>2747</c:v>
                </c:pt>
                <c:pt idx="12">
                  <c:v>2841</c:v>
                </c:pt>
              </c:numCache>
            </c:numRef>
          </c:val>
          <c:extLst>
            <c:ext xmlns:c16="http://schemas.microsoft.com/office/drawing/2014/chart" uri="{C3380CC4-5D6E-409C-BE32-E72D297353CC}">
              <c16:uniqueId val="{0000000A-096C-4213-A2AA-F3A2A0F7178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96C-4213-A2AA-F3A2A0F7178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516</c:v>
                </c:pt>
                <c:pt idx="1">
                  <c:v>466</c:v>
                </c:pt>
                <c:pt idx="2">
                  <c:v>446</c:v>
                </c:pt>
              </c:numCache>
            </c:numRef>
          </c:val>
          <c:extLst>
            <c:ext xmlns:c16="http://schemas.microsoft.com/office/drawing/2014/chart" uri="{C3380CC4-5D6E-409C-BE32-E72D297353CC}">
              <c16:uniqueId val="{00000000-ECA7-45FF-A33D-5AA0E776E53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371</c:v>
                </c:pt>
                <c:pt idx="1">
                  <c:v>373</c:v>
                </c:pt>
                <c:pt idx="2">
                  <c:v>379</c:v>
                </c:pt>
              </c:numCache>
            </c:numRef>
          </c:val>
          <c:extLst>
            <c:ext xmlns:c16="http://schemas.microsoft.com/office/drawing/2014/chart" uri="{C3380CC4-5D6E-409C-BE32-E72D297353CC}">
              <c16:uniqueId val="{00000001-ECA7-45FF-A33D-5AA0E776E53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2689</c:v>
                </c:pt>
                <c:pt idx="1">
                  <c:v>2253</c:v>
                </c:pt>
                <c:pt idx="2">
                  <c:v>2156</c:v>
                </c:pt>
              </c:numCache>
            </c:numRef>
          </c:val>
          <c:extLst>
            <c:ext xmlns:c16="http://schemas.microsoft.com/office/drawing/2014/chart" uri="{C3380CC4-5D6E-409C-BE32-E72D297353CC}">
              <c16:uniqueId val="{00000002-ECA7-45FF-A33D-5AA0E776E53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{0B7A8B81-65D8-409E-9114-A97F7AD0CE13}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DA7-4724-AB56-F82445BCA16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{B2FF019E-14D0-4FD4-AD33-6540F067C900}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DA7-4724-AB56-F82445BCA16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{CEB9B19A-858B-404A-B437-816D422BF3A8}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DA7-4724-AB56-F82445BCA16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{DEAB384F-2D41-4B72-BEB7-EBD51D7F8221}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DA7-4724-AB56-F82445BCA16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{331AD5CC-6364-496E-BF2C-7B252786FD57}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DA7-4724-AB56-F82445BCA16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{FD0799EC-0E39-445B-B0A2-3F6924294C63}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DA7-4724-AB56-F82445BCA16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{028D6F22-F1F2-4996-9D8C-223CB6FF13DE}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DA7-4724-AB56-F82445BCA16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{1A1E1423-E725-450F-8666-C5CDB121F518}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DA7-4724-AB56-F82445BCA16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{77270782-3AE5-4A28-84A4-418F1DB17859}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DA7-4724-AB56-F82445BCA16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67.599999999999994</c:v>
                </c:pt>
                <c:pt idx="8">
                  <c:v>61.9</c:v>
                </c:pt>
                <c:pt idx="16">
                  <c:v>62.2</c:v>
                </c:pt>
                <c:pt idx="24">
                  <c:v>62.9</c:v>
                </c:pt>
                <c:pt idx="32">
                  <c:v>58.3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DA7-4724-AB56-F82445BCA16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{60F85285-2A05-4C93-9FA3-99954A8F68C3}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DA7-4724-AB56-F82445BCA16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{69EBDC3B-F84C-4FE4-8C80-F722B19F887A}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DA7-4724-AB56-F82445BCA16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{7B39895A-F865-4911-B1F9-57D132FA518A}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DA7-4724-AB56-F82445BCA16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{C345170F-188F-4DCB-ABB3-1187612A1C4E}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DA7-4724-AB56-F82445BCA16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{5CC83E60-501A-41D3-8587-AD6B730D081B}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DA7-4724-AB56-F82445BCA16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{D5EE037A-4B22-47DD-AB61-051A4C9B3C8E}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DA7-4724-AB56-F82445BCA16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{3851476F-19DC-4C60-A0F8-F8E7CD2D6520}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DA7-4724-AB56-F82445BCA16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{9F454A07-43E6-42A8-BF89-CF4D7342A346}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DA7-4724-AB56-F82445BCA16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{FE8C99BD-F220-4C02-9B93-E40DC7A57FD5}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DA7-4724-AB56-F82445BCA16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DA7-4724-AB56-F82445BCA166}"/>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{2069D1A8-1AA0-4155-B3C4-6BD26289E99D}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978-47F5-A172-C45B0D27C8F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{F7660A90-367C-455E-8AC2-2DBD03DEBE84}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978-47F5-A172-C45B0D27C8F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{9DF17E35-381F-4C58-BE86-FA0A2E49F206}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978-47F5-A172-C45B0D27C8F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{9B98D8DF-3DB7-4058-8134-268C6C66C189}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978-47F5-A172-C45B0D27C8F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{98F18D65-CB5C-44D7-9EE7-C4DD57DE2B4A}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978-47F5-A172-C45B0D27C8F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{71893BA7-94E2-427F-9D1F-193C9A328774}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978-47F5-A172-C45B0D27C8F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{1AD2011C-8174-43F2-997C-A637850253B4}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978-47F5-A172-C45B0D27C8F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{1A42074B-531E-4AD5-B1C6-91F164BDAE25}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978-47F5-A172-C45B0D27C8F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{BD0335CE-1636-46F5-9187-B036216F3088}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978-47F5-A172-C45B0D27C8F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4.4000000000000004</c:v>
                </c:pt>
                <c:pt idx="8">
                  <c:v>4.7</c:v>
                </c:pt>
                <c:pt idx="16">
                  <c:v>5.7</c:v>
                </c:pt>
                <c:pt idx="24">
                  <c:v>6.1</c:v>
                </c:pt>
                <c:pt idx="32">
                  <c:v>6.4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978-47F5-A172-C45B0D27C8F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{64360D0B-8D4C-4BCA-BFBF-4AEDDD5F1CB8}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978-47F5-A172-C45B0D27C8F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{AC1CE0E7-9018-4736-A753-BB48929A9761}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978-47F5-A172-C45B0D27C8F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{1E989172-BA03-4661-A1C8-FF6B4CCD270E}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978-47F5-A172-C45B0D27C8F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{D5471371-C9AA-497C-AA38-B513875D1960}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978-47F5-A172-C45B0D27C8F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{4B45C879-52F2-4B95-948A-149CD2B4B60B}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978-47F5-A172-C45B0D27C8FF}"/>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{04041EDB-4916-4815-A9F4-0BB1D91163D3}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978-47F5-A172-C45B0D27C8F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{DE6F2118-9816-4859-945C-6E2EC532BE6D}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978-47F5-A172-C45B0D27C8FF}"/>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{8AE3849C-4C2F-494F-8780-707D6F43EE95}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978-47F5-A172-C45B0D27C8FF}"/>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{18749029-A3C0-47DB-9D73-9974097DB6B8}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978-47F5-A172-C45B0D27C8F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978-47F5-A172-C45B0D27C8FF}"/>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熊本県玉東町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5,158
5,096
24.33
6,505,073
6,074,333
354,083
2,264,728
2,841,115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今年度の財政力指数は</a:t>
          </a:r>
          <a:r>
            <a:rPr kumimoji="1" lang="ja-JP" altLang="en-US" sz="1100" b="0" i="0" u="none" strike="noStrike" kern="0" cap="none" spc="0" normalizeH="0" baseline="0" noProof="0">
              <a:ln>
                <a:noFill/>
              </a:ln>
              <a:solidFill>
                <a:prstClr val="black"/>
              </a:solidFill>
              <a:effectLst/>
              <a:uLnTx/>
              <a:uFillTx/>
              <a:latin typeface="+mn-lt"/>
              <a:ea typeface="+mn-ea"/>
              <a:cs typeface="+mn-cs"/>
            </a:rPr>
            <a:t>前年度同様</a:t>
          </a:r>
          <a:r>
            <a:rPr kumimoji="1" lang="en-US" altLang="ja-JP" sz="1100" b="0" i="0" u="none" strike="noStrike" kern="0" cap="none" spc="0" normalizeH="0" baseline="0" noProof="0">
              <a:ln>
                <a:noFill/>
              </a:ln>
              <a:solidFill>
                <a:prstClr val="black"/>
              </a:solidFill>
              <a:effectLst/>
              <a:uLnTx/>
              <a:uFillTx/>
              <a:latin typeface="+mn-lt"/>
              <a:ea typeface="+mn-ea"/>
              <a:cs typeface="+mn-cs"/>
            </a:rPr>
            <a:t>0.30</a:t>
          </a:r>
          <a:r>
            <a:rPr kumimoji="1" lang="ja-JP" altLang="en-US" sz="1100" b="0" i="0" u="none" strike="noStrike" kern="0" cap="none" spc="0" normalizeH="0" baseline="0" noProof="0">
              <a:ln>
                <a:noFill/>
              </a:ln>
              <a:solidFill>
                <a:prstClr val="black"/>
              </a:solidFill>
              <a:effectLst/>
              <a:uLnTx/>
              <a:uFillTx/>
              <a:latin typeface="+mn-lt"/>
              <a:ea typeface="+mn-ea"/>
              <a:cs typeface="+mn-cs"/>
            </a:rPr>
            <a:t>で、</a:t>
          </a:r>
          <a:r>
            <a:rPr kumimoji="1" lang="ja-JP" altLang="ja-JP" sz="1100" b="0" i="0" u="none" strike="noStrike" kern="0" cap="none" spc="0" normalizeH="0" baseline="0" noProof="0">
              <a:ln>
                <a:noFill/>
              </a:ln>
              <a:solidFill>
                <a:prstClr val="black"/>
              </a:solidFill>
              <a:effectLst/>
              <a:uLnTx/>
              <a:uFillTx/>
              <a:latin typeface="+mn-lt"/>
              <a:ea typeface="+mn-ea"/>
              <a:cs typeface="+mn-cs"/>
            </a:rPr>
            <a:t>類似団体平均と同水準で推移している。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新たな宅地分譲地開発を予定しており、住民税及び固定資産税等の自主財源確保に取り組んでいく。</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129722</xdr:rowOff>
    </xdr:from>
    <xdr:to>
      <xdr:col>23</xdr:col>
      <xdr:colOff>133350</xdr:colOff>
      <xdr:row>43</xdr:row>
      <xdr:rowOff>129722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020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85470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7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129722</xdr:rowOff>
    </xdr:from>
    <xdr:to>
      <xdr:col>19</xdr:col>
      <xdr:colOff>133350</xdr:colOff>
      <xdr:row>43</xdr:row>
      <xdr:rowOff>129722</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118231</xdr:rowOff>
    </xdr:from>
    <xdr:to>
      <xdr:col>15</xdr:col>
      <xdr:colOff>82550</xdr:colOff>
      <xdr:row>43</xdr:row>
      <xdr:rowOff>129722</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490581"/>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106741</xdr:rowOff>
    </xdr:from>
    <xdr:to>
      <xdr:col>11</xdr:col>
      <xdr:colOff>31750</xdr:colOff>
      <xdr:row>43</xdr:row>
      <xdr:rowOff>118231</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479091"/>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78922</xdr:rowOff>
    </xdr:from>
    <xdr:to>
      <xdr:col>23</xdr:col>
      <xdr:colOff>184150</xdr:colOff>
      <xdr:row>44</xdr:row>
      <xdr:rowOff>9072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95449</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78922</xdr:rowOff>
    </xdr:from>
    <xdr:to>
      <xdr:col>19</xdr:col>
      <xdr:colOff>184150</xdr:colOff>
      <xdr:row>44</xdr:row>
      <xdr:rowOff>9072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19249</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220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78922</xdr:rowOff>
    </xdr:from>
    <xdr:to>
      <xdr:col>15</xdr:col>
      <xdr:colOff>133350</xdr:colOff>
      <xdr:row>44</xdr:row>
      <xdr:rowOff>9072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19249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220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67431</xdr:rowOff>
    </xdr:from>
    <xdr:to>
      <xdr:col>11</xdr:col>
      <xdr:colOff>82550</xdr:colOff>
      <xdr:row>43</xdr:row>
      <xdr:rowOff>169031</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3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7758</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208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55941</xdr:rowOff>
    </xdr:from>
    <xdr:to>
      <xdr:col>7</xdr:col>
      <xdr:colOff>31750</xdr:colOff>
      <xdr:row>43</xdr:row>
      <xdr:rowOff>157541</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167718</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前年度と比べて経常収支比率が上昇した要因として、人件費、扶助費が増加したことがあげられる。</a:t>
          </a:r>
          <a:r>
            <a:rPr kumimoji="1" lang="ja-JP" altLang="en-US" sz="1100" b="0" i="0" baseline="0">
              <a:solidFill>
                <a:schemeClr val="dk1"/>
              </a:solidFill>
              <a:effectLst/>
              <a:latin typeface="+mn-lt"/>
              <a:ea typeface="+mn-ea"/>
              <a:cs typeface="+mn-cs"/>
            </a:rPr>
            <a:t>人件費は、人事院勧告及び会計年度任用職員勤勉手当支給開始が主な増加要因である。扶助費は、児童手当の制度改正による支給額増加、保育所運営費や障害者に係る給付費などの増加が主な要因である。人件費については、業務内容の見直しを通じて増加傾向にある会計年度任用職員数の適正化を図る。扶助費については、資格審査等の適正化による抑制を図る。これら</a:t>
          </a:r>
          <a:r>
            <a:rPr kumimoji="1" lang="ja-JP" altLang="ja-JP" sz="1100" b="0" i="0" baseline="0">
              <a:solidFill>
                <a:schemeClr val="dk1"/>
              </a:solidFill>
              <a:effectLst/>
              <a:latin typeface="+mn-lt"/>
              <a:ea typeface="+mn-ea"/>
              <a:cs typeface="+mn-cs"/>
            </a:rPr>
            <a:t>義務的経費の</a:t>
          </a:r>
          <a:r>
            <a:rPr kumimoji="1" lang="ja-JP" altLang="en-US" sz="1100" b="0" i="0" baseline="0">
              <a:solidFill>
                <a:schemeClr val="dk1"/>
              </a:solidFill>
              <a:effectLst/>
              <a:latin typeface="+mn-lt"/>
              <a:ea typeface="+mn-ea"/>
              <a:cs typeface="+mn-cs"/>
            </a:rPr>
            <a:t>見直し</a:t>
          </a:r>
          <a:r>
            <a:rPr kumimoji="1" lang="ja-JP" altLang="ja-JP" sz="1100" b="0" i="0" baseline="0">
              <a:solidFill>
                <a:schemeClr val="dk1"/>
              </a:solidFill>
              <a:effectLst/>
              <a:latin typeface="+mn-lt"/>
              <a:ea typeface="+mn-ea"/>
              <a:cs typeface="+mn-cs"/>
            </a:rPr>
            <a:t>と税収の確保に努め、健全な財政運営を行っていく。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12700</xdr:rowOff>
    </xdr:from>
    <xdr:to>
      <xdr:col>23</xdr:col>
      <xdr:colOff>133350</xdr:colOff>
      <xdr:row>65</xdr:row>
      <xdr:rowOff>22352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156950"/>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5588</xdr:rowOff>
    </xdr:from>
    <xdr:to>
      <xdr:col>19</xdr:col>
      <xdr:colOff>133350</xdr:colOff>
      <xdr:row>65</xdr:row>
      <xdr:rowOff>12700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978388"/>
          <a:ext cx="889000" cy="17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114300</xdr:rowOff>
    </xdr:from>
    <xdr:to>
      <xdr:col>15</xdr:col>
      <xdr:colOff>82550</xdr:colOff>
      <xdr:row>64</xdr:row>
      <xdr:rowOff>5588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915650"/>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90170</xdr:rowOff>
    </xdr:from>
    <xdr:to>
      <xdr:col>11</xdr:col>
      <xdr:colOff>31750</xdr:colOff>
      <xdr:row>63</xdr:row>
      <xdr:rowOff>114300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08915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135399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143002</xdr:rowOff>
    </xdr:from>
    <xdr:to>
      <xdr:col>23</xdr:col>
      <xdr:colOff>184150</xdr:colOff>
      <xdr:row>65</xdr:row>
      <xdr:rowOff>73152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11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115079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87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133350</xdr:rowOff>
    </xdr:from>
    <xdr:to>
      <xdr:col>19</xdr:col>
      <xdr:colOff>184150</xdr:colOff>
      <xdr:row>65</xdr:row>
      <xdr:rowOff>63500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48277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19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126238</xdr:rowOff>
    </xdr:from>
    <xdr:to>
      <xdr:col>15</xdr:col>
      <xdr:colOff>133350</xdr:colOff>
      <xdr:row>64</xdr:row>
      <xdr:rowOff>56388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2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41165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01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63500</xdr:rowOff>
    </xdr:from>
    <xdr:to>
      <xdr:col>11</xdr:col>
      <xdr:colOff>82550</xdr:colOff>
      <xdr:row>63</xdr:row>
      <xdr:rowOff>165100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149877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39370</xdr:rowOff>
    </xdr:from>
    <xdr:to>
      <xdr:col>7</xdr:col>
      <xdr:colOff>31750</xdr:colOff>
      <xdr:row>63</xdr:row>
      <xdr:rowOff>140970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151147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[359,516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類似団体平均に比べ高くなっているのは、主に新庁舎建設に伴う臨時的物件費、</a:t>
          </a:r>
          <a:r>
            <a:rPr kumimoji="1" lang="ja-JP" altLang="ja-JP" sz="1100" b="0" i="0" baseline="0">
              <a:solidFill>
                <a:schemeClr val="dk1"/>
              </a:solidFill>
              <a:effectLst/>
              <a:latin typeface="+mn-lt"/>
              <a:ea typeface="+mn-ea"/>
              <a:cs typeface="+mn-cs"/>
            </a:rPr>
            <a:t>職員の増員や昇給によ</a:t>
          </a:r>
          <a:r>
            <a:rPr kumimoji="1" lang="ja-JP" altLang="en-US" sz="1100" b="0" i="0" baseline="0">
              <a:solidFill>
                <a:schemeClr val="dk1"/>
              </a:solidFill>
              <a:effectLst/>
              <a:latin typeface="+mn-lt"/>
              <a:ea typeface="+mn-ea"/>
              <a:cs typeface="+mn-cs"/>
            </a:rPr>
            <a:t>る</a:t>
          </a:r>
          <a:r>
            <a:rPr kumimoji="1" lang="ja-JP" altLang="ja-JP" sz="1100" b="0" i="0" baseline="0">
              <a:solidFill>
                <a:schemeClr val="dk1"/>
              </a:solidFill>
              <a:effectLst/>
              <a:latin typeface="+mn-lt"/>
              <a:ea typeface="+mn-ea"/>
              <a:cs typeface="+mn-cs"/>
            </a:rPr>
            <a:t>人件費が増加した</a:t>
          </a:r>
          <a:r>
            <a:rPr kumimoji="1" lang="ja-JP" altLang="en-US" sz="1100" b="0" i="0" baseline="0">
              <a:solidFill>
                <a:schemeClr val="dk1"/>
              </a:solidFill>
              <a:effectLst/>
              <a:latin typeface="+mn-lt"/>
              <a:ea typeface="+mn-ea"/>
              <a:cs typeface="+mn-cs"/>
            </a:rPr>
            <a:t>ことによる。臨時的物件費の増加については新庁舎建設による特殊事情であるが、今後も物価高騰に伴う物件費の増加、老朽化施設の維持補修費の増加が見込まれる。今後は、施設運営を直営で行っているもので民間でも実施可能な部分については、指定管理者制度の導入などにより人件費をはじめとするコストの低減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154629</xdr:rowOff>
    </xdr:from>
    <xdr:to>
      <xdr:col>23</xdr:col>
      <xdr:colOff>133350</xdr:colOff>
      <xdr:row>83</xdr:row>
      <xdr:rowOff>35661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213529"/>
          <a:ext cx="838200" cy="5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138892</xdr:rowOff>
    </xdr:from>
    <xdr:to>
      <xdr:col>19</xdr:col>
      <xdr:colOff>133350</xdr:colOff>
      <xdr:row>82</xdr:row>
      <xdr:rowOff>154629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197792"/>
          <a:ext cx="889000" cy="1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114178</xdr:rowOff>
    </xdr:from>
    <xdr:to>
      <xdr:col>15</xdr:col>
      <xdr:colOff>82550</xdr:colOff>
      <xdr:row>82</xdr:row>
      <xdr:rowOff>138892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173078"/>
          <a:ext cx="889000" cy="2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78381</xdr:rowOff>
    </xdr:from>
    <xdr:to>
      <xdr:col>11</xdr:col>
      <xdr:colOff>31750</xdr:colOff>
      <xdr:row>82</xdr:row>
      <xdr:rowOff>114178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137281"/>
          <a:ext cx="889000" cy="35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156311</xdr:rowOff>
    </xdr:from>
    <xdr:to>
      <xdr:col>23</xdr:col>
      <xdr:colOff>184150</xdr:colOff>
      <xdr:row>83</xdr:row>
      <xdr:rowOff>86461</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21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1388</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060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103829</xdr:rowOff>
    </xdr:from>
    <xdr:to>
      <xdr:col>19</xdr:col>
      <xdr:colOff>184150</xdr:colOff>
      <xdr:row>83</xdr:row>
      <xdr:rowOff>33979</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16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44156</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316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88092</xdr:rowOff>
    </xdr:from>
    <xdr:to>
      <xdr:col>15</xdr:col>
      <xdr:colOff>133350</xdr:colOff>
      <xdr:row>83</xdr:row>
      <xdr:rowOff>18242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14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28419</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15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63378</xdr:rowOff>
    </xdr:from>
    <xdr:to>
      <xdr:col>11</xdr:col>
      <xdr:colOff>82550</xdr:colOff>
      <xdr:row>82</xdr:row>
      <xdr:rowOff>164978</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12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3705</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891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27581</xdr:rowOff>
    </xdr:from>
    <xdr:to>
      <xdr:col>7</xdr:col>
      <xdr:colOff>31750</xdr:colOff>
      <xdr:row>82</xdr:row>
      <xdr:rowOff>129181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08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139358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855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類似団体平均と同等である。今後も全国町村平均と大幅な乖離が生じないよ</a:t>
          </a:r>
          <a:r>
            <a:rPr kumimoji="1" lang="ja-JP" altLang="en-US" sz="1100" b="0" i="0" baseline="0">
              <a:solidFill>
                <a:schemeClr val="dk1"/>
              </a:solidFill>
              <a:effectLst/>
              <a:latin typeface="+mn-lt"/>
              <a:ea typeface="+mn-ea"/>
              <a:cs typeface="+mn-cs"/>
            </a:rPr>
            <a:t>う注視していく。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149578</xdr:rowOff>
    </xdr:from>
    <xdr:to>
      <xdr:col>81</xdr:col>
      <xdr:colOff>44450</xdr:colOff>
      <xdr:row>85</xdr:row>
      <xdr:rowOff>4939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6179800" y="14551378"/>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111072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51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149578</xdr:rowOff>
    </xdr:from>
    <xdr:to>
      <xdr:col>77</xdr:col>
      <xdr:colOff>44450</xdr:colOff>
      <xdr:row>85</xdr:row>
      <xdr:rowOff>4939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5513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149578</xdr:rowOff>
    </xdr:from>
    <xdr:to>
      <xdr:col>72</xdr:col>
      <xdr:colOff>203200</xdr:colOff>
      <xdr:row>85</xdr:row>
      <xdr:rowOff>4939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401800" y="145513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4939</xdr:rowOff>
    </xdr:from>
    <xdr:to>
      <xdr:col>68</xdr:col>
      <xdr:colOff>152400</xdr:colOff>
      <xdr:row>85</xdr:row>
      <xdr:rowOff>125589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512800" y="1457818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98778</xdr:rowOff>
    </xdr:from>
    <xdr:to>
      <xdr:col>81</xdr:col>
      <xdr:colOff>95250</xdr:colOff>
      <xdr:row>85</xdr:row>
      <xdr:rowOff>28928</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115305</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345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125589</xdr:rowOff>
    </xdr:from>
    <xdr:to>
      <xdr:col>77</xdr:col>
      <xdr:colOff>95250</xdr:colOff>
      <xdr:row>85</xdr:row>
      <xdr:rowOff>55739</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40516</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613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98778</xdr:rowOff>
    </xdr:from>
    <xdr:to>
      <xdr:col>73</xdr:col>
      <xdr:colOff>44450</xdr:colOff>
      <xdr:row>85</xdr:row>
      <xdr:rowOff>28928</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125589</xdr:rowOff>
    </xdr:from>
    <xdr:to>
      <xdr:col>68</xdr:col>
      <xdr:colOff>203200</xdr:colOff>
      <xdr:row>85</xdr:row>
      <xdr:rowOff>55739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64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類似団体平均より低い水準を維持している。今後も定員適正化計画に基づき、適正な水準の管理に努める。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81026</xdr:rowOff>
    </xdr:from>
    <xdr:to>
      <xdr:col>81</xdr:col>
      <xdr:colOff>44450</xdr:colOff>
      <xdr:row>59</xdr:row>
      <xdr:rowOff>86334</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6179800" y="10196576"/>
          <a:ext cx="838200" cy="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53036</xdr:rowOff>
    </xdr:from>
    <xdr:to>
      <xdr:col>77</xdr:col>
      <xdr:colOff>44450</xdr:colOff>
      <xdr:row>59</xdr:row>
      <xdr:rowOff>86334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168586"/>
          <a:ext cx="889000" cy="33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47727</xdr:rowOff>
    </xdr:from>
    <xdr:to>
      <xdr:col>72</xdr:col>
      <xdr:colOff>203200</xdr:colOff>
      <xdr:row>59</xdr:row>
      <xdr:rowOff>53036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163277"/>
          <a:ext cx="889000" cy="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42900</xdr:rowOff>
    </xdr:from>
    <xdr:to>
      <xdr:col>68</xdr:col>
      <xdr:colOff>152400</xdr:colOff>
      <xdr:row>59</xdr:row>
      <xdr:rowOff>47727</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158450"/>
          <a:ext cx="889000" cy="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30226</xdr:rowOff>
    </xdr:from>
    <xdr:to>
      <xdr:col>81</xdr:col>
      <xdr:colOff>95250</xdr:colOff>
      <xdr:row>59</xdr:row>
      <xdr:rowOff>131826</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14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122953</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06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35534</xdr:rowOff>
    </xdr:from>
    <xdr:to>
      <xdr:col>77</xdr:col>
      <xdr:colOff>95250</xdr:colOff>
      <xdr:row>59</xdr:row>
      <xdr:rowOff>137134</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15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147311</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919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2236</xdr:rowOff>
    </xdr:from>
    <xdr:to>
      <xdr:col>73</xdr:col>
      <xdr:colOff>44450</xdr:colOff>
      <xdr:row>59</xdr:row>
      <xdr:rowOff>103836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11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114013</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88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168377</xdr:rowOff>
    </xdr:from>
    <xdr:to>
      <xdr:col>68</xdr:col>
      <xdr:colOff>203200</xdr:colOff>
      <xdr:row>59</xdr:row>
      <xdr:rowOff>98527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11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108704</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881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163550</xdr:rowOff>
    </xdr:from>
    <xdr:to>
      <xdr:col>64</xdr:col>
      <xdr:colOff>152400</xdr:colOff>
      <xdr:row>59</xdr:row>
      <xdr:rowOff>93700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1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103877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876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実質公債費比率は、昨年度より</a:t>
          </a:r>
          <a:r>
            <a:rPr kumimoji="1" lang="en-US" altLang="ja-JP" sz="1100" b="0" i="0" baseline="0">
              <a:solidFill>
                <a:schemeClr val="dk1"/>
              </a:solidFill>
              <a:effectLst/>
              <a:latin typeface="+mn-lt"/>
              <a:ea typeface="+mn-ea"/>
              <a:cs typeface="+mn-cs"/>
            </a:rPr>
            <a:t>0.3</a:t>
          </a:r>
          <a:r>
            <a:rPr kumimoji="1" lang="ja-JP" altLang="ja-JP" sz="1100" b="0" i="0" baseline="0">
              <a:solidFill>
                <a:schemeClr val="dk1"/>
              </a:solidFill>
              <a:effectLst/>
              <a:latin typeface="+mn-lt"/>
              <a:ea typeface="+mn-ea"/>
              <a:cs typeface="+mn-cs"/>
            </a:rPr>
            <a:t>ポイント増加したが類似団体平均より下回っている。今後、大型事業の償還が始まり、新規事業に対する地方債発行も予定しているため、公債費は増加の見込みである。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交付税算入率の有利な地方債の発行による財源確保に努め、負担の抑制を図る。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6879</xdr:rowOff>
    </xdr:from>
    <xdr:to>
      <xdr:col>81</xdr:col>
      <xdr:colOff>44450</xdr:colOff>
      <xdr:row>39</xdr:row>
      <xdr:rowOff>37042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693429"/>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78440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3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138113</xdr:rowOff>
    </xdr:from>
    <xdr:to>
      <xdr:col>77</xdr:col>
      <xdr:colOff>44450</xdr:colOff>
      <xdr:row>39</xdr:row>
      <xdr:rowOff>6879</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653213"/>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37571</xdr:rowOff>
    </xdr:from>
    <xdr:to>
      <xdr:col>72</xdr:col>
      <xdr:colOff>203200</xdr:colOff>
      <xdr:row>38</xdr:row>
      <xdr:rowOff>138113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552671"/>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7408</xdr:rowOff>
    </xdr:from>
    <xdr:to>
      <xdr:col>68</xdr:col>
      <xdr:colOff>152400</xdr:colOff>
      <xdr:row>38</xdr:row>
      <xdr:rowOff>37571</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522508"/>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152523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157692</xdr:rowOff>
    </xdr:from>
    <xdr:to>
      <xdr:col>81</xdr:col>
      <xdr:colOff>95250</xdr:colOff>
      <xdr:row>39</xdr:row>
      <xdr:rowOff>87842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67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2769</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17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127529</xdr:rowOff>
    </xdr:from>
    <xdr:to>
      <xdr:col>77</xdr:col>
      <xdr:colOff>95250</xdr:colOff>
      <xdr:row>39</xdr:row>
      <xdr:rowOff>57679</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64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67856</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115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87313</xdr:rowOff>
    </xdr:from>
    <xdr:to>
      <xdr:col>73</xdr:col>
      <xdr:colOff>44450</xdr:colOff>
      <xdr:row>39</xdr:row>
      <xdr:rowOff>17463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6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27640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3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158221</xdr:rowOff>
    </xdr:from>
    <xdr:to>
      <xdr:col>68</xdr:col>
      <xdr:colOff>203200</xdr:colOff>
      <xdr:row>38</xdr:row>
      <xdr:rowOff>88371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50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98548</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27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128058</xdr:rowOff>
    </xdr:from>
    <xdr:to>
      <xdr:col>64</xdr:col>
      <xdr:colOff>152400</xdr:colOff>
      <xdr:row>38</xdr:row>
      <xdr:rowOff>58209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47170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68385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24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当分は発生しないものと考える。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熊本県玉東町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5,158
5,096
24.33
6,505,073
6,074,333
354,083
2,264,728
2,841,115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前年度に比べて</a:t>
          </a:r>
          <a:r>
            <a:rPr kumimoji="1" lang="en-US" altLang="ja-JP" sz="1100" b="0" i="0" baseline="0">
              <a:solidFill>
                <a:schemeClr val="dk1"/>
              </a:solidFill>
              <a:effectLst/>
              <a:latin typeface="+mn-lt"/>
              <a:ea typeface="+mn-ea"/>
              <a:cs typeface="+mn-cs"/>
            </a:rPr>
            <a:t>1.8</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類似団体平均より高い水準で推移しており、今後も職員及び会計年度任用職員の増員による人件費の増加が見込まれる。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37</xdr:row>
      <xdr:rowOff>4536</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230620"/>
          <a:ext cx="838200" cy="11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58420</xdr:rowOff>
    </xdr:from>
    <xdr:to>
      <xdr:col>19</xdr:col>
      <xdr:colOff>187325</xdr:colOff>
      <xdr:row>36</xdr:row>
      <xdr:rowOff>136797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230620"/>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117203</xdr:rowOff>
    </xdr:from>
    <xdr:to>
      <xdr:col>15</xdr:col>
      <xdr:colOff>98425</xdr:colOff>
      <xdr:row>36</xdr:row>
      <xdr:rowOff>136797</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28940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91077</xdr:rowOff>
    </xdr:from>
    <xdr:to>
      <xdr:col>11</xdr:col>
      <xdr:colOff>9525</xdr:colOff>
      <xdr:row>36</xdr:row>
      <xdr:rowOff>117203</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a:off x="1320800" y="626327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125186</xdr:rowOff>
    </xdr:from>
    <xdr:to>
      <xdr:col>24</xdr:col>
      <xdr:colOff>76200</xdr:colOff>
      <xdr:row>37</xdr:row>
      <xdr:rowOff>55336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29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97263</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269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xdr:rowOff>
    </xdr:from>
    <xdr:to>
      <xdr:col>20</xdr:col>
      <xdr:colOff>38100</xdr:colOff>
      <xdr:row>36</xdr:row>
      <xdr:rowOff>109220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93997</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85997</xdr:rowOff>
    </xdr:from>
    <xdr:to>
      <xdr:col>15</xdr:col>
      <xdr:colOff>149225</xdr:colOff>
      <xdr:row>37</xdr:row>
      <xdr:rowOff>16147</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25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924</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34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66403</xdr:rowOff>
    </xdr:from>
    <xdr:to>
      <xdr:col>11</xdr:col>
      <xdr:colOff>60325</xdr:colOff>
      <xdr:row>36</xdr:row>
      <xdr:rowOff>168003</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23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152780</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324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40277</xdr:rowOff>
    </xdr:from>
    <xdr:to>
      <xdr:col>6</xdr:col>
      <xdr:colOff>171450</xdr:colOff>
      <xdr:row>36</xdr:row>
      <xdr:rowOff>141877</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21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126654</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298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新庁舎建設に伴う臨時的物件費の割合が増加したため、経常的物件費は</a:t>
          </a:r>
          <a:r>
            <a:rPr kumimoji="1" lang="ja-JP" altLang="ja-JP" sz="1100" b="0" i="0" u="none" strike="noStrike" kern="0" cap="none" spc="0" normalizeH="0" baseline="0" noProof="0">
              <a:ln>
                <a:noFill/>
              </a:ln>
              <a:solidFill>
                <a:prstClr val="black"/>
              </a:solidFill>
              <a:effectLst/>
              <a:uLnTx/>
              <a:uFillTx/>
              <a:latin typeface="+mn-lt"/>
              <a:ea typeface="+mn-ea"/>
              <a:cs typeface="+mn-cs"/>
            </a:rPr>
            <a:t>前年度と比べ</a:t>
          </a:r>
          <a:r>
            <a:rPr kumimoji="1" lang="en-US" altLang="ja-JP" sz="1100" b="0" i="0" u="none" strike="noStrike" kern="0" cap="none" spc="0" normalizeH="0" baseline="0" noProof="0">
              <a:ln>
                <a:noFill/>
              </a:ln>
              <a:solidFill>
                <a:prstClr val="black"/>
              </a:solidFill>
              <a:effectLst/>
              <a:uLnTx/>
              <a:uFillTx/>
              <a:latin typeface="+mn-lt"/>
              <a:ea typeface="+mn-ea"/>
              <a:cs typeface="+mn-cs"/>
            </a:rPr>
            <a:t>0.8</a:t>
          </a:r>
          <a:r>
            <a:rPr kumimoji="1" lang="ja-JP" altLang="ja-JP" sz="1100" b="0" i="0" u="none" strike="noStrike" kern="0" cap="none" spc="0" normalizeH="0" baseline="0" noProof="0">
              <a:ln>
                <a:noFill/>
              </a:ln>
              <a:solidFill>
                <a:prstClr val="black"/>
              </a:solidFill>
              <a:effectLst/>
              <a:uLnTx/>
              <a:uFillTx/>
              <a:latin typeface="+mn-lt"/>
              <a:ea typeface="+mn-ea"/>
              <a:cs typeface="+mn-cs"/>
            </a:rPr>
            <a:t>ポイント</a:t>
          </a:r>
          <a:r>
            <a:rPr kumimoji="1" lang="ja-JP" altLang="en-US" sz="1100" b="0" i="0" u="none" strike="noStrike" kern="0" cap="none" spc="0" normalizeH="0" baseline="0" noProof="0">
              <a:ln>
                <a:noFill/>
              </a:ln>
              <a:solidFill>
                <a:prstClr val="black"/>
              </a:solidFill>
              <a:effectLst/>
              <a:uLnTx/>
              <a:uFillTx/>
              <a:latin typeface="+mn-lt"/>
              <a:ea typeface="+mn-ea"/>
              <a:cs typeface="+mn-cs"/>
            </a:rPr>
            <a:t>減少した</a:t>
          </a:r>
          <a:r>
            <a:rPr kumimoji="1" lang="ja-JP" altLang="ja-JP" sz="1100" b="0" i="0" u="none" strike="noStrike" kern="0" cap="none" spc="0" normalizeH="0" baseline="0" noProof="0">
              <a:ln>
                <a:noFill/>
              </a:ln>
              <a:solidFill>
                <a:prstClr val="black"/>
              </a:solidFill>
              <a:effectLst/>
              <a:uLnTx/>
              <a:uFillTx/>
              <a:latin typeface="+mn-lt"/>
              <a:ea typeface="+mn-ea"/>
              <a:cs typeface="+mn-cs"/>
            </a:rPr>
            <a:t>。</a:t>
          </a:r>
          <a:r>
            <a:rPr kumimoji="1" lang="ja-JP" altLang="en-US" sz="1100" b="0" i="0" baseline="0">
              <a:solidFill>
                <a:schemeClr val="dk1"/>
              </a:solidFill>
              <a:effectLst/>
              <a:latin typeface="+mn-lt"/>
              <a:ea typeface="+mn-ea"/>
              <a:cs typeface="+mn-cs"/>
            </a:rPr>
            <a:t>今後は、物価高騰の影響による</a:t>
          </a:r>
          <a:r>
            <a:rPr kumimoji="1" lang="ja-JP" altLang="ja-JP" sz="1100" b="0" i="0" baseline="0">
              <a:solidFill>
                <a:schemeClr val="dk1"/>
              </a:solidFill>
              <a:effectLst/>
              <a:latin typeface="+mn-lt"/>
              <a:ea typeface="+mn-ea"/>
              <a:cs typeface="+mn-cs"/>
            </a:rPr>
            <a:t>経常的物件費</a:t>
          </a:r>
          <a:r>
            <a:rPr kumimoji="1" lang="ja-JP" altLang="en-US" sz="1100" b="0" i="0" baseline="0">
              <a:solidFill>
                <a:schemeClr val="dk1"/>
              </a:solidFill>
              <a:effectLst/>
              <a:latin typeface="+mn-lt"/>
              <a:ea typeface="+mn-ea"/>
              <a:cs typeface="+mn-cs"/>
            </a:rPr>
            <a:t>の高止まりが予想される。</a:t>
          </a:r>
          <a:r>
            <a:rPr kumimoji="1" lang="en-US" altLang="ja-JP" sz="1100" b="0" i="0" baseline="0">
              <a:solidFill>
                <a:schemeClr val="dk1"/>
              </a:solidFill>
              <a:effectLst/>
              <a:latin typeface="+mn-lt"/>
              <a:ea typeface="+mn-ea"/>
              <a:cs typeface="+mn-cs"/>
            </a:rPr>
            <a:t>DX</a:t>
          </a:r>
          <a:r>
            <a:rPr kumimoji="1" lang="ja-JP" altLang="en-US" sz="1100" b="0" i="0" baseline="0">
              <a:solidFill>
                <a:schemeClr val="dk1"/>
              </a:solidFill>
              <a:effectLst/>
              <a:latin typeface="+mn-lt"/>
              <a:ea typeface="+mn-ea"/>
              <a:cs typeface="+mn-cs"/>
            </a:rPr>
            <a:t>推進による事務作業の効率化等で委託料の抑制を図るほか、人件費との兼ね合いも含めた事業そのものの見直しに着手する。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31750</xdr:rowOff>
    </xdr:from>
    <xdr:to>
      <xdr:col>82</xdr:col>
      <xdr:colOff>107950</xdr:colOff>
      <xdr:row>17</xdr:row>
      <xdr:rowOff>107950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5671800" y="29464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69850</xdr:rowOff>
    </xdr:from>
    <xdr:to>
      <xdr:col>78</xdr:col>
      <xdr:colOff>69850</xdr:colOff>
      <xdr:row>17</xdr:row>
      <xdr:rowOff>107950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81305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35577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60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165100</xdr:rowOff>
    </xdr:from>
    <xdr:to>
      <xdr:col>73</xdr:col>
      <xdr:colOff>180975</xdr:colOff>
      <xdr:row>16</xdr:row>
      <xdr:rowOff>69850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7368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117475</xdr:rowOff>
    </xdr:from>
    <xdr:to>
      <xdr:col>69</xdr:col>
      <xdr:colOff>92075</xdr:colOff>
      <xdr:row>15</xdr:row>
      <xdr:rowOff>165100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a:off x="13004800" y="26892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124477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57150</xdr:rowOff>
    </xdr:from>
    <xdr:to>
      <xdr:col>78</xdr:col>
      <xdr:colOff>120650</xdr:colOff>
      <xdr:row>17</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143527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305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19050</xdr:rowOff>
    </xdr:from>
    <xdr:to>
      <xdr:col>74</xdr:col>
      <xdr:colOff>31750</xdr:colOff>
      <xdr:row>16</xdr:row>
      <xdr:rowOff>120650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130827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53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114300</xdr:rowOff>
    </xdr:from>
    <xdr:to>
      <xdr:col>69</xdr:col>
      <xdr:colOff>142875</xdr:colOff>
      <xdr:row>16</xdr:row>
      <xdr:rowOff>44450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68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54627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66675</xdr:rowOff>
    </xdr:from>
    <xdr:to>
      <xdr:col>65</xdr:col>
      <xdr:colOff>53975</xdr:colOff>
      <xdr:row>15</xdr:row>
      <xdr:rowOff>168275</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63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7002</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407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前年度から</a:t>
          </a:r>
          <a:r>
            <a:rPr kumimoji="1" lang="en-US" altLang="ja-JP" sz="1100" b="0" i="0" baseline="0">
              <a:solidFill>
                <a:schemeClr val="dk1"/>
              </a:solidFill>
              <a:effectLst/>
              <a:latin typeface="+mn-lt"/>
              <a:ea typeface="+mn-ea"/>
              <a:cs typeface="+mn-cs"/>
            </a:rPr>
            <a:t>0.2</a:t>
          </a:r>
          <a:r>
            <a:rPr kumimoji="1" lang="ja-JP" altLang="ja-JP" sz="1100" b="0" i="0" baseline="0">
              <a:solidFill>
                <a:schemeClr val="dk1"/>
              </a:solidFill>
              <a:effectLst/>
              <a:latin typeface="+mn-lt"/>
              <a:ea typeface="+mn-ea"/>
              <a:cs typeface="+mn-cs"/>
            </a:rPr>
            <a:t>ポイント増加。保育所運営費の増加や、高校生まで子ども医療費助成対象としていること等、子育て世代への扶助費は増加傾向にある。類似団体平均より依然として高い水準で推移しているため必要なサービスと経費のバランスを図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165100</xdr:rowOff>
    </xdr:from>
    <xdr:to>
      <xdr:col>24</xdr:col>
      <xdr:colOff>25400</xdr:colOff>
      <xdr:row>60</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102806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12700</xdr:rowOff>
    </xdr:from>
    <xdr:to>
      <xdr:col>19</xdr:col>
      <xdr:colOff>187325</xdr:colOff>
      <xdr:row>59</xdr:row>
      <xdr:rowOff>165100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101282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165100</xdr:rowOff>
    </xdr:from>
    <xdr:to>
      <xdr:col>15</xdr:col>
      <xdr:colOff>98425</xdr:colOff>
      <xdr:row>59</xdr:row>
      <xdr:rowOff>12700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101092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127000</xdr:rowOff>
    </xdr:from>
    <xdr:to>
      <xdr:col>11</xdr:col>
      <xdr:colOff>9525</xdr:colOff>
      <xdr:row>58</xdr:row>
      <xdr:rowOff>165100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10071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152400</xdr:rowOff>
    </xdr:from>
    <xdr:to>
      <xdr:col>24</xdr:col>
      <xdr:colOff>76200</xdr:colOff>
      <xdr:row>60</xdr:row>
      <xdr:rowOff>82550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2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124477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1024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114300</xdr:rowOff>
    </xdr:from>
    <xdr:to>
      <xdr:col>20</xdr:col>
      <xdr:colOff>38100</xdr:colOff>
      <xdr:row>60</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2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29227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31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133350</xdr:rowOff>
    </xdr:from>
    <xdr:to>
      <xdr:col>15</xdr:col>
      <xdr:colOff>149225</xdr:colOff>
      <xdr:row>59</xdr:row>
      <xdr:rowOff>63500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100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48277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114300</xdr:rowOff>
    </xdr:from>
    <xdr:to>
      <xdr:col>11</xdr:col>
      <xdr:colOff>60325</xdr:colOff>
      <xdr:row>59</xdr:row>
      <xdr:rowOff>44450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29227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76200</xdr:rowOff>
    </xdr:from>
    <xdr:to>
      <xdr:col>6</xdr:col>
      <xdr:colOff>171450</xdr:colOff>
      <xdr:row>59</xdr:row>
      <xdr:rowOff>6350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162577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前年度と比べると</a:t>
          </a:r>
          <a:r>
            <a:rPr kumimoji="1" lang="en-US" altLang="ja-JP" sz="1100" b="0" i="0" baseline="0">
              <a:solidFill>
                <a:schemeClr val="dk1"/>
              </a:solidFill>
              <a:effectLst/>
              <a:latin typeface="+mn-lt"/>
              <a:ea typeface="+mn-ea"/>
              <a:cs typeface="+mn-cs"/>
            </a:rPr>
            <a:t>0.5</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a:t>
          </a:r>
          <a:r>
            <a:rPr kumimoji="1" lang="ja-JP" altLang="en-US" sz="1100" b="0" i="0" baseline="0">
              <a:solidFill>
                <a:schemeClr val="dk1"/>
              </a:solidFill>
              <a:effectLst/>
              <a:latin typeface="+mn-lt"/>
              <a:ea typeface="+mn-ea"/>
              <a:cs typeface="+mn-cs"/>
            </a:rPr>
            <a:t>た。</a:t>
          </a:r>
          <a:r>
            <a:rPr kumimoji="1" lang="ja-JP" altLang="ja-JP" sz="1100" b="0" i="0" baseline="0">
              <a:solidFill>
                <a:schemeClr val="dk1"/>
              </a:solidFill>
              <a:effectLst/>
              <a:latin typeface="+mn-lt"/>
              <a:ea typeface="+mn-ea"/>
              <a:cs typeface="+mn-cs"/>
            </a:rPr>
            <a:t>類似団体平均値と比べると</a:t>
          </a:r>
          <a:r>
            <a:rPr kumimoji="1" lang="en-US" altLang="ja-JP" sz="1100" b="0" i="0" baseline="0">
              <a:solidFill>
                <a:schemeClr val="dk1"/>
              </a:solidFill>
              <a:effectLst/>
              <a:latin typeface="+mn-lt"/>
              <a:ea typeface="+mn-ea"/>
              <a:cs typeface="+mn-cs"/>
            </a:rPr>
            <a:t>3.5</a:t>
          </a:r>
          <a:r>
            <a:rPr kumimoji="1" lang="ja-JP" altLang="ja-JP" sz="1100" b="0" i="0" baseline="0">
              <a:solidFill>
                <a:schemeClr val="dk1"/>
              </a:solidFill>
              <a:effectLst/>
              <a:latin typeface="+mn-lt"/>
              <a:ea typeface="+mn-ea"/>
              <a:cs typeface="+mn-cs"/>
            </a:rPr>
            <a:t>ポイント上回っている。この内訳のほとんどが、医療等</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会計（国民健康保険、介護保険、後期高齢者医療）と簡易水道への繰出金である。医療等</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会計については給付の適正化と抑制を図</a:t>
          </a:r>
          <a:r>
            <a:rPr kumimoji="1" lang="ja-JP" altLang="en-US" sz="1100" b="0" i="0" baseline="0">
              <a:solidFill>
                <a:schemeClr val="dk1"/>
              </a:solidFill>
              <a:effectLst/>
              <a:latin typeface="+mn-lt"/>
              <a:ea typeface="+mn-ea"/>
              <a:cs typeface="+mn-cs"/>
            </a:rPr>
            <a:t>る。</a:t>
          </a:r>
          <a:r>
            <a:rPr kumimoji="1" lang="ja-JP" altLang="ja-JP" sz="1100" b="0" i="0" baseline="0">
              <a:solidFill>
                <a:schemeClr val="dk1"/>
              </a:solidFill>
              <a:effectLst/>
              <a:latin typeface="+mn-lt"/>
              <a:ea typeface="+mn-ea"/>
              <a:cs typeface="+mn-cs"/>
            </a:rPr>
            <a:t>簡易水道</a:t>
          </a:r>
          <a:r>
            <a:rPr kumimoji="1" lang="ja-JP" altLang="en-US" sz="1100" b="0" i="0" baseline="0">
              <a:solidFill>
                <a:schemeClr val="dk1"/>
              </a:solidFill>
              <a:effectLst/>
              <a:latin typeface="+mn-lt"/>
              <a:ea typeface="+mn-ea"/>
              <a:cs typeface="+mn-cs"/>
            </a:rPr>
            <a:t>事業が</a:t>
          </a:r>
          <a:r>
            <a:rPr kumimoji="1" lang="ja-JP" altLang="ja-JP" sz="1100" b="0" i="0" baseline="0">
              <a:solidFill>
                <a:schemeClr val="dk1"/>
              </a:solidFill>
              <a:effectLst/>
              <a:latin typeface="+mn-lt"/>
              <a:ea typeface="+mn-ea"/>
              <a:cs typeface="+mn-cs"/>
            </a:rPr>
            <a:t>法適化</a:t>
          </a:r>
          <a:r>
            <a:rPr kumimoji="1" lang="ja-JP" altLang="en-US" sz="1100" b="0" i="0" baseline="0">
              <a:solidFill>
                <a:schemeClr val="dk1"/>
              </a:solidFill>
              <a:effectLst/>
              <a:latin typeface="+mn-lt"/>
              <a:ea typeface="+mn-ea"/>
              <a:cs typeface="+mn-cs"/>
            </a:rPr>
            <a:t>に移行したことにより運転資金としての基準外繰出しが増加傾向にあるため、</a:t>
          </a:r>
          <a:r>
            <a:rPr kumimoji="1" lang="ja-JP" altLang="ja-JP" sz="1100" b="0" i="0" baseline="0">
              <a:solidFill>
                <a:schemeClr val="dk1"/>
              </a:solidFill>
              <a:effectLst/>
              <a:latin typeface="+mn-lt"/>
              <a:ea typeface="+mn-ea"/>
              <a:cs typeface="+mn-cs"/>
            </a:rPr>
            <a:t>独立採算</a:t>
          </a:r>
          <a:r>
            <a:rPr kumimoji="1" lang="ja-JP" altLang="en-US" sz="1100" b="0" i="0" baseline="0">
              <a:solidFill>
                <a:schemeClr val="dk1"/>
              </a:solidFill>
              <a:effectLst/>
              <a:latin typeface="+mn-lt"/>
              <a:ea typeface="+mn-ea"/>
              <a:cs typeface="+mn-cs"/>
            </a:rPr>
            <a:t>制</a:t>
          </a:r>
          <a:r>
            <a:rPr kumimoji="1" lang="ja-JP" altLang="ja-JP" sz="1100" b="0" i="0" baseline="0">
              <a:solidFill>
                <a:schemeClr val="dk1"/>
              </a:solidFill>
              <a:effectLst/>
              <a:latin typeface="+mn-lt"/>
              <a:ea typeface="+mn-ea"/>
              <a:cs typeface="+mn-cs"/>
            </a:rPr>
            <a:t>が取れるように適正化を図り、一般会計の負担を減らすように努める。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157480</xdr:rowOff>
    </xdr:from>
    <xdr:to>
      <xdr:col>82</xdr:col>
      <xdr:colOff>107950</xdr:colOff>
      <xdr:row>59</xdr:row>
      <xdr:rowOff>24130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101015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81280</xdr:rowOff>
    </xdr:from>
    <xdr:to>
      <xdr:col>78</xdr:col>
      <xdr:colOff>69850</xdr:colOff>
      <xdr:row>59</xdr:row>
      <xdr:rowOff>24130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4782800" y="100253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66040</xdr:rowOff>
    </xdr:from>
    <xdr:to>
      <xdr:col>73</xdr:col>
      <xdr:colOff>180975</xdr:colOff>
      <xdr:row>58</xdr:row>
      <xdr:rowOff>81280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100101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88917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96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66040</xdr:rowOff>
    </xdr:from>
    <xdr:to>
      <xdr:col>69</xdr:col>
      <xdr:colOff>92075</xdr:colOff>
      <xdr:row>59</xdr:row>
      <xdr:rowOff>1270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100101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81297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972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106680</xdr:rowOff>
    </xdr:from>
    <xdr:to>
      <xdr:col>82</xdr:col>
      <xdr:colOff>158750</xdr:colOff>
      <xdr:row>59</xdr:row>
      <xdr:rowOff>36830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78757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1002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144780</xdr:rowOff>
    </xdr:from>
    <xdr:to>
      <xdr:col>78</xdr:col>
      <xdr:colOff>120650</xdr:colOff>
      <xdr:row>59</xdr:row>
      <xdr:rowOff>74930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59707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30480</xdr:rowOff>
    </xdr:from>
    <xdr:to>
      <xdr:col>74</xdr:col>
      <xdr:colOff>31750</xdr:colOff>
      <xdr:row>58</xdr:row>
      <xdr:rowOff>132080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116857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1006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15240</xdr:rowOff>
    </xdr:from>
    <xdr:to>
      <xdr:col>69</xdr:col>
      <xdr:colOff>142875</xdr:colOff>
      <xdr:row>58</xdr:row>
      <xdr:rowOff>116840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9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101617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121920</xdr:rowOff>
    </xdr:from>
    <xdr:to>
      <xdr:col>65</xdr:col>
      <xdr:colOff>53975</xdr:colOff>
      <xdr:row>59</xdr:row>
      <xdr:rowOff>52070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36847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前年度と比べ</a:t>
          </a:r>
          <a:r>
            <a:rPr kumimoji="1" lang="en-US" altLang="ja-JP" sz="1100" b="0" i="0" baseline="0">
              <a:solidFill>
                <a:schemeClr val="dk1"/>
              </a:solidFill>
              <a:effectLst/>
              <a:latin typeface="+mn-lt"/>
              <a:ea typeface="+mn-ea"/>
              <a:cs typeface="+mn-cs"/>
            </a:rPr>
            <a:t>0.5</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減少した</a:t>
          </a:r>
          <a:r>
            <a:rPr kumimoji="1" lang="ja-JP" altLang="ja-JP" sz="1100" b="0" i="0" baseline="0">
              <a:solidFill>
                <a:schemeClr val="dk1"/>
              </a:solidFill>
              <a:effectLst/>
              <a:latin typeface="+mn-lt"/>
              <a:ea typeface="+mn-ea"/>
              <a:cs typeface="+mn-cs"/>
            </a:rPr>
            <a:t>。依然として類似団体平均値を上回る高い数値で推移している。相当な量の事業を直営ではなく、一部事務組合により実施しており、その負担金が最大の要因であるが、社会福祉協議会補助ほか、福祉関係で子育て支援の充実を図るための様々な単独補助を行っている点も影響している。単独補助事業については、評価、検証を行いながら支出の抑制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64135</xdr:rowOff>
    </xdr:from>
    <xdr:to>
      <xdr:col>82</xdr:col>
      <xdr:colOff>107950</xdr:colOff>
      <xdr:row>37</xdr:row>
      <xdr:rowOff>92710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40778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35577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3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29845</xdr:rowOff>
    </xdr:from>
    <xdr:to>
      <xdr:col>78</xdr:col>
      <xdr:colOff>69850</xdr:colOff>
      <xdr:row>37</xdr:row>
      <xdr:rowOff>92710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37349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29845</xdr:rowOff>
    </xdr:from>
    <xdr:to>
      <xdr:col>73</xdr:col>
      <xdr:colOff>180975</xdr:colOff>
      <xdr:row>37</xdr:row>
      <xdr:rowOff>46990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37349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161290</xdr:rowOff>
    </xdr:from>
    <xdr:to>
      <xdr:col>69</xdr:col>
      <xdr:colOff>92075</xdr:colOff>
      <xdr:row>37</xdr:row>
      <xdr:rowOff>46990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633349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125112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xdr:rowOff>
    </xdr:from>
    <xdr:to>
      <xdr:col>82</xdr:col>
      <xdr:colOff>158750</xdr:colOff>
      <xdr:row>37</xdr:row>
      <xdr:rowOff>114935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35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156862</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32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41910</xdr:rowOff>
    </xdr:from>
    <xdr:to>
      <xdr:col>78</xdr:col>
      <xdr:colOff>120650</xdr:colOff>
      <xdr:row>37</xdr:row>
      <xdr:rowOff>143510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128287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150495</xdr:rowOff>
    </xdr:from>
    <xdr:to>
      <xdr:col>74</xdr:col>
      <xdr:colOff>31750</xdr:colOff>
      <xdr:row>37</xdr:row>
      <xdr:rowOff>80645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32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65422</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409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167640</xdr:rowOff>
    </xdr:from>
    <xdr:to>
      <xdr:col>69</xdr:col>
      <xdr:colOff>142875</xdr:colOff>
      <xdr:row>37</xdr:row>
      <xdr:rowOff>97790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82567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110490</xdr:rowOff>
    </xdr:from>
    <xdr:to>
      <xdr:col>65</xdr:col>
      <xdr:colOff>53975</xdr:colOff>
      <xdr:row>37</xdr:row>
      <xdr:rowOff>40640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25417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36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類似団体平均と比べ低い水準で推移しているが、今後、大型事業の償還が始まり、新規事業に対する地方債発行も予定しているため、公債費の増加が見込まれる。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24130</xdr:rowOff>
    </xdr:from>
    <xdr:to>
      <xdr:col>24</xdr:col>
      <xdr:colOff>25400</xdr:colOff>
      <xdr:row>75</xdr:row>
      <xdr:rowOff>24130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987800" y="128828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24130</xdr:rowOff>
    </xdr:from>
    <xdr:to>
      <xdr:col>19</xdr:col>
      <xdr:colOff>187325</xdr:colOff>
      <xdr:row>75</xdr:row>
      <xdr:rowOff>50800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28828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43180</xdr:rowOff>
    </xdr:from>
    <xdr:to>
      <xdr:col>15</xdr:col>
      <xdr:colOff>98425</xdr:colOff>
      <xdr:row>75</xdr:row>
      <xdr:rowOff>50800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29019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43180</xdr:rowOff>
    </xdr:from>
    <xdr:to>
      <xdr:col>11</xdr:col>
      <xdr:colOff>9525</xdr:colOff>
      <xdr:row>75</xdr:row>
      <xdr:rowOff>50800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29019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144780</xdr:rowOff>
    </xdr:from>
    <xdr:to>
      <xdr:col>24</xdr:col>
      <xdr:colOff>76200</xdr:colOff>
      <xdr:row>75</xdr:row>
      <xdr:rowOff>74930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161307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67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144780</xdr:rowOff>
    </xdr:from>
    <xdr:to>
      <xdr:col>20</xdr:col>
      <xdr:colOff>38100</xdr:colOff>
      <xdr:row>75</xdr:row>
      <xdr:rowOff>74930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85107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60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0</xdr:rowOff>
    </xdr:from>
    <xdr:to>
      <xdr:col>15</xdr:col>
      <xdr:colOff>149225</xdr:colOff>
      <xdr:row>75</xdr:row>
      <xdr:rowOff>101600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111777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62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163830</xdr:rowOff>
    </xdr:from>
    <xdr:to>
      <xdr:col>11</xdr:col>
      <xdr:colOff>60325</xdr:colOff>
      <xdr:row>75</xdr:row>
      <xdr:rowOff>93980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285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104157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62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0</xdr:rowOff>
    </xdr:from>
    <xdr:to>
      <xdr:col>6</xdr:col>
      <xdr:colOff>171450</xdr:colOff>
      <xdr:row>75</xdr:row>
      <xdr:rowOff>101600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111777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62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前年度と比べ</a:t>
          </a:r>
          <a:r>
            <a:rPr kumimoji="1" lang="en-US" altLang="ja-JP" sz="1100" b="0" i="0" baseline="0">
              <a:solidFill>
                <a:schemeClr val="dk1"/>
              </a:solidFill>
              <a:effectLst/>
              <a:latin typeface="+mn-lt"/>
              <a:ea typeface="+mn-ea"/>
              <a:cs typeface="+mn-cs"/>
            </a:rPr>
            <a:t>0.2</a:t>
          </a:r>
          <a:r>
            <a:rPr kumimoji="1" lang="ja-JP" altLang="ja-JP" sz="1100" b="0" i="0" baseline="0">
              <a:solidFill>
                <a:schemeClr val="dk1"/>
              </a:solidFill>
              <a:effectLst/>
              <a:latin typeface="+mn-lt"/>
              <a:ea typeface="+mn-ea"/>
              <a:cs typeface="+mn-cs"/>
            </a:rPr>
            <a:t>ポイント増加</a:t>
          </a:r>
          <a:r>
            <a:rPr kumimoji="1" lang="ja-JP" altLang="en-US" sz="1100" b="0" i="0" baseline="0">
              <a:solidFill>
                <a:schemeClr val="dk1"/>
              </a:solidFill>
              <a:effectLst/>
              <a:latin typeface="+mn-lt"/>
              <a:ea typeface="+mn-ea"/>
              <a:cs typeface="+mn-cs"/>
            </a:rPr>
            <a:t>した</a:t>
          </a:r>
          <a:r>
            <a:rPr kumimoji="1" lang="ja-JP" altLang="ja-JP" sz="1100" b="0" i="0" baseline="0">
              <a:solidFill>
                <a:schemeClr val="dk1"/>
              </a:solidFill>
              <a:effectLst/>
              <a:latin typeface="+mn-lt"/>
              <a:ea typeface="+mn-ea"/>
              <a:cs typeface="+mn-cs"/>
            </a:rPr>
            <a:t>。類似団体平均を大きく上回る高い数値で推移している。人件費、</a:t>
          </a:r>
          <a:r>
            <a:rPr kumimoji="1" lang="ja-JP" altLang="en-US" sz="1100" b="0" i="0" baseline="0">
              <a:solidFill>
                <a:schemeClr val="dk1"/>
              </a:solidFill>
              <a:effectLst/>
              <a:latin typeface="+mn-lt"/>
              <a:ea typeface="+mn-ea"/>
              <a:cs typeface="+mn-cs"/>
            </a:rPr>
            <a:t>扶助</a:t>
          </a:r>
          <a:r>
            <a:rPr kumimoji="1" lang="ja-JP" altLang="ja-JP" sz="1100" b="0" i="0" baseline="0">
              <a:solidFill>
                <a:schemeClr val="dk1"/>
              </a:solidFill>
              <a:effectLst/>
              <a:latin typeface="+mn-lt"/>
              <a:ea typeface="+mn-ea"/>
              <a:cs typeface="+mn-cs"/>
            </a:rPr>
            <a:t>費が大きいことが主な要因となっている。人件費については、財政の硬直化を招かないよう会計年度職員を含め定員管理の適正化を図りながら、経常経費の削減に努める。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39370</xdr:rowOff>
    </xdr:from>
    <xdr:to>
      <xdr:col>82</xdr:col>
      <xdr:colOff>107950</xdr:colOff>
      <xdr:row>80</xdr:row>
      <xdr:rowOff>46989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75537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43180</xdr:rowOff>
    </xdr:from>
    <xdr:to>
      <xdr:col>78</xdr:col>
      <xdr:colOff>69850</xdr:colOff>
      <xdr:row>80</xdr:row>
      <xdr:rowOff>39370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58773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1270</xdr:rowOff>
    </xdr:from>
    <xdr:to>
      <xdr:col>73</xdr:col>
      <xdr:colOff>180975</xdr:colOff>
      <xdr:row>79</xdr:row>
      <xdr:rowOff>43180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5458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146050</xdr:rowOff>
    </xdr:from>
    <xdr:to>
      <xdr:col>69</xdr:col>
      <xdr:colOff>92075</xdr:colOff>
      <xdr:row>79</xdr:row>
      <xdr:rowOff>1270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004800" y="135191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167639</xdr:rowOff>
    </xdr:from>
    <xdr:to>
      <xdr:col>82</xdr:col>
      <xdr:colOff>158750</xdr:colOff>
      <xdr:row>80</xdr:row>
      <xdr:rowOff>97789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71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76216</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620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160020</xdr:rowOff>
    </xdr:from>
    <xdr:to>
      <xdr:col>78</xdr:col>
      <xdr:colOff>120650</xdr:colOff>
      <xdr:row>80</xdr:row>
      <xdr:rowOff>90170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70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74947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790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163830</xdr:rowOff>
    </xdr:from>
    <xdr:to>
      <xdr:col>74</xdr:col>
      <xdr:colOff>31750</xdr:colOff>
      <xdr:row>79</xdr:row>
      <xdr:rowOff>93980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53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78757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623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121920</xdr:rowOff>
    </xdr:from>
    <xdr:to>
      <xdr:col>69</xdr:col>
      <xdr:colOff>142875</xdr:colOff>
      <xdr:row>79</xdr:row>
      <xdr:rowOff>52070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36847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95250</xdr:rowOff>
    </xdr:from>
    <xdr:to>
      <xdr:col>65</xdr:col>
      <xdr:colOff>53975</xdr:colOff>
      <xdr:row>79</xdr:row>
      <xdr:rowOff>25400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46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10177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55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熊本県玉東町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46961</xdr:rowOff>
    </xdr:from>
    <xdr:to>
      <xdr:col>29</xdr:col>
      <xdr:colOff>127000</xdr:colOff>
      <xdr:row>18</xdr:row>
      <xdr:rowOff>105716</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180686"/>
          <a:ext cx="647700" cy="587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105716</xdr:rowOff>
    </xdr:from>
    <xdr:to>
      <xdr:col>26</xdr:col>
      <xdr:colOff>50800</xdr:colOff>
      <xdr:row>18</xdr:row>
      <xdr:rowOff>134332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239441"/>
          <a:ext cx="698500" cy="286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134332</xdr:rowOff>
    </xdr:from>
    <xdr:to>
      <xdr:col>22</xdr:col>
      <xdr:colOff>114300</xdr:colOff>
      <xdr:row>18</xdr:row>
      <xdr:rowOff>157018</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268057"/>
          <a:ext cx="698500" cy="22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157018</xdr:rowOff>
    </xdr:from>
    <xdr:to>
      <xdr:col>18</xdr:col>
      <xdr:colOff>177800</xdr:colOff>
      <xdr:row>19</xdr:row>
      <xdr:rowOff>36199</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290743"/>
          <a:ext cx="698500" cy="506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167611</xdr:rowOff>
    </xdr:from>
    <xdr:to>
      <xdr:col>29</xdr:col>
      <xdr:colOff>177800</xdr:colOff>
      <xdr:row>18</xdr:row>
      <xdr:rowOff>97761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129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139688</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101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54916</xdr:rowOff>
    </xdr:from>
    <xdr:to>
      <xdr:col>26</xdr:col>
      <xdr:colOff>101600</xdr:colOff>
      <xdr:row>18</xdr:row>
      <xdr:rowOff>156516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1886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141293</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2750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83532</xdr:rowOff>
    </xdr:from>
    <xdr:to>
      <xdr:col>22</xdr:col>
      <xdr:colOff>165100</xdr:colOff>
      <xdr:row>19</xdr:row>
      <xdr:rowOff>13682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2172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169909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30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106218</xdr:rowOff>
    </xdr:from>
    <xdr:to>
      <xdr:col>19</xdr:col>
      <xdr:colOff>38100</xdr:colOff>
      <xdr:row>19</xdr:row>
      <xdr:rowOff>36368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2399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21145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326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156849</xdr:rowOff>
    </xdr:from>
    <xdr:to>
      <xdr:col>15</xdr:col>
      <xdr:colOff>101600</xdr:colOff>
      <xdr:row>19</xdr:row>
      <xdr:rowOff>86999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2905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71776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37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2280</xdr:rowOff>
    </xdr:from>
    <xdr:to>
      <xdr:col>29</xdr:col>
      <xdr:colOff>127000</xdr:colOff>
      <xdr:row>38</xdr:row>
      <xdr:rowOff>60763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469880"/>
          <a:ext cx="647700" cy="584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3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290430</xdr:rowOff>
    </xdr:from>
    <xdr:to>
      <xdr:col>26</xdr:col>
      <xdr:colOff>50800</xdr:colOff>
      <xdr:row>38</xdr:row>
      <xdr:rowOff>60763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415130"/>
          <a:ext cx="698500" cy="1132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290430</xdr:rowOff>
    </xdr:from>
    <xdr:to>
      <xdr:col>22</xdr:col>
      <xdr:colOff>114300</xdr:colOff>
      <xdr:row>38</xdr:row>
      <xdr:rowOff>93549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415130"/>
          <a:ext cx="698500" cy="1460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93549</xdr:rowOff>
    </xdr:from>
    <xdr:to>
      <xdr:col>18</xdr:col>
      <xdr:colOff>177800</xdr:colOff>
      <xdr:row>39</xdr:row>
      <xdr:rowOff>5214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561149"/>
          <a:ext cx="698500" cy="831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294380</xdr:rowOff>
    </xdr:from>
    <xdr:to>
      <xdr:col>29</xdr:col>
      <xdr:colOff>177800</xdr:colOff>
      <xdr:row>38</xdr:row>
      <xdr:rowOff>53080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4190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266457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391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9963</xdr:rowOff>
    </xdr:from>
    <xdr:to>
      <xdr:col>26</xdr:col>
      <xdr:colOff>101600</xdr:colOff>
      <xdr:row>38</xdr:row>
      <xdr:rowOff>111563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4775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96340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563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239630</xdr:rowOff>
    </xdr:from>
    <xdr:to>
      <xdr:col>22</xdr:col>
      <xdr:colOff>165100</xdr:colOff>
      <xdr:row>37</xdr:row>
      <xdr:rowOff>341230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364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326007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450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42749</xdr:rowOff>
    </xdr:from>
    <xdr:to>
      <xdr:col>19</xdr:col>
      <xdr:colOff>38100</xdr:colOff>
      <xdr:row>38</xdr:row>
      <xdr:rowOff>144349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5103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129126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596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125864</xdr:rowOff>
    </xdr:from>
    <xdr:to>
      <xdr:col>15</xdr:col>
      <xdr:colOff>101600</xdr:colOff>
      <xdr:row>39</xdr:row>
      <xdr:rowOff>56014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5934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39</xdr:row>
      <xdr:rowOff>40791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679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熊本県玉東町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5,158
5,096
24.33
6,505,073
6,074,333
354,083
2,264,728
2,841,115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152305</xdr:rowOff>
    </xdr:from>
    <xdr:to>
      <xdr:col>24</xdr:col>
      <xdr:colOff>63500</xdr:colOff>
      <xdr:row>38</xdr:row>
      <xdr:rowOff>43816</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495955"/>
          <a:ext cx="838200" cy="62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43816</xdr:rowOff>
    </xdr:from>
    <xdr:to>
      <xdr:col>19</xdr:col>
      <xdr:colOff>177800</xdr:colOff>
      <xdr:row>38</xdr:row>
      <xdr:rowOff>53819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558916"/>
          <a:ext cx="889000" cy="1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53819</xdr:rowOff>
    </xdr:from>
    <xdr:to>
      <xdr:col>15</xdr:col>
      <xdr:colOff>50800</xdr:colOff>
      <xdr:row>38</xdr:row>
      <xdr:rowOff>58255</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568919"/>
          <a:ext cx="889000" cy="4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58255</xdr:rowOff>
    </xdr:from>
    <xdr:to>
      <xdr:col>10</xdr:col>
      <xdr:colOff>114300</xdr:colOff>
      <xdr:row>38</xdr:row>
      <xdr:rowOff>100047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573355"/>
          <a:ext cx="889000" cy="4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101505</xdr:rowOff>
    </xdr:from>
    <xdr:to>
      <xdr:col>24</xdr:col>
      <xdr:colOff>114300</xdr:colOff>
      <xdr:row>38</xdr:row>
      <xdr:rowOff>31655</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44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79932</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423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164466</xdr:rowOff>
    </xdr:from>
    <xdr:to>
      <xdr:col>20</xdr:col>
      <xdr:colOff>38100</xdr:colOff>
      <xdr:row>38</xdr:row>
      <xdr:rowOff>94616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50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85743</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600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3019</xdr:rowOff>
    </xdr:from>
    <xdr:to>
      <xdr:col>15</xdr:col>
      <xdr:colOff>101600</xdr:colOff>
      <xdr:row>38</xdr:row>
      <xdr:rowOff>104619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51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95746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610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7455</xdr:rowOff>
    </xdr:from>
    <xdr:to>
      <xdr:col>10</xdr:col>
      <xdr:colOff>165100</xdr:colOff>
      <xdr:row>38</xdr:row>
      <xdr:rowOff>109055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52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100182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615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49247</xdr:rowOff>
    </xdr:from>
    <xdr:to>
      <xdr:col>6</xdr:col>
      <xdr:colOff>38100</xdr:colOff>
      <xdr:row>38</xdr:row>
      <xdr:rowOff>150847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56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141974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657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117545</xdr:rowOff>
    </xdr:from>
    <xdr:to>
      <xdr:col>24</xdr:col>
      <xdr:colOff>63500</xdr:colOff>
      <xdr:row>56</xdr:row>
      <xdr:rowOff>154063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718745"/>
          <a:ext cx="838200" cy="3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58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116474</xdr:rowOff>
    </xdr:from>
    <xdr:to>
      <xdr:col>19</xdr:col>
      <xdr:colOff>177800</xdr:colOff>
      <xdr:row>56</xdr:row>
      <xdr:rowOff>154063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717674"/>
          <a:ext cx="889000" cy="37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140296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116474</xdr:rowOff>
    </xdr:from>
    <xdr:to>
      <xdr:col>15</xdr:col>
      <xdr:colOff>50800</xdr:colOff>
      <xdr:row>56</xdr:row>
      <xdr:rowOff>167704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717674"/>
          <a:ext cx="889000" cy="5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153368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2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167704</xdr:rowOff>
    </xdr:from>
    <xdr:to>
      <xdr:col>10</xdr:col>
      <xdr:colOff>114300</xdr:colOff>
      <xdr:row>57</xdr:row>
      <xdr:rowOff>11101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768904"/>
          <a:ext cx="889000" cy="14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4835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94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55695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99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66745</xdr:rowOff>
    </xdr:from>
    <xdr:to>
      <xdr:col>24</xdr:col>
      <xdr:colOff>114300</xdr:colOff>
      <xdr:row>56</xdr:row>
      <xdr:rowOff>168345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66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89622</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519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103263</xdr:rowOff>
    </xdr:from>
    <xdr:to>
      <xdr:col>20</xdr:col>
      <xdr:colOff>38100</xdr:colOff>
      <xdr:row>57</xdr:row>
      <xdr:rowOff>33413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70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49940</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479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65674</xdr:rowOff>
    </xdr:from>
    <xdr:to>
      <xdr:col>15</xdr:col>
      <xdr:colOff>101600</xdr:colOff>
      <xdr:row>56</xdr:row>
      <xdr:rowOff>167274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66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12351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44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116904</xdr:rowOff>
    </xdr:from>
    <xdr:to>
      <xdr:col>10</xdr:col>
      <xdr:colOff>165100</xdr:colOff>
      <xdr:row>57</xdr:row>
      <xdr:rowOff>47054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71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63581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493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131751</xdr:rowOff>
    </xdr:from>
    <xdr:to>
      <xdr:col>6</xdr:col>
      <xdr:colOff>38100</xdr:colOff>
      <xdr:row>57</xdr:row>
      <xdr:rowOff>61901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73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78428</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508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106211</xdr:rowOff>
    </xdr:from>
    <xdr:to>
      <xdr:col>24</xdr:col>
      <xdr:colOff>63500</xdr:colOff>
      <xdr:row>78</xdr:row>
      <xdr:rowOff>147391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79311"/>
          <a:ext cx="838200" cy="41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147391</xdr:rowOff>
    </xdr:from>
    <xdr:to>
      <xdr:col>19</xdr:col>
      <xdr:colOff>177800</xdr:colOff>
      <xdr:row>79</xdr:row>
      <xdr:rowOff>75871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20491"/>
          <a:ext cx="889000" cy="99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17954</xdr:rowOff>
    </xdr:from>
    <xdr:to>
      <xdr:col>15</xdr:col>
      <xdr:colOff>50800</xdr:colOff>
      <xdr:row>79</xdr:row>
      <xdr:rowOff>75871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62504"/>
          <a:ext cx="889000" cy="57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17954</xdr:rowOff>
    </xdr:from>
    <xdr:to>
      <xdr:col>10</xdr:col>
      <xdr:colOff>114300</xdr:colOff>
      <xdr:row>79</xdr:row>
      <xdr:rowOff>76346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62504"/>
          <a:ext cx="889000" cy="5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55411</xdr:rowOff>
    </xdr:from>
    <xdr:to>
      <xdr:col>24</xdr:col>
      <xdr:colOff>114300</xdr:colOff>
      <xdr:row>78</xdr:row>
      <xdr:rowOff>157011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2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33838</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0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96591</xdr:rowOff>
    </xdr:from>
    <xdr:to>
      <xdr:col>20</xdr:col>
      <xdr:colOff>38100</xdr:colOff>
      <xdr:row>79</xdr:row>
      <xdr:rowOff>26741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69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17868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62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79</xdr:row>
      <xdr:rowOff>25071</xdr:rowOff>
    </xdr:from>
    <xdr:to>
      <xdr:col>15</xdr:col>
      <xdr:colOff>101600</xdr:colOff>
      <xdr:row>79</xdr:row>
      <xdr:rowOff>126671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56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117798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662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138604</xdr:rowOff>
    </xdr:from>
    <xdr:to>
      <xdr:col>10</xdr:col>
      <xdr:colOff>165100</xdr:colOff>
      <xdr:row>79</xdr:row>
      <xdr:rowOff>68754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51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59881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604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25546</xdr:rowOff>
    </xdr:from>
    <xdr:to>
      <xdr:col>6</xdr:col>
      <xdr:colOff>38100</xdr:colOff>
      <xdr:row>79</xdr:row>
      <xdr:rowOff>127146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57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118273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662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34553</xdr:rowOff>
    </xdr:from>
    <xdr:to>
      <xdr:col>24</xdr:col>
      <xdr:colOff>63500</xdr:colOff>
      <xdr:row>94</xdr:row>
      <xdr:rowOff>96284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150853"/>
          <a:ext cx="838200" cy="6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96284</xdr:rowOff>
    </xdr:from>
    <xdr:to>
      <xdr:col>19</xdr:col>
      <xdr:colOff>177800</xdr:colOff>
      <xdr:row>95</xdr:row>
      <xdr:rowOff>76944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212584"/>
          <a:ext cx="889000" cy="152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118540</xdr:rowOff>
    </xdr:from>
    <xdr:to>
      <xdr:col>15</xdr:col>
      <xdr:colOff>50800</xdr:colOff>
      <xdr:row>95</xdr:row>
      <xdr:rowOff>76944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234840"/>
          <a:ext cx="889000" cy="129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118540</xdr:rowOff>
    </xdr:from>
    <xdr:to>
      <xdr:col>10</xdr:col>
      <xdr:colOff>114300</xdr:colOff>
      <xdr:row>96</xdr:row>
      <xdr:rowOff>37405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234840"/>
          <a:ext cx="889000" cy="261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155203</xdr:rowOff>
    </xdr:from>
    <xdr:to>
      <xdr:col>24</xdr:col>
      <xdr:colOff>114300</xdr:colOff>
      <xdr:row>94</xdr:row>
      <xdr:rowOff>85353</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10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6630</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951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45484</xdr:rowOff>
    </xdr:from>
    <xdr:to>
      <xdr:col>20</xdr:col>
      <xdr:colOff>38100</xdr:colOff>
      <xdr:row>94</xdr:row>
      <xdr:rowOff>147084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16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163611</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937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26144</xdr:rowOff>
    </xdr:from>
    <xdr:to>
      <xdr:col>15</xdr:col>
      <xdr:colOff>101600</xdr:colOff>
      <xdr:row>95</xdr:row>
      <xdr:rowOff>127744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31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144271</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089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67740</xdr:rowOff>
    </xdr:from>
    <xdr:to>
      <xdr:col>10</xdr:col>
      <xdr:colOff>165100</xdr:colOff>
      <xdr:row>94</xdr:row>
      <xdr:rowOff>169340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18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14417</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959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158055</xdr:rowOff>
    </xdr:from>
    <xdr:to>
      <xdr:col>6</xdr:col>
      <xdr:colOff>38100</xdr:colOff>
      <xdr:row>96</xdr:row>
      <xdr:rowOff>88205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44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104732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221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131969</xdr:rowOff>
    </xdr:from>
    <xdr:to>
      <xdr:col>55</xdr:col>
      <xdr:colOff>0</xdr:colOff>
      <xdr:row>37</xdr:row>
      <xdr:rowOff>158828</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475619"/>
          <a:ext cx="838200" cy="2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158828</xdr:rowOff>
    </xdr:from>
    <xdr:to>
      <xdr:col>50</xdr:col>
      <xdr:colOff>114300</xdr:colOff>
      <xdr:row>38</xdr:row>
      <xdr:rowOff>5059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502478"/>
          <a:ext cx="889000" cy="1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156392</xdr:rowOff>
    </xdr:from>
    <xdr:to>
      <xdr:col>45</xdr:col>
      <xdr:colOff>177800</xdr:colOff>
      <xdr:row>38</xdr:row>
      <xdr:rowOff>5059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500042"/>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578</xdr:rowOff>
    </xdr:from>
    <xdr:to>
      <xdr:col>41</xdr:col>
      <xdr:colOff>50800</xdr:colOff>
      <xdr:row>37</xdr:row>
      <xdr:rowOff>156392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344228"/>
          <a:ext cx="889000" cy="15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81169</xdr:rowOff>
    </xdr:from>
    <xdr:to>
      <xdr:col>55</xdr:col>
      <xdr:colOff>50800</xdr:colOff>
      <xdr:row>38</xdr:row>
      <xdr:rowOff>11319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24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167546</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3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108028</xdr:rowOff>
    </xdr:from>
    <xdr:to>
      <xdr:col>50</xdr:col>
      <xdr:colOff>165100</xdr:colOff>
      <xdr:row>38</xdr:row>
      <xdr:rowOff>38178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5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29305</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54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125708</xdr:rowOff>
    </xdr:from>
    <xdr:to>
      <xdr:col>46</xdr:col>
      <xdr:colOff>38100</xdr:colOff>
      <xdr:row>38</xdr:row>
      <xdr:rowOff>55859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6935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46986</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562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105592</xdr:rowOff>
    </xdr:from>
    <xdr:to>
      <xdr:col>41</xdr:col>
      <xdr:colOff>101600</xdr:colOff>
      <xdr:row>38</xdr:row>
      <xdr:rowOff>35742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4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26868</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54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121228</xdr:rowOff>
    </xdr:from>
    <xdr:to>
      <xdr:col>36</xdr:col>
      <xdr:colOff>165100</xdr:colOff>
      <xdr:row>37</xdr:row>
      <xdr:rowOff>51378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9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42505</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86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154166</xdr:rowOff>
    </xdr:from>
    <xdr:to>
      <xdr:col>55</xdr:col>
      <xdr:colOff>0</xdr:colOff>
      <xdr:row>57</xdr:row>
      <xdr:rowOff>5291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755366"/>
          <a:ext cx="838200" cy="22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3365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776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5291</xdr:rowOff>
    </xdr:from>
    <xdr:to>
      <xdr:col>50</xdr:col>
      <xdr:colOff>114300</xdr:colOff>
      <xdr:row>58</xdr:row>
      <xdr:rowOff>87372</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777941"/>
          <a:ext cx="889000" cy="253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165346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93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22232</xdr:rowOff>
    </xdr:from>
    <xdr:to>
      <xdr:col>45</xdr:col>
      <xdr:colOff>177800</xdr:colOff>
      <xdr:row>58</xdr:row>
      <xdr:rowOff>87372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794882"/>
          <a:ext cx="889000" cy="236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22232</xdr:rowOff>
    </xdr:from>
    <xdr:to>
      <xdr:col>41</xdr:col>
      <xdr:colOff>50800</xdr:colOff>
      <xdr:row>57</xdr:row>
      <xdr:rowOff>154160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794882"/>
          <a:ext cx="889000" cy="13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162173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9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103366</xdr:rowOff>
    </xdr:from>
    <xdr:to>
      <xdr:col>55</xdr:col>
      <xdr:colOff>50800</xdr:colOff>
      <xdr:row>57</xdr:row>
      <xdr:rowOff>33516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704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126243</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555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125941</xdr:rowOff>
    </xdr:from>
    <xdr:to>
      <xdr:col>50</xdr:col>
      <xdr:colOff>165100</xdr:colOff>
      <xdr:row>57</xdr:row>
      <xdr:rowOff>56091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72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72618</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9502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36572</xdr:rowOff>
    </xdr:from>
    <xdr:to>
      <xdr:col>46</xdr:col>
      <xdr:colOff>38100</xdr:colOff>
      <xdr:row>58</xdr:row>
      <xdr:rowOff>138172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8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129299</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1007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142882</xdr:rowOff>
    </xdr:from>
    <xdr:to>
      <xdr:col>41</xdr:col>
      <xdr:colOff>101600</xdr:colOff>
      <xdr:row>57</xdr:row>
      <xdr:rowOff>73032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74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89559</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519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103360</xdr:rowOff>
    </xdr:from>
    <xdr:to>
      <xdr:col>36</xdr:col>
      <xdr:colOff>165100</xdr:colOff>
      <xdr:row>58</xdr:row>
      <xdr:rowOff>33510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8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24637</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9968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136079</xdr:rowOff>
    </xdr:from>
    <xdr:to>
      <xdr:col>55</xdr:col>
      <xdr:colOff>0</xdr:colOff>
      <xdr:row>78</xdr:row>
      <xdr:rowOff>138530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509179"/>
          <a:ext cx="838200" cy="2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130218</xdr:rowOff>
    </xdr:from>
    <xdr:to>
      <xdr:col>50</xdr:col>
      <xdr:colOff>114300</xdr:colOff>
      <xdr:row>78</xdr:row>
      <xdr:rowOff>136079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503318"/>
          <a:ext cx="889000" cy="5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122560</xdr:rowOff>
    </xdr:from>
    <xdr:to>
      <xdr:col>45</xdr:col>
      <xdr:colOff>177800</xdr:colOff>
      <xdr:row>78</xdr:row>
      <xdr:rowOff>130218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495660"/>
          <a:ext cx="8890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79285</xdr:rowOff>
    </xdr:from>
    <xdr:to>
      <xdr:col>41</xdr:col>
      <xdr:colOff>50800</xdr:colOff>
      <xdr:row>78</xdr:row>
      <xdr:rowOff>122560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452385"/>
          <a:ext cx="889000" cy="4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87730</xdr:rowOff>
    </xdr:from>
    <xdr:to>
      <xdr:col>55</xdr:col>
      <xdr:colOff>50800</xdr:colOff>
      <xdr:row>79</xdr:row>
      <xdr:rowOff>17880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6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2657</xdr:rowOff>
    </xdr:from>
    <xdr:ext cx="378565"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75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85279</xdr:rowOff>
    </xdr:from>
    <xdr:to>
      <xdr:col>50</xdr:col>
      <xdr:colOff>165100</xdr:colOff>
      <xdr:row>79</xdr:row>
      <xdr:rowOff>15429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5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6556</xdr:rowOff>
    </xdr:from>
    <xdr:ext cx="378565"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50017" y="13551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79418</xdr:rowOff>
    </xdr:from>
    <xdr:to>
      <xdr:col>46</xdr:col>
      <xdr:colOff>38100</xdr:colOff>
      <xdr:row>79</xdr:row>
      <xdr:rowOff>9568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5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695</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545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71760</xdr:rowOff>
    </xdr:from>
    <xdr:to>
      <xdr:col>41</xdr:col>
      <xdr:colOff>101600</xdr:colOff>
      <xdr:row>79</xdr:row>
      <xdr:rowOff>1910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4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164487</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5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28485</xdr:rowOff>
    </xdr:from>
    <xdr:to>
      <xdr:col>36</xdr:col>
      <xdr:colOff>165100</xdr:colOff>
      <xdr:row>78</xdr:row>
      <xdr:rowOff>130085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40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121212</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494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47462</xdr:rowOff>
    </xdr:from>
    <xdr:to>
      <xdr:col>55</xdr:col>
      <xdr:colOff>0</xdr:colOff>
      <xdr:row>96</xdr:row>
      <xdr:rowOff>111868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506662"/>
          <a:ext cx="838200" cy="64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70376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701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111868</xdr:rowOff>
    </xdr:from>
    <xdr:to>
      <xdr:col>50</xdr:col>
      <xdr:colOff>114300</xdr:colOff>
      <xdr:row>98</xdr:row>
      <xdr:rowOff>39072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571068"/>
          <a:ext cx="889000" cy="27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49075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8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78747</xdr:rowOff>
    </xdr:from>
    <xdr:to>
      <xdr:col>45</xdr:col>
      <xdr:colOff>177800</xdr:colOff>
      <xdr:row>98</xdr:row>
      <xdr:rowOff>39072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709397"/>
          <a:ext cx="889000" cy="13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78747</xdr:rowOff>
    </xdr:from>
    <xdr:to>
      <xdr:col>41</xdr:col>
      <xdr:colOff>50800</xdr:colOff>
      <xdr:row>98</xdr:row>
      <xdr:rowOff>82700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709397"/>
          <a:ext cx="889000" cy="17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54811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85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168112</xdr:rowOff>
    </xdr:from>
    <xdr:to>
      <xdr:col>55</xdr:col>
      <xdr:colOff>50800</xdr:colOff>
      <xdr:row>96</xdr:row>
      <xdr:rowOff>98262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45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19539</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30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61068</xdr:rowOff>
    </xdr:from>
    <xdr:to>
      <xdr:col>50</xdr:col>
      <xdr:colOff>165100</xdr:colOff>
      <xdr:row>96</xdr:row>
      <xdr:rowOff>162668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52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7745</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6295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159722</xdr:rowOff>
    </xdr:from>
    <xdr:to>
      <xdr:col>46</xdr:col>
      <xdr:colOff>38100</xdr:colOff>
      <xdr:row>98</xdr:row>
      <xdr:rowOff>89872</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79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80999</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883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27947</xdr:rowOff>
    </xdr:from>
    <xdr:to>
      <xdr:col>41</xdr:col>
      <xdr:colOff>101600</xdr:colOff>
      <xdr:row>97</xdr:row>
      <xdr:rowOff>129547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65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146074</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61795" y="16433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31900</xdr:rowOff>
    </xdr:from>
    <xdr:to>
      <xdr:col>36</xdr:col>
      <xdr:colOff>165100</xdr:colOff>
      <xdr:row>98</xdr:row>
      <xdr:rowOff>133500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83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124627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926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22232</xdr:rowOff>
    </xdr:from>
    <xdr:to>
      <xdr:col>85</xdr:col>
      <xdr:colOff>127000</xdr:colOff>
      <xdr:row>39</xdr:row>
      <xdr:rowOff>86578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08782"/>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22232</xdr:rowOff>
    </xdr:from>
    <xdr:to>
      <xdr:col>81</xdr:col>
      <xdr:colOff>50800</xdr:colOff>
      <xdr:row>39</xdr:row>
      <xdr:rowOff>86437</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708782"/>
          <a:ext cx="889000" cy="64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86437</xdr:rowOff>
    </xdr:from>
    <xdr:to>
      <xdr:col>76</xdr:col>
      <xdr:colOff>114300</xdr:colOff>
      <xdr:row>39</xdr:row>
      <xdr:rowOff>90594</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772987"/>
          <a:ext cx="889000" cy="4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35393</xdr:rowOff>
    </xdr:from>
    <xdr:to>
      <xdr:col>71</xdr:col>
      <xdr:colOff>177800</xdr:colOff>
      <xdr:row>39</xdr:row>
      <xdr:rowOff>90594</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21943"/>
          <a:ext cx="889000" cy="55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35778</xdr:rowOff>
    </xdr:from>
    <xdr:to>
      <xdr:col>85</xdr:col>
      <xdr:colOff>177800</xdr:colOff>
      <xdr:row>39</xdr:row>
      <xdr:rowOff>137378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122155</xdr:rowOff>
    </xdr:from>
    <xdr:ext cx="469744"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142882</xdr:rowOff>
    </xdr:from>
    <xdr:to>
      <xdr:col>81</xdr:col>
      <xdr:colOff>101600</xdr:colOff>
      <xdr:row>39</xdr:row>
      <xdr:rowOff>73032</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65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64159</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46428" y="675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35637</xdr:rowOff>
    </xdr:from>
    <xdr:to>
      <xdr:col>76</xdr:col>
      <xdr:colOff>165100</xdr:colOff>
      <xdr:row>39</xdr:row>
      <xdr:rowOff>137237</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2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128364</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81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39794</xdr:rowOff>
    </xdr:from>
    <xdr:to>
      <xdr:col>72</xdr:col>
      <xdr:colOff>38100</xdr:colOff>
      <xdr:row>39</xdr:row>
      <xdr:rowOff>141394</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2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132521</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4017" y="6819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156043</xdr:rowOff>
    </xdr:from>
    <xdr:to>
      <xdr:col>67</xdr:col>
      <xdr:colOff>101600</xdr:colOff>
      <xdr:row>39</xdr:row>
      <xdr:rowOff>86193</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67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77320</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763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105542</xdr:rowOff>
    </xdr:from>
    <xdr:to>
      <xdr:col>85</xdr:col>
      <xdr:colOff>127000</xdr:colOff>
      <xdr:row>77</xdr:row>
      <xdr:rowOff>112706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307192"/>
          <a:ext cx="838200" cy="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103884</xdr:rowOff>
    </xdr:from>
    <xdr:to>
      <xdr:col>81</xdr:col>
      <xdr:colOff>50800</xdr:colOff>
      <xdr:row>77</xdr:row>
      <xdr:rowOff>112706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305534"/>
          <a:ext cx="889000" cy="8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103884</xdr:rowOff>
    </xdr:from>
    <xdr:to>
      <xdr:col>76</xdr:col>
      <xdr:colOff>114300</xdr:colOff>
      <xdr:row>77</xdr:row>
      <xdr:rowOff>109410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305534"/>
          <a:ext cx="889000" cy="5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109410</xdr:rowOff>
    </xdr:from>
    <xdr:to>
      <xdr:col>71</xdr:col>
      <xdr:colOff>177800</xdr:colOff>
      <xdr:row>77</xdr:row>
      <xdr:rowOff>122504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311060"/>
          <a:ext cx="889000" cy="13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54742</xdr:rowOff>
    </xdr:from>
    <xdr:to>
      <xdr:col>85</xdr:col>
      <xdr:colOff>177800</xdr:colOff>
      <xdr:row>77</xdr:row>
      <xdr:rowOff>156342</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25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33169</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234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61906</xdr:rowOff>
    </xdr:from>
    <xdr:to>
      <xdr:col>81</xdr:col>
      <xdr:colOff>101600</xdr:colOff>
      <xdr:row>77</xdr:row>
      <xdr:rowOff>163506</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26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154633</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35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53084</xdr:rowOff>
    </xdr:from>
    <xdr:to>
      <xdr:col>76</xdr:col>
      <xdr:colOff>165100</xdr:colOff>
      <xdr:row>77</xdr:row>
      <xdr:rowOff>154684</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25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145811</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347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58610</xdr:rowOff>
    </xdr:from>
    <xdr:to>
      <xdr:col>72</xdr:col>
      <xdr:colOff>38100</xdr:colOff>
      <xdr:row>77</xdr:row>
      <xdr:rowOff>160210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26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151337</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352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71704</xdr:rowOff>
    </xdr:from>
    <xdr:to>
      <xdr:col>67</xdr:col>
      <xdr:colOff>101600</xdr:colOff>
      <xdr:row>78</xdr:row>
      <xdr:rowOff>1854</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27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164431</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366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144264</xdr:rowOff>
    </xdr:from>
    <xdr:to>
      <xdr:col>85</xdr:col>
      <xdr:colOff>127000</xdr:colOff>
      <xdr:row>96</xdr:row>
      <xdr:rowOff>142325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432014"/>
          <a:ext cx="838200" cy="169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32435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63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4868</xdr:rowOff>
    </xdr:from>
    <xdr:to>
      <xdr:col>81</xdr:col>
      <xdr:colOff>50800</xdr:colOff>
      <xdr:row>96</xdr:row>
      <xdr:rowOff>142325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464068"/>
          <a:ext cx="889000" cy="137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138037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76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127553</xdr:rowOff>
    </xdr:from>
    <xdr:to>
      <xdr:col>76</xdr:col>
      <xdr:colOff>114300</xdr:colOff>
      <xdr:row>96</xdr:row>
      <xdr:rowOff>4868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415303"/>
          <a:ext cx="889000" cy="48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131937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76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108229</xdr:rowOff>
    </xdr:from>
    <xdr:to>
      <xdr:col>71</xdr:col>
      <xdr:colOff>177800</xdr:colOff>
      <xdr:row>95</xdr:row>
      <xdr:rowOff>127553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2814300" y="16395979"/>
          <a:ext cx="889000" cy="1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162642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62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138451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76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93464</xdr:rowOff>
    </xdr:from>
    <xdr:to>
      <xdr:col>85</xdr:col>
      <xdr:colOff>177800</xdr:colOff>
      <xdr:row>96</xdr:row>
      <xdr:rowOff>23614</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38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116341</xdr:rowOff>
    </xdr:from>
    <xdr:ext cx="599010"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232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91525</xdr:rowOff>
    </xdr:from>
    <xdr:to>
      <xdr:col>81</xdr:col>
      <xdr:colOff>101600</xdr:colOff>
      <xdr:row>97</xdr:row>
      <xdr:rowOff>21675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55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38202</xdr:rowOff>
    </xdr:from>
    <xdr:ext cx="59901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181795" y="16325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125518</xdr:rowOff>
    </xdr:from>
    <xdr:to>
      <xdr:col>76</xdr:col>
      <xdr:colOff>165100</xdr:colOff>
      <xdr:row>96</xdr:row>
      <xdr:rowOff>55668</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41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72195</xdr:rowOff>
    </xdr:from>
    <xdr:ext cx="59901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292795" y="16188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76753</xdr:rowOff>
    </xdr:from>
    <xdr:to>
      <xdr:col>72</xdr:col>
      <xdr:colOff>38100</xdr:colOff>
      <xdr:row>96</xdr:row>
      <xdr:rowOff>6903</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36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23430</xdr:rowOff>
    </xdr:from>
    <xdr:ext cx="59901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03795" y="16139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57429</xdr:rowOff>
    </xdr:from>
    <xdr:to>
      <xdr:col>67</xdr:col>
      <xdr:colOff>101600</xdr:colOff>
      <xdr:row>95</xdr:row>
      <xdr:rowOff>159029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34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4106</xdr:rowOff>
    </xdr:from>
    <xdr:ext cx="59901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14795" y="16120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83660</xdr:rowOff>
    </xdr:from>
    <xdr:to>
      <xdr:col>102</xdr:col>
      <xdr:colOff>114300</xdr:colOff>
      <xdr:row>59</xdr:row>
      <xdr:rowOff>98878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027760"/>
          <a:ext cx="889000" cy="18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126240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1007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32860</xdr:rowOff>
    </xdr:from>
    <xdr:to>
      <xdr:col>98</xdr:col>
      <xdr:colOff>38100</xdr:colOff>
      <xdr:row>58</xdr:row>
      <xdr:rowOff>134460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97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150987</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975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70574</xdr:rowOff>
    </xdr:from>
    <xdr:to>
      <xdr:col>116</xdr:col>
      <xdr:colOff>63500</xdr:colOff>
      <xdr:row>74</xdr:row>
      <xdr:rowOff>84760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757874"/>
          <a:ext cx="838200" cy="1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522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15519</xdr:rowOff>
    </xdr:from>
    <xdr:to>
      <xdr:col>111</xdr:col>
      <xdr:colOff>177800</xdr:colOff>
      <xdr:row>74</xdr:row>
      <xdr:rowOff>84760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0434300" y="12702819"/>
          <a:ext cx="889000" cy="6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15519</xdr:rowOff>
    </xdr:from>
    <xdr:to>
      <xdr:col>107</xdr:col>
      <xdr:colOff>50800</xdr:colOff>
      <xdr:row>74</xdr:row>
      <xdr:rowOff>47422</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702819"/>
          <a:ext cx="889000" cy="3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47422</xdr:rowOff>
    </xdr:from>
    <xdr:to>
      <xdr:col>102</xdr:col>
      <xdr:colOff>114300</xdr:colOff>
      <xdr:row>74</xdr:row>
      <xdr:rowOff>115963</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734722"/>
          <a:ext cx="889000" cy="68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19774</xdr:rowOff>
    </xdr:from>
    <xdr:to>
      <xdr:col>116</xdr:col>
      <xdr:colOff>114300</xdr:colOff>
      <xdr:row>74</xdr:row>
      <xdr:rowOff>121374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70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169651</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685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33960</xdr:rowOff>
    </xdr:from>
    <xdr:to>
      <xdr:col>112</xdr:col>
      <xdr:colOff>38100</xdr:colOff>
      <xdr:row>74</xdr:row>
      <xdr:rowOff>135560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72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126687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81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136169</xdr:rowOff>
    </xdr:from>
    <xdr:to>
      <xdr:col>107</xdr:col>
      <xdr:colOff>101600</xdr:colOff>
      <xdr:row>74</xdr:row>
      <xdr:rowOff>66319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65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57446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74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168072</xdr:rowOff>
    </xdr:from>
    <xdr:to>
      <xdr:col>102</xdr:col>
      <xdr:colOff>165100</xdr:colOff>
      <xdr:row>74</xdr:row>
      <xdr:rowOff>98222</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68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89349</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776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65163</xdr:rowOff>
    </xdr:from>
    <xdr:to>
      <xdr:col>98</xdr:col>
      <xdr:colOff>38100</xdr:colOff>
      <xdr:row>74</xdr:row>
      <xdr:rowOff>166763</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75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157890</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84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教育と福祉を重視した施策を採用した結果、扶助費が類似団体平均より高い水準にある。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また、役場新庁舎建設に伴い、</a:t>
          </a:r>
          <a:r>
            <a:rPr kumimoji="1" lang="ja-JP" altLang="en-US" sz="1100" b="0" i="0" baseline="0">
              <a:solidFill>
                <a:schemeClr val="dk1"/>
              </a:solidFill>
              <a:effectLst/>
              <a:latin typeface="+mn-lt"/>
              <a:ea typeface="+mn-ea"/>
              <a:cs typeface="+mn-cs"/>
            </a:rPr>
            <a:t>昨年度に続き</a:t>
          </a:r>
          <a:r>
            <a:rPr kumimoji="1" lang="ja-JP" altLang="ja-JP" sz="1100" b="0" i="0" baseline="0">
              <a:solidFill>
                <a:schemeClr val="dk1"/>
              </a:solidFill>
              <a:effectLst/>
              <a:latin typeface="+mn-lt"/>
              <a:ea typeface="+mn-ea"/>
              <a:cs typeface="+mn-cs"/>
            </a:rPr>
            <a:t>普通建設事業費が増加した。</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物件費は、類似団体平均を上回る水準で推移している。</a:t>
          </a:r>
          <a:r>
            <a:rPr kumimoji="1" lang="ja-JP" altLang="en-US" sz="1100" b="0" i="0" u="none" strike="noStrike" kern="0" cap="none" spc="0" normalizeH="0" baseline="0" noProof="0">
              <a:ln>
                <a:noFill/>
              </a:ln>
              <a:solidFill>
                <a:prstClr val="black"/>
              </a:solidFill>
              <a:effectLst/>
              <a:uLnTx/>
              <a:uFillTx/>
              <a:latin typeface="+mn-lt"/>
              <a:ea typeface="+mn-ea"/>
              <a:cs typeface="+mn-cs"/>
            </a:rPr>
            <a:t>今後も物価高騰の影響による</a:t>
          </a:r>
          <a:r>
            <a:rPr kumimoji="1" lang="ja-JP" altLang="ja-JP" sz="1100" b="0" i="0" u="none" strike="noStrike" kern="0" cap="none" spc="0" normalizeH="0" baseline="0" noProof="0">
              <a:ln>
                <a:noFill/>
              </a:ln>
              <a:solidFill>
                <a:prstClr val="black"/>
              </a:solidFill>
              <a:effectLst/>
              <a:uLnTx/>
              <a:uFillTx/>
              <a:latin typeface="+mn-lt"/>
              <a:ea typeface="+mn-ea"/>
              <a:cs typeface="+mn-cs"/>
            </a:rPr>
            <a:t>物件費</a:t>
          </a:r>
          <a:r>
            <a:rPr kumimoji="1" lang="ja-JP" altLang="en-US" sz="1100" b="0" i="0" u="none" strike="noStrike" kern="0" cap="none" spc="0" normalizeH="0" baseline="0" noProof="0">
              <a:ln>
                <a:noFill/>
              </a:ln>
              <a:solidFill>
                <a:prstClr val="black"/>
              </a:solidFill>
              <a:effectLst/>
              <a:uLnTx/>
              <a:uFillTx/>
              <a:latin typeface="+mn-lt"/>
              <a:ea typeface="+mn-ea"/>
              <a:cs typeface="+mn-cs"/>
            </a:rPr>
            <a:t>の高止まりが予想されるため、</a:t>
          </a:r>
          <a:r>
            <a:rPr kumimoji="1" lang="en-US" altLang="ja-JP" sz="1100" b="0" i="0" u="none" strike="noStrike" kern="0" cap="none" spc="0" normalizeH="0" baseline="0" noProof="0">
              <a:ln>
                <a:noFill/>
              </a:ln>
              <a:solidFill>
                <a:prstClr val="black"/>
              </a:solidFill>
              <a:effectLst/>
              <a:uLnTx/>
              <a:uFillTx/>
              <a:latin typeface="+mn-lt"/>
              <a:ea typeface="+mn-ea"/>
              <a:cs typeface="+mn-cs"/>
            </a:rPr>
            <a:t>DX</a:t>
          </a:r>
          <a:r>
            <a:rPr kumimoji="1" lang="ja-JP" altLang="en-US" sz="1100" b="0" i="0" u="none" strike="noStrike" kern="0" cap="none" spc="0" normalizeH="0" baseline="0" noProof="0">
              <a:ln>
                <a:noFill/>
              </a:ln>
              <a:solidFill>
                <a:prstClr val="black"/>
              </a:solidFill>
              <a:effectLst/>
              <a:uLnTx/>
              <a:uFillTx/>
              <a:latin typeface="+mn-lt"/>
              <a:ea typeface="+mn-ea"/>
              <a:cs typeface="+mn-cs"/>
            </a:rPr>
            <a:t>推進による事務作業の効率化等で委託料の抑制を図るほか、人件費との兼ね合いも含めた事業そのものの見直しにより減少を目指す。</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u="none" strike="noStrike" kern="0" cap="none" spc="0" normalizeH="0" baseline="0" noProof="0">
              <a:ln>
                <a:noFill/>
              </a:ln>
              <a:solidFill>
                <a:prstClr val="black"/>
              </a:solidFill>
              <a:effectLst/>
              <a:uLnTx/>
              <a:uFillTx/>
              <a:latin typeface="+mn-lt"/>
              <a:ea typeface="+mn-ea"/>
              <a:cs typeface="+mn-cs"/>
            </a:rPr>
            <a:t>住民一人当たりの積立金が</a:t>
          </a:r>
          <a:r>
            <a:rPr kumimoji="1" lang="en-US" altLang="ja-JP" sz="1100" b="0" i="0" u="none" strike="noStrike" kern="0" cap="none" spc="0" normalizeH="0" baseline="0" noProof="0">
              <a:ln>
                <a:noFill/>
              </a:ln>
              <a:solidFill>
                <a:prstClr val="black"/>
              </a:solidFill>
              <a:effectLst/>
              <a:uLnTx/>
              <a:uFillTx/>
              <a:latin typeface="+mn-lt"/>
              <a:ea typeface="+mn-ea"/>
              <a:cs typeface="+mn-cs"/>
            </a:rPr>
            <a:t>153,802</a:t>
          </a:r>
          <a:r>
            <a:rPr kumimoji="1" lang="ja-JP" altLang="en-US" sz="1100" b="0" i="0" u="none" strike="noStrike" kern="0" cap="none" spc="0" normalizeH="0" baseline="0" noProof="0">
              <a:ln>
                <a:noFill/>
              </a:ln>
              <a:solidFill>
                <a:prstClr val="black"/>
              </a:solidFill>
              <a:effectLst/>
              <a:uLnTx/>
              <a:uFillTx/>
              <a:latin typeface="+mn-lt"/>
              <a:ea typeface="+mn-ea"/>
              <a:cs typeface="+mn-cs"/>
            </a:rPr>
            <a:t>円と類似団体と比較して高いのは、ふるさと納税寄附金収入が約</a:t>
          </a:r>
          <a:r>
            <a:rPr kumimoji="1" lang="en-US" altLang="ja-JP" sz="1100" b="0" i="0" u="none" strike="noStrike" kern="0" cap="none" spc="0" normalizeH="0" baseline="0" noProof="0">
              <a:ln>
                <a:noFill/>
              </a:ln>
              <a:solidFill>
                <a:prstClr val="black"/>
              </a:solidFill>
              <a:effectLst/>
              <a:uLnTx/>
              <a:uFillTx/>
              <a:latin typeface="+mn-lt"/>
              <a:ea typeface="+mn-ea"/>
              <a:cs typeface="+mn-cs"/>
            </a:rPr>
            <a:t>11</a:t>
          </a:r>
          <a:r>
            <a:rPr kumimoji="1" lang="ja-JP" altLang="en-US" sz="1100" b="0" i="0" u="none" strike="noStrike" kern="0" cap="none" spc="0" normalizeH="0" baseline="0" noProof="0">
              <a:ln>
                <a:noFill/>
              </a:ln>
              <a:solidFill>
                <a:prstClr val="black"/>
              </a:solidFill>
              <a:effectLst/>
              <a:uLnTx/>
              <a:uFillTx/>
              <a:latin typeface="+mn-lt"/>
              <a:ea typeface="+mn-ea"/>
              <a:cs typeface="+mn-cs"/>
            </a:rPr>
            <a:t>億</a:t>
          </a:r>
          <a:r>
            <a:rPr kumimoji="1" lang="en-US" altLang="ja-JP" sz="1100" b="0" i="0" u="none" strike="noStrike" kern="0" cap="none" spc="0" normalizeH="0" baseline="0" noProof="0">
              <a:ln>
                <a:noFill/>
              </a:ln>
              <a:solidFill>
                <a:prstClr val="black"/>
              </a:solidFill>
              <a:effectLst/>
              <a:uLnTx/>
              <a:uFillTx/>
              <a:latin typeface="+mn-lt"/>
              <a:ea typeface="+mn-ea"/>
              <a:cs typeface="+mn-cs"/>
            </a:rPr>
            <a:t>4</a:t>
          </a:r>
          <a:r>
            <a:rPr kumimoji="1" lang="ja-JP" altLang="en-US" sz="1100" b="0" i="0" u="none" strike="noStrike" kern="0" cap="none" spc="0" normalizeH="0" baseline="0" noProof="0">
              <a:ln>
                <a:noFill/>
              </a:ln>
              <a:solidFill>
                <a:prstClr val="black"/>
              </a:solidFill>
              <a:effectLst/>
              <a:uLnTx/>
              <a:uFillTx/>
              <a:latin typeface="+mn-lt"/>
              <a:ea typeface="+mn-ea"/>
              <a:cs typeface="+mn-cs"/>
            </a:rPr>
            <a:t>千万円あったことが主な要因である。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熊本県玉東町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5,158
5,096
24.33
6,505,073
6,074,333
354,083
2,264,728
2,841,115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9616</xdr:rowOff>
    </xdr:from>
    <xdr:to>
      <xdr:col>24</xdr:col>
      <xdr:colOff>63500</xdr:colOff>
      <xdr:row>36</xdr:row>
      <xdr:rowOff>8854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838916"/>
          <a:ext cx="838200" cy="34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63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8854</xdr:rowOff>
    </xdr:from>
    <xdr:to>
      <xdr:col>19</xdr:col>
      <xdr:colOff>177800</xdr:colOff>
      <xdr:row>37</xdr:row>
      <xdr:rowOff>20066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181054"/>
          <a:ext cx="889000" cy="182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141567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631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5588</xdr:rowOff>
    </xdr:from>
    <xdr:to>
      <xdr:col>15</xdr:col>
      <xdr:colOff>50800</xdr:colOff>
      <xdr:row>37</xdr:row>
      <xdr:rowOff>20066</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34923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89626</xdr:rowOff>
    </xdr:from>
    <xdr:to>
      <xdr:col>10</xdr:col>
      <xdr:colOff>114300</xdr:colOff>
      <xdr:row>37</xdr:row>
      <xdr:rowOff>5588</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261826"/>
          <a:ext cx="889000" cy="8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130266</xdr:rowOff>
    </xdr:from>
    <xdr:to>
      <xdr:col>24</xdr:col>
      <xdr:colOff>114300</xdr:colOff>
      <xdr:row>34</xdr:row>
      <xdr:rowOff>60416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78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153143</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63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129504</xdr:rowOff>
    </xdr:from>
    <xdr:to>
      <xdr:col>20</xdr:col>
      <xdr:colOff>38100</xdr:colOff>
      <xdr:row>36</xdr:row>
      <xdr:rowOff>59654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13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76181</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905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140716</xdr:rowOff>
    </xdr:from>
    <xdr:to>
      <xdr:col>15</xdr:col>
      <xdr:colOff>101600</xdr:colOff>
      <xdr:row>37</xdr:row>
      <xdr:rowOff>70866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31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61993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405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126238</xdr:rowOff>
    </xdr:from>
    <xdr:to>
      <xdr:col>10</xdr:col>
      <xdr:colOff>165100</xdr:colOff>
      <xdr:row>37</xdr:row>
      <xdr:rowOff>56388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29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47515</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639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38826</xdr:rowOff>
    </xdr:from>
    <xdr:to>
      <xdr:col>6</xdr:col>
      <xdr:colOff>38100</xdr:colOff>
      <xdr:row>36</xdr:row>
      <xdr:rowOff>140426</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211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156953</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5986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54104</xdr:rowOff>
    </xdr:from>
    <xdr:to>
      <xdr:col>24</xdr:col>
      <xdr:colOff>63500</xdr:colOff>
      <xdr:row>53</xdr:row>
      <xdr:rowOff>116067</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140954"/>
          <a:ext cx="838200" cy="6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6218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07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116067</xdr:rowOff>
    </xdr:from>
    <xdr:to>
      <xdr:col>19</xdr:col>
      <xdr:colOff>177800</xdr:colOff>
      <xdr:row>55</xdr:row>
      <xdr:rowOff>18451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202917"/>
          <a:ext cx="889000" cy="245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145576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46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164150</xdr:rowOff>
    </xdr:from>
    <xdr:to>
      <xdr:col>15</xdr:col>
      <xdr:colOff>50800</xdr:colOff>
      <xdr:row>55</xdr:row>
      <xdr:rowOff>18451</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422450"/>
          <a:ext cx="889000" cy="2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132602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73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11037</xdr:rowOff>
    </xdr:from>
    <xdr:to>
      <xdr:col>10</xdr:col>
      <xdr:colOff>114300</xdr:colOff>
      <xdr:row>54</xdr:row>
      <xdr:rowOff>164150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269337"/>
          <a:ext cx="889000" cy="15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83521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684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127521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557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3304</xdr:rowOff>
    </xdr:from>
    <xdr:to>
      <xdr:col>24</xdr:col>
      <xdr:colOff>114300</xdr:colOff>
      <xdr:row>53</xdr:row>
      <xdr:rowOff>104904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09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26181</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8941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65267</xdr:rowOff>
    </xdr:from>
    <xdr:to>
      <xdr:col>20</xdr:col>
      <xdr:colOff>38100</xdr:colOff>
      <xdr:row>53</xdr:row>
      <xdr:rowOff>166867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15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11944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8927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139101</xdr:rowOff>
    </xdr:from>
    <xdr:to>
      <xdr:col>15</xdr:col>
      <xdr:colOff>101600</xdr:colOff>
      <xdr:row>55</xdr:row>
      <xdr:rowOff>69251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397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85778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17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113350</xdr:rowOff>
    </xdr:from>
    <xdr:to>
      <xdr:col>10</xdr:col>
      <xdr:colOff>165100</xdr:colOff>
      <xdr:row>55</xdr:row>
      <xdr:rowOff>43500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37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60027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14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131687</xdr:rowOff>
    </xdr:from>
    <xdr:to>
      <xdr:col>6</xdr:col>
      <xdr:colOff>38100</xdr:colOff>
      <xdr:row>54</xdr:row>
      <xdr:rowOff>61837</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21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78364</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8993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71783</xdr:rowOff>
    </xdr:from>
    <xdr:to>
      <xdr:col>24</xdr:col>
      <xdr:colOff>63500</xdr:colOff>
      <xdr:row>76</xdr:row>
      <xdr:rowOff>58410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30533"/>
          <a:ext cx="838200" cy="15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58410</xdr:rowOff>
    </xdr:from>
    <xdr:to>
      <xdr:col>19</xdr:col>
      <xdr:colOff>177800</xdr:colOff>
      <xdr:row>77</xdr:row>
      <xdr:rowOff>52862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088610"/>
          <a:ext cx="889000" cy="165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59576</xdr:rowOff>
    </xdr:from>
    <xdr:to>
      <xdr:col>15</xdr:col>
      <xdr:colOff>50800</xdr:colOff>
      <xdr:row>77</xdr:row>
      <xdr:rowOff>52862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089776"/>
          <a:ext cx="889000" cy="16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30772</xdr:rowOff>
    </xdr:from>
    <xdr:to>
      <xdr:col>10</xdr:col>
      <xdr:colOff>114300</xdr:colOff>
      <xdr:row>76</xdr:row>
      <xdr:rowOff>59576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1130300" y="13060972"/>
          <a:ext cx="889000" cy="2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20983</xdr:rowOff>
    </xdr:from>
    <xdr:to>
      <xdr:col>24</xdr:col>
      <xdr:colOff>114300</xdr:colOff>
      <xdr:row>75</xdr:row>
      <xdr:rowOff>122583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87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170860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58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7610</xdr:rowOff>
    </xdr:from>
    <xdr:to>
      <xdr:col>20</xdr:col>
      <xdr:colOff>38100</xdr:colOff>
      <xdr:row>76</xdr:row>
      <xdr:rowOff>109210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3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100337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130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2062</xdr:rowOff>
    </xdr:from>
    <xdr:to>
      <xdr:col>15</xdr:col>
      <xdr:colOff>101600</xdr:colOff>
      <xdr:row>77</xdr:row>
      <xdr:rowOff>103662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0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94789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29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8776</xdr:rowOff>
    </xdr:from>
    <xdr:to>
      <xdr:col>10</xdr:col>
      <xdr:colOff>165100</xdr:colOff>
      <xdr:row>76</xdr:row>
      <xdr:rowOff>110376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3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101503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131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151422</xdr:rowOff>
    </xdr:from>
    <xdr:to>
      <xdr:col>6</xdr:col>
      <xdr:colOff>38100</xdr:colOff>
      <xdr:row>76</xdr:row>
      <xdr:rowOff>81572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01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98099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785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57428</xdr:rowOff>
    </xdr:from>
    <xdr:to>
      <xdr:col>24</xdr:col>
      <xdr:colOff>63500</xdr:colOff>
      <xdr:row>97</xdr:row>
      <xdr:rowOff>68087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688078"/>
          <a:ext cx="838200" cy="10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27812</xdr:rowOff>
    </xdr:from>
    <xdr:to>
      <xdr:col>19</xdr:col>
      <xdr:colOff>177800</xdr:colOff>
      <xdr:row>97</xdr:row>
      <xdr:rowOff>57428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658462"/>
          <a:ext cx="889000" cy="29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27812</xdr:rowOff>
    </xdr:from>
    <xdr:to>
      <xdr:col>15</xdr:col>
      <xdr:colOff>50800</xdr:colOff>
      <xdr:row>97</xdr:row>
      <xdr:rowOff>67139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658462"/>
          <a:ext cx="889000" cy="39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67139</xdr:rowOff>
    </xdr:from>
    <xdr:to>
      <xdr:col>10</xdr:col>
      <xdr:colOff>114300</xdr:colOff>
      <xdr:row>97</xdr:row>
      <xdr:rowOff>121748</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697789"/>
          <a:ext cx="889000" cy="5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17287</xdr:rowOff>
    </xdr:from>
    <xdr:to>
      <xdr:col>24</xdr:col>
      <xdr:colOff>114300</xdr:colOff>
      <xdr:row>97</xdr:row>
      <xdr:rowOff>118887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64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167164</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62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6628</xdr:rowOff>
    </xdr:from>
    <xdr:to>
      <xdr:col>20</xdr:col>
      <xdr:colOff>38100</xdr:colOff>
      <xdr:row>97</xdr:row>
      <xdr:rowOff>108228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63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99355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730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148462</xdr:rowOff>
    </xdr:from>
    <xdr:to>
      <xdr:col>15</xdr:col>
      <xdr:colOff>101600</xdr:colOff>
      <xdr:row>97</xdr:row>
      <xdr:rowOff>78612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07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69739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700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16339</xdr:rowOff>
    </xdr:from>
    <xdr:to>
      <xdr:col>10</xdr:col>
      <xdr:colOff>165100</xdr:colOff>
      <xdr:row>97</xdr:row>
      <xdr:rowOff>117939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64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109066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739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70948</xdr:rowOff>
    </xdr:from>
    <xdr:to>
      <xdr:col>6</xdr:col>
      <xdr:colOff>38100</xdr:colOff>
      <xdr:row>98</xdr:row>
      <xdr:rowOff>1098</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70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163675</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794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122658</xdr:rowOff>
    </xdr:from>
    <xdr:to>
      <xdr:col>55</xdr:col>
      <xdr:colOff>0</xdr:colOff>
      <xdr:row>58</xdr:row>
      <xdr:rowOff>150078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10066758"/>
          <a:ext cx="838200" cy="27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149609</xdr:rowOff>
    </xdr:from>
    <xdr:to>
      <xdr:col>50</xdr:col>
      <xdr:colOff>114300</xdr:colOff>
      <xdr:row>58</xdr:row>
      <xdr:rowOff>150078</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10093709"/>
          <a:ext cx="889000" cy="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149609</xdr:rowOff>
    </xdr:from>
    <xdr:to>
      <xdr:col>45</xdr:col>
      <xdr:colOff>177800</xdr:colOff>
      <xdr:row>58</xdr:row>
      <xdr:rowOff>155706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10093709"/>
          <a:ext cx="889000" cy="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155706</xdr:rowOff>
    </xdr:from>
    <xdr:to>
      <xdr:col>41</xdr:col>
      <xdr:colOff>50800</xdr:colOff>
      <xdr:row>58</xdr:row>
      <xdr:rowOff>157165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10099806"/>
          <a:ext cx="889000" cy="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71858</xdr:rowOff>
    </xdr:from>
    <xdr:to>
      <xdr:col>55</xdr:col>
      <xdr:colOff>50800</xdr:colOff>
      <xdr:row>59</xdr:row>
      <xdr:rowOff>2008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1001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158235</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3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99278</xdr:rowOff>
    </xdr:from>
    <xdr:to>
      <xdr:col>50</xdr:col>
      <xdr:colOff>165100</xdr:colOff>
      <xdr:row>59</xdr:row>
      <xdr:rowOff>29428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10043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20555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10136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98809</xdr:rowOff>
    </xdr:from>
    <xdr:to>
      <xdr:col>46</xdr:col>
      <xdr:colOff>38100</xdr:colOff>
      <xdr:row>59</xdr:row>
      <xdr:rowOff>28959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1004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20086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10135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104906</xdr:rowOff>
    </xdr:from>
    <xdr:to>
      <xdr:col>41</xdr:col>
      <xdr:colOff>101600</xdr:colOff>
      <xdr:row>59</xdr:row>
      <xdr:rowOff>35056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04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26183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10141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106365</xdr:rowOff>
    </xdr:from>
    <xdr:to>
      <xdr:col>36</xdr:col>
      <xdr:colOff>165100</xdr:colOff>
      <xdr:row>59</xdr:row>
      <xdr:rowOff>36515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1005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27642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10143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86930</xdr:rowOff>
    </xdr:from>
    <xdr:to>
      <xdr:col>55</xdr:col>
      <xdr:colOff>0</xdr:colOff>
      <xdr:row>78</xdr:row>
      <xdr:rowOff>87912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60030"/>
          <a:ext cx="838200" cy="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86930</xdr:rowOff>
    </xdr:from>
    <xdr:to>
      <xdr:col>50</xdr:col>
      <xdr:colOff>114300</xdr:colOff>
      <xdr:row>78</xdr:row>
      <xdr:rowOff>88900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460030"/>
          <a:ext cx="889000" cy="1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42380</xdr:rowOff>
    </xdr:from>
    <xdr:to>
      <xdr:col>45</xdr:col>
      <xdr:colOff>177800</xdr:colOff>
      <xdr:row>78</xdr:row>
      <xdr:rowOff>88900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415480"/>
          <a:ext cx="889000" cy="4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42380</xdr:rowOff>
    </xdr:from>
    <xdr:to>
      <xdr:col>41</xdr:col>
      <xdr:colOff>50800</xdr:colOff>
      <xdr:row>78</xdr:row>
      <xdr:rowOff>65757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415480"/>
          <a:ext cx="889000" cy="23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37112</xdr:rowOff>
    </xdr:from>
    <xdr:to>
      <xdr:col>55</xdr:col>
      <xdr:colOff>50800</xdr:colOff>
      <xdr:row>78</xdr:row>
      <xdr:rowOff>138712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10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123489</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25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36130</xdr:rowOff>
    </xdr:from>
    <xdr:to>
      <xdr:col>50</xdr:col>
      <xdr:colOff>165100</xdr:colOff>
      <xdr:row>78</xdr:row>
      <xdr:rowOff>137730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0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128857</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501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38100</xdr:rowOff>
    </xdr:from>
    <xdr:to>
      <xdr:col>46</xdr:col>
      <xdr:colOff>38100</xdr:colOff>
      <xdr:row>78</xdr:row>
      <xdr:rowOff>139700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130827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503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163030</xdr:rowOff>
    </xdr:from>
    <xdr:to>
      <xdr:col>41</xdr:col>
      <xdr:colOff>101600</xdr:colOff>
      <xdr:row>78</xdr:row>
      <xdr:rowOff>93180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6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84307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45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14957</xdr:rowOff>
    </xdr:from>
    <xdr:to>
      <xdr:col>36</xdr:col>
      <xdr:colOff>165100</xdr:colOff>
      <xdr:row>78</xdr:row>
      <xdr:rowOff>116557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8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107684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80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111092</xdr:rowOff>
    </xdr:from>
    <xdr:to>
      <xdr:col>55</xdr:col>
      <xdr:colOff>0</xdr:colOff>
      <xdr:row>96</xdr:row>
      <xdr:rowOff>130301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570292"/>
          <a:ext cx="838200" cy="1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83648</xdr:rowOff>
    </xdr:from>
    <xdr:to>
      <xdr:col>50</xdr:col>
      <xdr:colOff>114300</xdr:colOff>
      <xdr:row>96</xdr:row>
      <xdr:rowOff>130301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542848"/>
          <a:ext cx="889000" cy="46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42385</xdr:rowOff>
    </xdr:from>
    <xdr:to>
      <xdr:col>45</xdr:col>
      <xdr:colOff>177800</xdr:colOff>
      <xdr:row>96</xdr:row>
      <xdr:rowOff>83648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158685"/>
          <a:ext cx="889000" cy="384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42385</xdr:rowOff>
    </xdr:from>
    <xdr:to>
      <xdr:col>41</xdr:col>
      <xdr:colOff>50800</xdr:colOff>
      <xdr:row>95</xdr:row>
      <xdr:rowOff>147344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158685"/>
          <a:ext cx="889000" cy="27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44394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50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68031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52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60292</xdr:rowOff>
    </xdr:from>
    <xdr:to>
      <xdr:col>55</xdr:col>
      <xdr:colOff>50800</xdr:colOff>
      <xdr:row>96</xdr:row>
      <xdr:rowOff>161892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1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38719</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49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79501</xdr:rowOff>
    </xdr:from>
    <xdr:to>
      <xdr:col>50</xdr:col>
      <xdr:colOff>165100</xdr:colOff>
      <xdr:row>97</xdr:row>
      <xdr:rowOff>9651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3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778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631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32848</xdr:rowOff>
    </xdr:from>
    <xdr:to>
      <xdr:col>46</xdr:col>
      <xdr:colOff>38100</xdr:colOff>
      <xdr:row>96</xdr:row>
      <xdr:rowOff>134448</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49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125575</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584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163035</xdr:rowOff>
    </xdr:from>
    <xdr:to>
      <xdr:col>41</xdr:col>
      <xdr:colOff>101600</xdr:colOff>
      <xdr:row>94</xdr:row>
      <xdr:rowOff>93185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10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109712</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5883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96544</xdr:rowOff>
    </xdr:from>
    <xdr:to>
      <xdr:col>36</xdr:col>
      <xdr:colOff>165100</xdr:colOff>
      <xdr:row>96</xdr:row>
      <xdr:rowOff>26694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38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43221</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15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76896</xdr:rowOff>
    </xdr:from>
    <xdr:to>
      <xdr:col>85</xdr:col>
      <xdr:colOff>127000</xdr:colOff>
      <xdr:row>37</xdr:row>
      <xdr:rowOff>124963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420546"/>
          <a:ext cx="838200" cy="4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124963</xdr:rowOff>
    </xdr:from>
    <xdr:to>
      <xdr:col>81</xdr:col>
      <xdr:colOff>50800</xdr:colOff>
      <xdr:row>37</xdr:row>
      <xdr:rowOff>146230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68613"/>
          <a:ext cx="889000" cy="2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47681</xdr:rowOff>
    </xdr:from>
    <xdr:to>
      <xdr:col>76</xdr:col>
      <xdr:colOff>114300</xdr:colOff>
      <xdr:row>37</xdr:row>
      <xdr:rowOff>146230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219881"/>
          <a:ext cx="889000" cy="269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47681</xdr:rowOff>
    </xdr:from>
    <xdr:to>
      <xdr:col>71</xdr:col>
      <xdr:colOff>177800</xdr:colOff>
      <xdr:row>37</xdr:row>
      <xdr:rowOff>167246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219881"/>
          <a:ext cx="889000" cy="29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60995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0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26096</xdr:rowOff>
    </xdr:from>
    <xdr:to>
      <xdr:col>85</xdr:col>
      <xdr:colOff>177800</xdr:colOff>
      <xdr:row>37</xdr:row>
      <xdr:rowOff>127696</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6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112473</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28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74163</xdr:rowOff>
    </xdr:from>
    <xdr:to>
      <xdr:col>81</xdr:col>
      <xdr:colOff>101600</xdr:colOff>
      <xdr:row>38</xdr:row>
      <xdr:rowOff>4313</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1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166890</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10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95430</xdr:rowOff>
    </xdr:from>
    <xdr:to>
      <xdr:col>76</xdr:col>
      <xdr:colOff>165100</xdr:colOff>
      <xdr:row>38</xdr:row>
      <xdr:rowOff>25580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16708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31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168331</xdr:rowOff>
    </xdr:from>
    <xdr:to>
      <xdr:col>72</xdr:col>
      <xdr:colOff>38100</xdr:colOff>
      <xdr:row>36</xdr:row>
      <xdr:rowOff>98481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16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115008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594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116446</xdr:rowOff>
    </xdr:from>
    <xdr:to>
      <xdr:col>67</xdr:col>
      <xdr:colOff>101600</xdr:colOff>
      <xdr:row>38</xdr:row>
      <xdr:rowOff>46596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37723</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52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7496</xdr:rowOff>
    </xdr:from>
    <xdr:to>
      <xdr:col>85</xdr:col>
      <xdr:colOff>127000</xdr:colOff>
      <xdr:row>56</xdr:row>
      <xdr:rowOff>167767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608696"/>
          <a:ext cx="838200" cy="16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167767</xdr:rowOff>
    </xdr:from>
    <xdr:to>
      <xdr:col>81</xdr:col>
      <xdr:colOff>50800</xdr:colOff>
      <xdr:row>56</xdr:row>
      <xdr:rowOff>171265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768967"/>
          <a:ext cx="889000" cy="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97683</xdr:rowOff>
    </xdr:from>
    <xdr:to>
      <xdr:col>76</xdr:col>
      <xdr:colOff>114300</xdr:colOff>
      <xdr:row>56</xdr:row>
      <xdr:rowOff>171265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698883"/>
          <a:ext cx="889000" cy="7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97683</xdr:rowOff>
    </xdr:from>
    <xdr:to>
      <xdr:col>71</xdr:col>
      <xdr:colOff>177800</xdr:colOff>
      <xdr:row>56</xdr:row>
      <xdr:rowOff>122084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9698883"/>
          <a:ext cx="889000" cy="2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128146</xdr:rowOff>
    </xdr:from>
    <xdr:to>
      <xdr:col>85</xdr:col>
      <xdr:colOff>177800</xdr:colOff>
      <xdr:row>56</xdr:row>
      <xdr:rowOff>58296</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55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106573</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53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116967</xdr:rowOff>
    </xdr:from>
    <xdr:to>
      <xdr:col>81</xdr:col>
      <xdr:colOff>101600</xdr:colOff>
      <xdr:row>57</xdr:row>
      <xdr:rowOff>47117</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718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38244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1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120465</xdr:rowOff>
    </xdr:from>
    <xdr:to>
      <xdr:col>76</xdr:col>
      <xdr:colOff>165100</xdr:colOff>
      <xdr:row>57</xdr:row>
      <xdr:rowOff>50615</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72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41742</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814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46883</xdr:rowOff>
    </xdr:from>
    <xdr:to>
      <xdr:col>72</xdr:col>
      <xdr:colOff>38100</xdr:colOff>
      <xdr:row>56</xdr:row>
      <xdr:rowOff>148483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64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139610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740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71284</xdr:rowOff>
    </xdr:from>
    <xdr:to>
      <xdr:col>67</xdr:col>
      <xdr:colOff>101600</xdr:colOff>
      <xdr:row>57</xdr:row>
      <xdr:rowOff>1434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67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164011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765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22233</xdr:rowOff>
    </xdr:from>
    <xdr:to>
      <xdr:col>85</xdr:col>
      <xdr:colOff>127000</xdr:colOff>
      <xdr:row>79</xdr:row>
      <xdr:rowOff>86578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66783"/>
          <a:ext cx="838200" cy="64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22233</xdr:rowOff>
    </xdr:from>
    <xdr:to>
      <xdr:col>81</xdr:col>
      <xdr:colOff>50800</xdr:colOff>
      <xdr:row>79</xdr:row>
      <xdr:rowOff>86437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566783"/>
          <a:ext cx="889000" cy="6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86437</xdr:rowOff>
    </xdr:from>
    <xdr:to>
      <xdr:col>76</xdr:col>
      <xdr:colOff>114300</xdr:colOff>
      <xdr:row>79</xdr:row>
      <xdr:rowOff>90594</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630987"/>
          <a:ext cx="889000" cy="4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35393</xdr:rowOff>
    </xdr:from>
    <xdr:to>
      <xdr:col>71</xdr:col>
      <xdr:colOff>177800</xdr:colOff>
      <xdr:row>79</xdr:row>
      <xdr:rowOff>90594</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79943"/>
          <a:ext cx="889000" cy="55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35778</xdr:rowOff>
    </xdr:from>
    <xdr:to>
      <xdr:col>85</xdr:col>
      <xdr:colOff>177800</xdr:colOff>
      <xdr:row>79</xdr:row>
      <xdr:rowOff>137378</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8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122155</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495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142883</xdr:rowOff>
    </xdr:from>
    <xdr:to>
      <xdr:col>81</xdr:col>
      <xdr:colOff>101600</xdr:colOff>
      <xdr:row>79</xdr:row>
      <xdr:rowOff>73033</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51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64160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608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35637</xdr:rowOff>
    </xdr:from>
    <xdr:to>
      <xdr:col>76</xdr:col>
      <xdr:colOff>165100</xdr:colOff>
      <xdr:row>79</xdr:row>
      <xdr:rowOff>137237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8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128364</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672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39794</xdr:rowOff>
    </xdr:from>
    <xdr:to>
      <xdr:col>72</xdr:col>
      <xdr:colOff>38100</xdr:colOff>
      <xdr:row>79</xdr:row>
      <xdr:rowOff>141394</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8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132521</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677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156043</xdr:rowOff>
    </xdr:from>
    <xdr:to>
      <xdr:col>67</xdr:col>
      <xdr:colOff>101600</xdr:colOff>
      <xdr:row>79</xdr:row>
      <xdr:rowOff>86193</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2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77320</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621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105542</xdr:rowOff>
    </xdr:from>
    <xdr:to>
      <xdr:col>85</xdr:col>
      <xdr:colOff>127000</xdr:colOff>
      <xdr:row>97</xdr:row>
      <xdr:rowOff>112706</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736192"/>
          <a:ext cx="838200" cy="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103884</xdr:rowOff>
    </xdr:from>
    <xdr:to>
      <xdr:col>81</xdr:col>
      <xdr:colOff>50800</xdr:colOff>
      <xdr:row>97</xdr:row>
      <xdr:rowOff>112706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734534"/>
          <a:ext cx="889000" cy="8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103884</xdr:rowOff>
    </xdr:from>
    <xdr:to>
      <xdr:col>76</xdr:col>
      <xdr:colOff>114300</xdr:colOff>
      <xdr:row>97</xdr:row>
      <xdr:rowOff>109410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734534"/>
          <a:ext cx="889000" cy="5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109410</xdr:rowOff>
    </xdr:from>
    <xdr:to>
      <xdr:col>71</xdr:col>
      <xdr:colOff>177800</xdr:colOff>
      <xdr:row>97</xdr:row>
      <xdr:rowOff>122504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740060"/>
          <a:ext cx="889000" cy="13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54742</xdr:rowOff>
    </xdr:from>
    <xdr:to>
      <xdr:col>85</xdr:col>
      <xdr:colOff>177800</xdr:colOff>
      <xdr:row>97</xdr:row>
      <xdr:rowOff>156342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68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33169</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66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61906</xdr:rowOff>
    </xdr:from>
    <xdr:to>
      <xdr:col>81</xdr:col>
      <xdr:colOff>101600</xdr:colOff>
      <xdr:row>97</xdr:row>
      <xdr:rowOff>163506</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69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154633</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785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53084</xdr:rowOff>
    </xdr:from>
    <xdr:to>
      <xdr:col>76</xdr:col>
      <xdr:colOff>165100</xdr:colOff>
      <xdr:row>97</xdr:row>
      <xdr:rowOff>154684</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68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145811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77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58610</xdr:rowOff>
    </xdr:from>
    <xdr:to>
      <xdr:col>72</xdr:col>
      <xdr:colOff>38100</xdr:colOff>
      <xdr:row>97</xdr:row>
      <xdr:rowOff>160210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68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151337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781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71704</xdr:rowOff>
    </xdr:from>
    <xdr:to>
      <xdr:col>67</xdr:col>
      <xdr:colOff>101600</xdr:colOff>
      <xdr:row>98</xdr:row>
      <xdr:rowOff>1854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02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164431</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795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総務費が類似団体平均より高い水準にあり、</a:t>
          </a:r>
          <a:r>
            <a:rPr kumimoji="1" lang="ja-JP" altLang="en-US" sz="1100" b="0" i="0" baseline="0">
              <a:solidFill>
                <a:schemeClr val="dk1"/>
              </a:solidFill>
              <a:effectLst/>
              <a:latin typeface="+mn-lt"/>
              <a:ea typeface="+mn-ea"/>
              <a:cs typeface="+mn-cs"/>
            </a:rPr>
            <a:t>昨年</a:t>
          </a:r>
          <a:r>
            <a:rPr kumimoji="1" lang="ja-JP" altLang="ja-JP" sz="1100" b="0" i="0" baseline="0">
              <a:solidFill>
                <a:schemeClr val="dk1"/>
              </a:solidFill>
              <a:effectLst/>
              <a:latin typeface="+mn-lt"/>
              <a:ea typeface="+mn-ea"/>
              <a:cs typeface="+mn-cs"/>
            </a:rPr>
            <a:t>度</a:t>
          </a:r>
          <a:r>
            <a:rPr kumimoji="1" lang="ja-JP" altLang="en-US" sz="1100" b="0" i="0" baseline="0">
              <a:solidFill>
                <a:schemeClr val="dk1"/>
              </a:solidFill>
              <a:effectLst/>
              <a:latin typeface="+mn-lt"/>
              <a:ea typeface="+mn-ea"/>
              <a:cs typeface="+mn-cs"/>
            </a:rPr>
            <a:t>に続き</a:t>
          </a:r>
          <a:r>
            <a:rPr kumimoji="1" lang="ja-JP" altLang="ja-JP" sz="1100" b="0" i="0" baseline="0">
              <a:solidFill>
                <a:schemeClr val="dk1"/>
              </a:solidFill>
              <a:effectLst/>
              <a:latin typeface="+mn-lt"/>
              <a:ea typeface="+mn-ea"/>
              <a:cs typeface="+mn-cs"/>
            </a:rPr>
            <a:t>増加しているのは、人口に比べふるさと納税事業規模が大きい本町の特殊事情と役場新庁舎建設に係る事業費</a:t>
          </a:r>
          <a:r>
            <a:rPr kumimoji="1" lang="ja-JP" altLang="en-US" sz="1100" b="0" i="0" baseline="0">
              <a:solidFill>
                <a:schemeClr val="dk1"/>
              </a:solidFill>
              <a:effectLst/>
              <a:latin typeface="+mn-lt"/>
              <a:ea typeface="+mn-ea"/>
              <a:cs typeface="+mn-cs"/>
            </a:rPr>
            <a:t>の影響</a:t>
          </a:r>
          <a:r>
            <a:rPr kumimoji="1" lang="ja-JP" altLang="ja-JP" sz="1100" b="0" i="0" baseline="0">
              <a:solidFill>
                <a:schemeClr val="dk1"/>
              </a:solidFill>
              <a:effectLst/>
              <a:latin typeface="+mn-lt"/>
              <a:ea typeface="+mn-ea"/>
              <a:cs typeface="+mn-cs"/>
            </a:rPr>
            <a:t>である。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民生費は、住民一人当たり</a:t>
          </a:r>
          <a:r>
            <a:rPr kumimoji="1" lang="en-US" altLang="ja-JP" sz="1100" b="0" i="0" baseline="0">
              <a:solidFill>
                <a:schemeClr val="dk1"/>
              </a:solidFill>
              <a:effectLst/>
              <a:latin typeface="+mn-lt"/>
              <a:ea typeface="+mn-ea"/>
              <a:cs typeface="+mn-cs"/>
            </a:rPr>
            <a:t>236,413</a:t>
          </a:r>
          <a:r>
            <a:rPr kumimoji="1" lang="ja-JP" altLang="en-US" sz="1100" b="0" i="0" baseline="0">
              <a:solidFill>
                <a:schemeClr val="dk1"/>
              </a:solidFill>
              <a:effectLst/>
              <a:latin typeface="+mn-lt"/>
              <a:ea typeface="+mn-ea"/>
              <a:cs typeface="+mn-cs"/>
            </a:rPr>
            <a:t>円となっており、類似団体とほぼ同水準だが、前年度と比較すると</a:t>
          </a:r>
          <a:r>
            <a:rPr kumimoji="1" lang="en-US" altLang="ja-JP" sz="1100" b="0" i="0" baseline="0">
              <a:solidFill>
                <a:schemeClr val="dk1"/>
              </a:solidFill>
              <a:effectLst/>
              <a:latin typeface="+mn-lt"/>
              <a:ea typeface="+mn-ea"/>
              <a:cs typeface="+mn-cs"/>
            </a:rPr>
            <a:t>20,745</a:t>
          </a:r>
          <a:r>
            <a:rPr kumimoji="1" lang="ja-JP" altLang="en-US" sz="1100" b="0" i="0" baseline="0">
              <a:solidFill>
                <a:schemeClr val="dk1"/>
              </a:solidFill>
              <a:effectLst/>
              <a:latin typeface="+mn-lt"/>
              <a:ea typeface="+mn-ea"/>
              <a:cs typeface="+mn-cs"/>
            </a:rPr>
            <a:t>円増加した。児童手当や保育所運営費などの児童福祉費の増加、介護訓練給付費などの障害者福祉費が増加したことが要因である。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公債費は、</a:t>
          </a:r>
          <a:r>
            <a:rPr kumimoji="1" lang="ja-JP" altLang="en-US" sz="1100" b="0" i="0" u="none" strike="noStrike" kern="0" cap="none" spc="0" normalizeH="0" baseline="0" noProof="0">
              <a:ln>
                <a:noFill/>
              </a:ln>
              <a:solidFill>
                <a:prstClr val="black"/>
              </a:solidFill>
              <a:effectLst/>
              <a:uLnTx/>
              <a:uFillTx/>
              <a:latin typeface="+mn-lt"/>
              <a:ea typeface="+mn-ea"/>
              <a:cs typeface="+mn-cs"/>
            </a:rPr>
            <a:t>返す以上に借りないという考えのもと、新規発行を抑制してきたことにより</a:t>
          </a:r>
          <a:r>
            <a:rPr kumimoji="1" lang="ja-JP" altLang="en-US" sz="1100" b="0" i="0" baseline="0">
              <a:solidFill>
                <a:schemeClr val="dk1"/>
              </a:solidFill>
              <a:effectLst/>
              <a:latin typeface="+mn-lt"/>
              <a:ea typeface="+mn-ea"/>
              <a:cs typeface="+mn-cs"/>
            </a:rPr>
            <a:t>類似団体に比べ低い水準を維持している。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熊本県玉東町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財政調整基金残高は、積立額より取崩額が上回ったため減少した。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実質収支額は、</a:t>
          </a:r>
          <a:r>
            <a:rPr kumimoji="1" lang="en-US" altLang="ja-JP" sz="1100" b="0" i="0" baseline="0">
              <a:solidFill>
                <a:schemeClr val="dk1"/>
              </a:solidFill>
              <a:effectLst/>
              <a:latin typeface="+mn-lt"/>
              <a:ea typeface="+mn-ea"/>
              <a:cs typeface="+mn-cs"/>
            </a:rPr>
            <a:t>354,083</a:t>
          </a:r>
          <a:r>
            <a:rPr kumimoji="1" lang="ja-JP" altLang="ja-JP" sz="1100" b="0" i="0" baseline="0">
              <a:solidFill>
                <a:schemeClr val="dk1"/>
              </a:solidFill>
              <a:effectLst/>
              <a:latin typeface="+mn-lt"/>
              <a:ea typeface="+mn-ea"/>
              <a:cs typeface="+mn-cs"/>
            </a:rPr>
            <a:t>千円となり前年度と比べ</a:t>
          </a:r>
          <a:r>
            <a:rPr kumimoji="1" lang="en-US" altLang="ja-JP" sz="1100" b="0" i="0" baseline="0">
              <a:solidFill>
                <a:schemeClr val="dk1"/>
              </a:solidFill>
              <a:effectLst/>
              <a:latin typeface="+mn-lt"/>
              <a:ea typeface="+mn-ea"/>
              <a:cs typeface="+mn-cs"/>
            </a:rPr>
            <a:t>0.7</a:t>
          </a:r>
          <a:r>
            <a:rPr kumimoji="1" lang="ja-JP" altLang="ja-JP" sz="1100" b="0" i="0" baseline="0">
              <a:solidFill>
                <a:schemeClr val="dk1"/>
              </a:solidFill>
              <a:effectLst/>
              <a:latin typeface="+mn-lt"/>
              <a:ea typeface="+mn-ea"/>
              <a:cs typeface="+mn-cs"/>
            </a:rPr>
            <a:t>ポイント増加した。</a:t>
          </a:r>
        </a:p>
        <a:p>
          <a:pPr eaLnBrk="1" fontAlgn="auto" latinLnBrk="0" hangingPunct="1"/>
          <a:r>
            <a:rPr kumimoji="1" lang="ja-JP" altLang="ja-JP" sz="1100" b="0" i="0" baseline="0">
              <a:solidFill>
                <a:schemeClr val="dk1"/>
              </a:solidFill>
              <a:effectLst/>
              <a:latin typeface="+mn-lt"/>
              <a:ea typeface="+mn-ea"/>
              <a:cs typeface="+mn-cs"/>
            </a:rPr>
            <a:t>歳入総額が増加した要因は、</a:t>
          </a:r>
          <a:r>
            <a:rPr kumimoji="1" lang="ja-JP" altLang="en-US" sz="1100" b="0" i="0" baseline="0">
              <a:solidFill>
                <a:schemeClr val="dk1"/>
              </a:solidFill>
              <a:effectLst/>
              <a:latin typeface="+mn-lt"/>
              <a:ea typeface="+mn-ea"/>
              <a:cs typeface="+mn-cs"/>
            </a:rPr>
            <a:t>ふるさと納税寄附金</a:t>
          </a:r>
          <a:r>
            <a:rPr kumimoji="1" lang="en-US" altLang="ja-JP" sz="1100" b="0" i="0" baseline="0">
              <a:solidFill>
                <a:schemeClr val="dk1"/>
              </a:solidFill>
              <a:effectLst/>
              <a:latin typeface="+mn-lt"/>
              <a:ea typeface="+mn-ea"/>
              <a:cs typeface="+mn-cs"/>
            </a:rPr>
            <a:t>187,061</a:t>
          </a:r>
          <a:r>
            <a:rPr kumimoji="1" lang="ja-JP" altLang="ja-JP" sz="1100" b="0" i="0" baseline="0">
              <a:solidFill>
                <a:schemeClr val="dk1"/>
              </a:solidFill>
              <a:effectLst/>
              <a:latin typeface="+mn-lt"/>
              <a:ea typeface="+mn-ea"/>
              <a:cs typeface="+mn-cs"/>
            </a:rPr>
            <a:t>千円増</a:t>
          </a:r>
          <a:r>
            <a:rPr kumimoji="1" lang="ja-JP" altLang="en-US" sz="1100" b="0" i="0" baseline="0">
              <a:solidFill>
                <a:schemeClr val="dk1"/>
              </a:solidFill>
              <a:effectLst/>
              <a:latin typeface="+mn-lt"/>
              <a:ea typeface="+mn-ea"/>
              <a:cs typeface="+mn-cs"/>
            </a:rPr>
            <a:t>、繰越金</a:t>
          </a:r>
          <a:r>
            <a:rPr kumimoji="1" lang="en-US" altLang="ja-JP" sz="1100" b="0" i="0" baseline="0">
              <a:solidFill>
                <a:schemeClr val="dk1"/>
              </a:solidFill>
              <a:effectLst/>
              <a:latin typeface="+mn-lt"/>
              <a:ea typeface="+mn-ea"/>
              <a:cs typeface="+mn-cs"/>
            </a:rPr>
            <a:t>89,231</a:t>
          </a:r>
          <a:r>
            <a:rPr kumimoji="1" lang="ja-JP" altLang="en-US" sz="1100" b="0" i="0" baseline="0">
              <a:solidFill>
                <a:schemeClr val="dk1"/>
              </a:solidFill>
              <a:effectLst/>
              <a:latin typeface="+mn-lt"/>
              <a:ea typeface="+mn-ea"/>
              <a:cs typeface="+mn-cs"/>
            </a:rPr>
            <a:t>千円増</a:t>
          </a:r>
          <a:r>
            <a:rPr kumimoji="1" lang="ja-JP" altLang="ja-JP" sz="1100" b="0" i="0" baseline="0">
              <a:solidFill>
                <a:schemeClr val="dk1"/>
              </a:solidFill>
              <a:effectLst/>
              <a:latin typeface="+mn-lt"/>
              <a:ea typeface="+mn-ea"/>
              <a:cs typeface="+mn-cs"/>
            </a:rPr>
            <a:t>などがあげられる。</a:t>
          </a:r>
        </a:p>
        <a:p>
          <a:pPr eaLnBrk="1" fontAlgn="auto" latinLnBrk="0" hangingPunct="1"/>
          <a:r>
            <a:rPr kumimoji="1" lang="ja-JP" altLang="ja-JP" sz="1100" b="0" i="0" baseline="0">
              <a:solidFill>
                <a:schemeClr val="dk1"/>
              </a:solidFill>
              <a:effectLst/>
              <a:latin typeface="+mn-lt"/>
              <a:ea typeface="+mn-ea"/>
              <a:cs typeface="+mn-cs"/>
            </a:rPr>
            <a:t>歳出総額が増加した要因は、</a:t>
          </a:r>
          <a:r>
            <a:rPr kumimoji="1" lang="ja-JP" altLang="en-US" sz="1100" b="0" i="0" baseline="0">
              <a:solidFill>
                <a:schemeClr val="dk1"/>
              </a:solidFill>
              <a:effectLst/>
              <a:latin typeface="+mn-lt"/>
              <a:ea typeface="+mn-ea"/>
              <a:cs typeface="+mn-cs"/>
            </a:rPr>
            <a:t>ふるさと納税寄附金増に伴う返礼品等業務経費</a:t>
          </a:r>
          <a:r>
            <a:rPr kumimoji="1" lang="en-US" altLang="ja-JP" sz="1100" b="0" i="0" baseline="0">
              <a:solidFill>
                <a:schemeClr val="dk1"/>
              </a:solidFill>
              <a:effectLst/>
              <a:latin typeface="+mn-lt"/>
              <a:ea typeface="+mn-ea"/>
              <a:cs typeface="+mn-cs"/>
            </a:rPr>
            <a:t>186,618</a:t>
          </a:r>
          <a:r>
            <a:rPr kumimoji="1" lang="ja-JP" altLang="en-US" sz="1100" b="0" i="0" baseline="0">
              <a:solidFill>
                <a:schemeClr val="dk1"/>
              </a:solidFill>
              <a:effectLst/>
              <a:latin typeface="+mn-lt"/>
              <a:ea typeface="+mn-ea"/>
              <a:cs typeface="+mn-cs"/>
            </a:rPr>
            <a:t>千円増、小中学校校舎</a:t>
          </a:r>
          <a:r>
            <a:rPr kumimoji="1" lang="en-US" altLang="ja-JP" sz="1100" b="0" i="0" baseline="0">
              <a:solidFill>
                <a:schemeClr val="dk1"/>
              </a:solidFill>
              <a:effectLst/>
              <a:latin typeface="+mn-lt"/>
              <a:ea typeface="+mn-ea"/>
              <a:cs typeface="+mn-cs"/>
            </a:rPr>
            <a:t>LED</a:t>
          </a:r>
          <a:r>
            <a:rPr kumimoji="1" lang="ja-JP" altLang="en-US" sz="1100" b="0" i="0" baseline="0">
              <a:solidFill>
                <a:schemeClr val="dk1"/>
              </a:solidFill>
              <a:effectLst/>
              <a:latin typeface="+mn-lt"/>
              <a:ea typeface="+mn-ea"/>
              <a:cs typeface="+mn-cs"/>
            </a:rPr>
            <a:t>改修事業</a:t>
          </a:r>
          <a:r>
            <a:rPr kumimoji="1" lang="en-US" altLang="ja-JP" sz="1100" b="0" i="0" baseline="0">
              <a:solidFill>
                <a:schemeClr val="dk1"/>
              </a:solidFill>
              <a:effectLst/>
              <a:latin typeface="+mn-lt"/>
              <a:ea typeface="+mn-ea"/>
              <a:cs typeface="+mn-cs"/>
            </a:rPr>
            <a:t>82,138</a:t>
          </a:r>
          <a:r>
            <a:rPr kumimoji="1" lang="ja-JP" altLang="en-US" sz="1100" b="0" i="0" baseline="0">
              <a:solidFill>
                <a:schemeClr val="dk1"/>
              </a:solidFill>
              <a:effectLst/>
              <a:latin typeface="+mn-lt"/>
              <a:ea typeface="+mn-ea"/>
              <a:cs typeface="+mn-cs"/>
            </a:rPr>
            <a:t>千円増、人事院勧告・会計年度任用職員勤勉手当支給による人件費</a:t>
          </a:r>
          <a:r>
            <a:rPr kumimoji="1" lang="en-US" altLang="ja-JP" sz="1100" b="0" i="0" baseline="0">
              <a:solidFill>
                <a:schemeClr val="dk1"/>
              </a:solidFill>
              <a:effectLst/>
              <a:latin typeface="+mn-lt"/>
              <a:ea typeface="+mn-ea"/>
              <a:cs typeface="+mn-cs"/>
            </a:rPr>
            <a:t>67,041</a:t>
          </a:r>
          <a:r>
            <a:rPr kumimoji="1" lang="ja-JP" altLang="en-US" sz="1100" b="0" i="0" baseline="0">
              <a:solidFill>
                <a:schemeClr val="dk1"/>
              </a:solidFill>
              <a:effectLst/>
              <a:latin typeface="+mn-lt"/>
              <a:ea typeface="+mn-ea"/>
              <a:cs typeface="+mn-cs"/>
            </a:rPr>
            <a:t>千円増などがあげられる。</a:t>
          </a:r>
          <a:endParaRPr kumimoji="1" lang="ja-JP" altLang="ja-JP" sz="1100" b="0" i="0" baseline="0">
            <a:solidFill>
              <a:schemeClr val="dk1"/>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熊本県玉東町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全会計において黒字である。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ただし、簡易水道</a:t>
          </a:r>
          <a:r>
            <a:rPr kumimoji="1" lang="ja-JP" altLang="en-US" sz="1100" b="0" i="0" baseline="0">
              <a:solidFill>
                <a:schemeClr val="dk1"/>
              </a:solidFill>
              <a:effectLst/>
              <a:latin typeface="+mn-lt"/>
              <a:ea typeface="+mn-ea"/>
              <a:cs typeface="+mn-cs"/>
            </a:rPr>
            <a:t>事業</a:t>
          </a:r>
          <a:r>
            <a:rPr kumimoji="1" lang="ja-JP" altLang="ja-JP" sz="1100" b="0" i="0" baseline="0">
              <a:solidFill>
                <a:schemeClr val="dk1"/>
              </a:solidFill>
              <a:effectLst/>
              <a:latin typeface="+mn-lt"/>
              <a:ea typeface="+mn-ea"/>
              <a:cs typeface="+mn-cs"/>
            </a:rPr>
            <a:t>会計に対し基準外繰出を行っている。今後は施設の老朽化に伴う維持補修費や</a:t>
          </a:r>
          <a:r>
            <a:rPr kumimoji="1" lang="ja-JP" altLang="en-US" sz="1100" b="0" i="0" baseline="0">
              <a:solidFill>
                <a:schemeClr val="dk1"/>
              </a:solidFill>
              <a:effectLst/>
              <a:latin typeface="+mn-lt"/>
              <a:ea typeface="+mn-ea"/>
              <a:cs typeface="+mn-cs"/>
            </a:rPr>
            <a:t>新たな水源確保に要する経費</a:t>
          </a:r>
          <a:r>
            <a:rPr kumimoji="1" lang="ja-JP" altLang="ja-JP" sz="1100" b="0" i="0" baseline="0">
              <a:solidFill>
                <a:schemeClr val="dk1"/>
              </a:solidFill>
              <a:effectLst/>
              <a:latin typeface="+mn-lt"/>
              <a:ea typeface="+mn-ea"/>
              <a:cs typeface="+mn-cs"/>
            </a:rPr>
            <a:t>の増加が見込まれる。独立採算</a:t>
          </a:r>
          <a:r>
            <a:rPr kumimoji="1" lang="ja-JP" altLang="en-US" sz="1100" b="0" i="0" baseline="0">
              <a:solidFill>
                <a:schemeClr val="dk1"/>
              </a:solidFill>
              <a:effectLst/>
              <a:latin typeface="+mn-lt"/>
              <a:ea typeface="+mn-ea"/>
              <a:cs typeface="+mn-cs"/>
            </a:rPr>
            <a:t>制</a:t>
          </a:r>
          <a:r>
            <a:rPr kumimoji="1" lang="ja-JP" altLang="ja-JP" sz="1100" b="0" i="0" baseline="0">
              <a:solidFill>
                <a:schemeClr val="dk1"/>
              </a:solidFill>
              <a:effectLst/>
              <a:latin typeface="+mn-lt"/>
              <a:ea typeface="+mn-ea"/>
              <a:cs typeface="+mn-cs"/>
            </a:rPr>
            <a:t>が取れるような料金設定、管理の効率化が必要であるが、近隣市町と比較して料金水準も高く、山間部の過疎化が進んでいることが課題である。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熊本県玉東町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前年度と比較すると</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単年度実質公債費比率は</a:t>
          </a:r>
          <a:r>
            <a:rPr kumimoji="1" lang="en-US" altLang="ja-JP" sz="1100" b="0" i="0" baseline="0">
              <a:solidFill>
                <a:schemeClr val="dk1"/>
              </a:solidFill>
              <a:effectLst/>
              <a:latin typeface="+mn-lt"/>
              <a:ea typeface="+mn-ea"/>
              <a:cs typeface="+mn-cs"/>
            </a:rPr>
            <a:t>0.57</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a:t>
          </a:r>
          <a:r>
            <a:rPr kumimoji="1" lang="ja-JP" altLang="en-US" sz="1100" b="0" i="0" u="none" strike="noStrike" kern="0" cap="none" spc="0" normalizeH="0" baseline="0" noProof="0">
              <a:ln>
                <a:noFill/>
              </a:ln>
              <a:solidFill>
                <a:prstClr val="black"/>
              </a:solidFill>
              <a:effectLst/>
              <a:uLnTx/>
              <a:uFillTx/>
              <a:latin typeface="+mn-lt"/>
              <a:ea typeface="+mn-ea"/>
              <a:cs typeface="+mn-cs"/>
            </a:rPr>
            <a:t>分子の増加は令和</a:t>
          </a:r>
          <a:r>
            <a:rPr kumimoji="1" lang="en-US" altLang="ja-JP" sz="1100" b="0" i="0" u="none" strike="noStrike" kern="0" cap="none" spc="0" normalizeH="0" baseline="0" noProof="0">
              <a:ln>
                <a:noFill/>
              </a:ln>
              <a:solidFill>
                <a:prstClr val="black"/>
              </a:solidFill>
              <a:effectLst/>
              <a:uLnTx/>
              <a:uFillTx/>
              <a:latin typeface="+mn-lt"/>
              <a:ea typeface="+mn-ea"/>
              <a:cs typeface="+mn-cs"/>
            </a:rPr>
            <a:t>3</a:t>
          </a:r>
          <a:r>
            <a:rPr kumimoji="1" lang="ja-JP" altLang="en-US" sz="1100" b="0" i="0" u="none" strike="noStrike" kern="0" cap="none" spc="0" normalizeH="0" baseline="0" noProof="0">
              <a:ln>
                <a:noFill/>
              </a:ln>
              <a:solidFill>
                <a:prstClr val="black"/>
              </a:solidFill>
              <a:effectLst/>
              <a:uLnTx/>
              <a:uFillTx/>
              <a:latin typeface="+mn-lt"/>
              <a:ea typeface="+mn-ea"/>
              <a:cs typeface="+mn-cs"/>
            </a:rPr>
            <a:t>年度公共施設等適正管理推進事業債償還</a:t>
          </a:r>
          <a:r>
            <a:rPr kumimoji="1" lang="en-US" altLang="ja-JP" sz="1100" b="0" i="0" u="none" strike="noStrike" kern="0" cap="none" spc="0" normalizeH="0" baseline="0" noProof="0">
              <a:ln>
                <a:noFill/>
              </a:ln>
              <a:solidFill>
                <a:prstClr val="black"/>
              </a:solidFill>
              <a:effectLst/>
              <a:uLnTx/>
              <a:uFillTx/>
              <a:latin typeface="+mn-lt"/>
              <a:ea typeface="+mn-ea"/>
              <a:cs typeface="+mn-cs"/>
            </a:rPr>
            <a:t>15,766</a:t>
          </a:r>
          <a:r>
            <a:rPr kumimoji="1" lang="ja-JP" altLang="en-US" sz="1100" b="0" i="0" u="none" strike="noStrike" kern="0" cap="none" spc="0" normalizeH="0" baseline="0" noProof="0">
              <a:ln>
                <a:noFill/>
              </a:ln>
              <a:solidFill>
                <a:prstClr val="black"/>
              </a:solidFill>
              <a:effectLst/>
              <a:uLnTx/>
              <a:uFillTx/>
              <a:latin typeface="+mn-lt"/>
              <a:ea typeface="+mn-ea"/>
              <a:cs typeface="+mn-cs"/>
            </a:rPr>
            <a:t>千円増が主な要因である。</a:t>
          </a:r>
          <a:r>
            <a:rPr kumimoji="1" lang="ja-JP" altLang="ja-JP" sz="1100" b="0" i="0" baseline="0">
              <a:solidFill>
                <a:schemeClr val="dk1"/>
              </a:solidFill>
              <a:effectLst/>
              <a:latin typeface="+mn-lt"/>
              <a:ea typeface="+mn-ea"/>
              <a:cs typeface="+mn-cs"/>
            </a:rPr>
            <a:t>これまで新規の地方債発行は元利償還額を超えない範囲で行うという考え方のもと抑制に努めてきたが、今後は大型事業の償還が始まり、学校施設</a:t>
          </a:r>
          <a:r>
            <a:rPr kumimoji="1" lang="ja-JP" altLang="en-US" sz="1100" b="0" i="0" baseline="0">
              <a:solidFill>
                <a:schemeClr val="dk1"/>
              </a:solidFill>
              <a:effectLst/>
              <a:latin typeface="+mn-lt"/>
              <a:ea typeface="+mn-ea"/>
              <a:cs typeface="+mn-cs"/>
            </a:rPr>
            <a:t>をはじめとする公共施設</a:t>
          </a:r>
          <a:r>
            <a:rPr kumimoji="1" lang="ja-JP" altLang="ja-JP" sz="1100" b="0" i="0" baseline="0">
              <a:solidFill>
                <a:schemeClr val="dk1"/>
              </a:solidFill>
              <a:effectLst/>
              <a:latin typeface="+mn-lt"/>
              <a:ea typeface="+mn-ea"/>
              <a:cs typeface="+mn-cs"/>
            </a:rPr>
            <a:t>の改修</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控えていることから</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元利償還金及び起債残高は増加する見込みであ</a:t>
          </a:r>
          <a:r>
            <a:rPr kumimoji="1" lang="ja-JP" altLang="en-US" sz="1100" b="0" i="0" baseline="0">
              <a:solidFill>
                <a:schemeClr val="dk1"/>
              </a:solidFill>
              <a:effectLst/>
              <a:latin typeface="+mn-lt"/>
              <a:ea typeface="+mn-ea"/>
              <a:cs typeface="+mn-cs"/>
            </a:rPr>
            <a:t>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熊本県玉東町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前年度と比較すると、地方債の現在高、組合等負担等見込額等が増加したことにより分子は</a:t>
          </a:r>
          <a:r>
            <a:rPr kumimoji="1" lang="en-US" altLang="ja-JP" sz="1100" b="0" i="0" baseline="0">
              <a:solidFill>
                <a:schemeClr val="dk1"/>
              </a:solidFill>
              <a:effectLst/>
              <a:latin typeface="+mn-lt"/>
              <a:ea typeface="+mn-ea"/>
              <a:cs typeface="+mn-cs"/>
            </a:rPr>
            <a:t>217,737</a:t>
          </a:r>
          <a:r>
            <a:rPr kumimoji="1" lang="ja-JP" altLang="ja-JP" sz="1100" b="0" i="0" baseline="0">
              <a:solidFill>
                <a:schemeClr val="dk1"/>
              </a:solidFill>
              <a:effectLst/>
              <a:latin typeface="+mn-lt"/>
              <a:ea typeface="+mn-ea"/>
              <a:cs typeface="+mn-cs"/>
            </a:rPr>
            <a:t>千円増加した。</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標準財政規模の増加により分母は</a:t>
          </a:r>
          <a:r>
            <a:rPr lang="en-US" altLang="ja-JP" sz="1100" b="0" i="0" baseline="0">
              <a:solidFill>
                <a:schemeClr val="dk1"/>
              </a:solidFill>
              <a:effectLst/>
              <a:latin typeface="+mn-lt"/>
              <a:ea typeface="+mn-ea"/>
              <a:cs typeface="+mn-cs"/>
            </a:rPr>
            <a:t>61,766</a:t>
          </a:r>
          <a:r>
            <a:rPr lang="ja-JP" altLang="ja-JP" sz="1100" b="0" i="0" baseline="0">
              <a:solidFill>
                <a:schemeClr val="dk1"/>
              </a:solidFill>
              <a:effectLst/>
              <a:latin typeface="+mn-lt"/>
              <a:ea typeface="+mn-ea"/>
              <a:cs typeface="+mn-cs"/>
            </a:rPr>
            <a:t>千円増加したが、充当可能財源等の減少により、将来負担比率は</a:t>
          </a:r>
          <a:r>
            <a:rPr lang="en-US" altLang="ja-JP" sz="1100" b="0" i="0" baseline="0">
              <a:solidFill>
                <a:schemeClr val="dk1"/>
              </a:solidFill>
              <a:effectLst/>
              <a:latin typeface="+mn-lt"/>
              <a:ea typeface="+mn-ea"/>
              <a:cs typeface="+mn-cs"/>
            </a:rPr>
            <a:t>13.8</a:t>
          </a:r>
          <a:r>
            <a:rPr lang="ja-JP" altLang="ja-JP" sz="1100" b="0" i="0" baseline="0">
              <a:solidFill>
                <a:schemeClr val="dk1"/>
              </a:solidFill>
              <a:effectLst/>
              <a:latin typeface="+mn-lt"/>
              <a:ea typeface="+mn-ea"/>
              <a:cs typeface="+mn-cs"/>
            </a:rPr>
            <a:t>ポイント増加した。</a:t>
          </a:r>
          <a:r>
            <a:rPr lang="ja-JP" altLang="en-US" sz="1100" b="0" i="0" baseline="0">
              <a:solidFill>
                <a:schemeClr val="dk1"/>
              </a:solidFill>
              <a:effectLst/>
              <a:latin typeface="+mn-lt"/>
              <a:ea typeface="+mn-ea"/>
              <a:cs typeface="+mn-cs"/>
            </a:rPr>
            <a:t>今後も地方債の現在高及び組合等負担見込額の増加傾向は続くことが予想されるため、充当可能基金を確保するなど財政の健全化に努める。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熊本県玉東町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新庁舎建設</a:t>
          </a:r>
          <a:r>
            <a:rPr kumimoji="1" lang="ja-JP" altLang="en-US" sz="1100">
              <a:solidFill>
                <a:schemeClr val="dk1"/>
              </a:solidFill>
              <a:effectLst/>
              <a:latin typeface="+mn-lt"/>
              <a:ea typeface="+mn-ea"/>
              <a:cs typeface="+mn-cs"/>
            </a:rPr>
            <a:t>等公共施設整備</a:t>
          </a:r>
          <a:r>
            <a:rPr kumimoji="1" lang="ja-JP" altLang="ja-JP" sz="1100">
              <a:solidFill>
                <a:schemeClr val="dk1"/>
              </a:solidFill>
              <a:effectLst/>
              <a:latin typeface="+mn-lt"/>
              <a:ea typeface="+mn-ea"/>
              <a:cs typeface="+mn-cs"/>
            </a:rPr>
            <a:t>のために町有施設整備基金を</a:t>
          </a:r>
          <a:r>
            <a:rPr kumimoji="1" lang="en-US" altLang="ja-JP" sz="1100">
              <a:solidFill>
                <a:schemeClr val="dk1"/>
              </a:solidFill>
              <a:effectLst/>
              <a:latin typeface="+mn-lt"/>
              <a:ea typeface="+mn-ea"/>
              <a:cs typeface="+mn-cs"/>
            </a:rPr>
            <a:t>700,000</a:t>
          </a:r>
          <a:r>
            <a:rPr kumimoji="1" lang="ja-JP" altLang="ja-JP" sz="1100">
              <a:solidFill>
                <a:schemeClr val="dk1"/>
              </a:solidFill>
              <a:effectLst/>
              <a:latin typeface="+mn-lt"/>
              <a:ea typeface="+mn-ea"/>
              <a:cs typeface="+mn-cs"/>
            </a:rPr>
            <a:t>千円ほど取崩したことにより基金残高は前年度と比較して</a:t>
          </a:r>
          <a:r>
            <a:rPr kumimoji="1" lang="en-US" altLang="ja-JP" sz="1100">
              <a:solidFill>
                <a:schemeClr val="dk1"/>
              </a:solidFill>
              <a:effectLst/>
              <a:latin typeface="+mn-lt"/>
              <a:ea typeface="+mn-ea"/>
              <a:cs typeface="+mn-cs"/>
            </a:rPr>
            <a:t>485,000</a:t>
          </a:r>
          <a:r>
            <a:rPr kumimoji="1" lang="ja-JP" altLang="ja-JP" sz="1100">
              <a:solidFill>
                <a:schemeClr val="dk1"/>
              </a:solidFill>
              <a:effectLst/>
              <a:latin typeface="+mn-lt"/>
              <a:ea typeface="+mn-ea"/>
              <a:cs typeface="+mn-cs"/>
            </a:rPr>
            <a:t>千円ほど減少した。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主に</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年度にかけて行う役場新庁舎建設事業</a:t>
          </a:r>
          <a:r>
            <a:rPr kumimoji="1" lang="ja-JP" altLang="en-US" sz="1100">
              <a:solidFill>
                <a:schemeClr val="dk1"/>
              </a:solidFill>
              <a:effectLst/>
              <a:latin typeface="+mn-lt"/>
              <a:ea typeface="+mn-ea"/>
              <a:cs typeface="+mn-cs"/>
            </a:rPr>
            <a:t>財源として活用した結果、町有施設整備基金の令和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年度末残高は</a:t>
          </a:r>
          <a:r>
            <a:rPr kumimoji="1" lang="en-US" altLang="ja-JP" sz="1100">
              <a:solidFill>
                <a:schemeClr val="dk1"/>
              </a:solidFill>
              <a:effectLst/>
              <a:latin typeface="+mn-lt"/>
              <a:ea typeface="+mn-ea"/>
              <a:cs typeface="+mn-cs"/>
            </a:rPr>
            <a:t>473,976</a:t>
          </a:r>
          <a:r>
            <a:rPr kumimoji="1" lang="ja-JP" altLang="en-US" sz="1100">
              <a:solidFill>
                <a:schemeClr val="dk1"/>
              </a:solidFill>
              <a:effectLst/>
              <a:latin typeface="+mn-lt"/>
              <a:ea typeface="+mn-ea"/>
              <a:cs typeface="+mn-cs"/>
            </a:rPr>
            <a:t>千円まで減少した。</a:t>
          </a:r>
          <a:r>
            <a:rPr kumimoji="1" lang="ja-JP" altLang="ja-JP" sz="1100">
              <a:solidFill>
                <a:schemeClr val="dk1"/>
              </a:solidFill>
              <a:effectLst/>
              <a:latin typeface="+mn-lt"/>
              <a:ea typeface="+mn-ea"/>
              <a:cs typeface="+mn-cs"/>
            </a:rPr>
            <a:t>今後も公共施設の維持補修や更新整備が見込まれるため、計画的に積立てを行っていく。</a:t>
          </a:r>
          <a:endParaRPr lang="ja-JP" altLang="ja-JP" sz="1400">
            <a:effectLst/>
          </a:endParaRPr>
        </a:p>
        <a:p>
          <a:r>
            <a:rPr kumimoji="1" lang="ja-JP" altLang="ja-JP" sz="1100">
              <a:solidFill>
                <a:schemeClr val="dk1"/>
              </a:solidFill>
              <a:effectLst/>
              <a:latin typeface="+mn-lt"/>
              <a:ea typeface="+mn-ea"/>
              <a:cs typeface="+mn-cs"/>
            </a:rPr>
            <a:t>また、近年増加し本町の貴重な財源となっているふるさと納税寄附金については、歳出予算規模が大きくなるなかで政策的経費と経常経費へのバランスを考慮しながら過度に依存しないよう活用を図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b="0" i="0" baseline="0">
              <a:solidFill>
                <a:schemeClr val="dk1"/>
              </a:solidFill>
              <a:effectLst/>
              <a:latin typeface="+mn-lt"/>
              <a:ea typeface="+mn-ea"/>
              <a:cs typeface="+mn-cs"/>
            </a:rPr>
            <a:t>ふるさと納税寄附金基金については、当該年度分の寄附金を基金に積み立て、次年度以降に寄附者の指定する使途に応じた事業分野に充当していく。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町有施設整備基金については、新庁舎建設に活用。</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ふるさと創生基金については、町の特性を生かしたまちづくりのため必要な事業の経費に充当する。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地域福祉基金については、運用益を高齢者等の福祉増進のため必要な事業の経費に充当する。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28</a:t>
          </a:r>
          <a:r>
            <a:rPr kumimoji="1" lang="ja-JP" altLang="ja-JP" sz="1100" b="0" i="0" baseline="0">
              <a:solidFill>
                <a:schemeClr val="dk1"/>
              </a:solidFill>
              <a:effectLst/>
              <a:latin typeface="+mn-lt"/>
              <a:ea typeface="+mn-ea"/>
              <a:cs typeface="+mn-cs"/>
            </a:rPr>
            <a:t>年熊本地震復興基金については、熊本地震からの復旧・復興、防災事業に活用する。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町有施設整備基金は純積立及び運用益で</a:t>
          </a:r>
          <a:r>
            <a:rPr kumimoji="1" lang="en-US" altLang="ja-JP" sz="1100">
              <a:solidFill>
                <a:schemeClr val="dk1"/>
              </a:solidFill>
              <a:effectLst/>
              <a:latin typeface="+mn-lt"/>
              <a:ea typeface="+mn-ea"/>
              <a:cs typeface="+mn-cs"/>
            </a:rPr>
            <a:t>201,314</a:t>
          </a:r>
          <a:r>
            <a:rPr kumimoji="1" lang="ja-JP" altLang="ja-JP" sz="1100">
              <a:solidFill>
                <a:schemeClr val="dk1"/>
              </a:solidFill>
              <a:effectLst/>
              <a:latin typeface="+mn-lt"/>
              <a:ea typeface="+mn-ea"/>
              <a:cs typeface="+mn-cs"/>
            </a:rPr>
            <a:t>千円を積立て、役場新庁舎建設事業等に充てるため</a:t>
          </a:r>
          <a:r>
            <a:rPr kumimoji="1" lang="en-US" altLang="ja-JP" sz="1100">
              <a:solidFill>
                <a:schemeClr val="dk1"/>
              </a:solidFill>
              <a:effectLst/>
              <a:latin typeface="+mn-lt"/>
              <a:ea typeface="+mn-ea"/>
              <a:cs typeface="+mn-cs"/>
            </a:rPr>
            <a:t>429,685</a:t>
          </a:r>
          <a:r>
            <a:rPr kumimoji="1" lang="ja-JP" altLang="ja-JP" sz="1100">
              <a:solidFill>
                <a:schemeClr val="dk1"/>
              </a:solidFill>
              <a:effectLst/>
              <a:latin typeface="+mn-lt"/>
              <a:ea typeface="+mn-ea"/>
              <a:cs typeface="+mn-cs"/>
            </a:rPr>
            <a:t>千円の取崩しを行った。</a:t>
          </a:r>
          <a:endParaRPr lang="ja-JP" altLang="ja-JP" sz="1400">
            <a:effectLst/>
          </a:endParaRPr>
        </a:p>
        <a:p>
          <a:r>
            <a:rPr kumimoji="1" lang="ja-JP" altLang="ja-JP" sz="1100">
              <a:solidFill>
                <a:schemeClr val="dk1"/>
              </a:solidFill>
              <a:effectLst/>
              <a:latin typeface="+mn-lt"/>
              <a:ea typeface="+mn-ea"/>
              <a:cs typeface="+mn-cs"/>
            </a:rPr>
            <a:t>ふるさと納税寄附金基金は、経費充当後の残額及び運用益で</a:t>
          </a:r>
          <a:r>
            <a:rPr kumimoji="1" lang="en-US" altLang="ja-JP" sz="1100">
              <a:solidFill>
                <a:schemeClr val="dk1"/>
              </a:solidFill>
              <a:effectLst/>
              <a:latin typeface="+mn-lt"/>
              <a:ea typeface="+mn-ea"/>
              <a:cs typeface="+mn-cs"/>
            </a:rPr>
            <a:t>574,384</a:t>
          </a:r>
          <a:r>
            <a:rPr kumimoji="1" lang="ja-JP" altLang="ja-JP" sz="1100">
              <a:solidFill>
                <a:schemeClr val="dk1"/>
              </a:solidFill>
              <a:effectLst/>
              <a:latin typeface="+mn-lt"/>
              <a:ea typeface="+mn-ea"/>
              <a:cs typeface="+mn-cs"/>
            </a:rPr>
            <a:t>千円を積立て、寄附者の希望する事業の財源として活用するため</a:t>
          </a:r>
          <a:r>
            <a:rPr kumimoji="1" lang="en-US" altLang="ja-JP" sz="1100">
              <a:solidFill>
                <a:schemeClr val="dk1"/>
              </a:solidFill>
              <a:effectLst/>
              <a:latin typeface="+mn-lt"/>
              <a:ea typeface="+mn-ea"/>
              <a:cs typeface="+mn-cs"/>
            </a:rPr>
            <a:t>438,335</a:t>
          </a:r>
          <a:r>
            <a:rPr kumimoji="1" lang="ja-JP" altLang="ja-JP" sz="1100">
              <a:solidFill>
                <a:schemeClr val="dk1"/>
              </a:solidFill>
              <a:effectLst/>
              <a:latin typeface="+mn-lt"/>
              <a:ea typeface="+mn-ea"/>
              <a:cs typeface="+mn-cs"/>
            </a:rPr>
            <a:t>千円の取崩しを行った。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新庁舎建設に向けて町有施設整備基金に積立てを行ってきたが、令和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末現在で</a:t>
          </a:r>
          <a:r>
            <a:rPr kumimoji="1" lang="en-US" altLang="ja-JP" sz="1100">
              <a:solidFill>
                <a:schemeClr val="dk1"/>
              </a:solidFill>
              <a:effectLst/>
              <a:latin typeface="+mn-lt"/>
              <a:ea typeface="+mn-ea"/>
              <a:cs typeface="+mn-cs"/>
            </a:rPr>
            <a:t>473,976</a:t>
          </a:r>
          <a:r>
            <a:rPr kumimoji="1" lang="ja-JP" altLang="en-US" sz="1100">
              <a:solidFill>
                <a:schemeClr val="dk1"/>
              </a:solidFill>
              <a:effectLst/>
              <a:latin typeface="+mn-lt"/>
              <a:ea typeface="+mn-ea"/>
              <a:cs typeface="+mn-cs"/>
            </a:rPr>
            <a:t>千円まで減少した。</a:t>
          </a:r>
          <a:r>
            <a:rPr kumimoji="1" lang="ja-JP" altLang="ja-JP" sz="1100">
              <a:solidFill>
                <a:schemeClr val="dk1"/>
              </a:solidFill>
              <a:effectLst/>
              <a:latin typeface="+mn-lt"/>
              <a:ea typeface="+mn-ea"/>
              <a:cs typeface="+mn-cs"/>
            </a:rPr>
            <a:t>今後控えている公共施設の維持補修及び更新整備に対応するため、計画的に積立てを行っていく。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決算剰余金処分で</a:t>
          </a:r>
          <a:r>
            <a:rPr kumimoji="1" lang="en-US" altLang="ja-JP" sz="1100">
              <a:solidFill>
                <a:schemeClr val="dk1"/>
              </a:solidFill>
              <a:effectLst/>
              <a:latin typeface="+mn-lt"/>
              <a:ea typeface="+mn-ea"/>
              <a:cs typeface="+mn-cs"/>
            </a:rPr>
            <a:t>200,000</a:t>
          </a:r>
          <a:r>
            <a:rPr kumimoji="1" lang="ja-JP" altLang="ja-JP" sz="1100">
              <a:solidFill>
                <a:schemeClr val="dk1"/>
              </a:solidFill>
              <a:effectLst/>
              <a:latin typeface="+mn-lt"/>
              <a:ea typeface="+mn-ea"/>
              <a:cs typeface="+mn-cs"/>
            </a:rPr>
            <a:t>千円、利子運用益で</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千円積立てを行い、年度末の現金不足に対応するため</a:t>
          </a:r>
          <a:r>
            <a:rPr kumimoji="1" lang="en-US" altLang="ja-JP" sz="1100">
              <a:solidFill>
                <a:schemeClr val="dk1"/>
              </a:solidFill>
              <a:effectLst/>
              <a:latin typeface="+mn-lt"/>
              <a:ea typeface="+mn-ea"/>
              <a:cs typeface="+mn-cs"/>
            </a:rPr>
            <a:t>220,000</a:t>
          </a:r>
          <a:r>
            <a:rPr kumimoji="1" lang="ja-JP" altLang="ja-JP" sz="1100">
              <a:solidFill>
                <a:schemeClr val="dk1"/>
              </a:solidFill>
              <a:effectLst/>
              <a:latin typeface="+mn-lt"/>
              <a:ea typeface="+mn-ea"/>
              <a:cs typeface="+mn-cs"/>
            </a:rPr>
            <a:t>千円の取崩しを行った。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これまで標準財政規模の</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％を目途に財政調整期基金の確保を行ってきたが、今後、頻発する災害や物価高騰等の経済事情の変動に対応できるよう</a:t>
          </a:r>
          <a:r>
            <a:rPr kumimoji="1" lang="ja-JP" altLang="en-US" sz="1100">
              <a:solidFill>
                <a:schemeClr val="dk1"/>
              </a:solidFill>
              <a:effectLst/>
              <a:latin typeface="+mn-lt"/>
              <a:ea typeface="+mn-ea"/>
              <a:cs typeface="+mn-cs"/>
            </a:rPr>
            <a:t>積み増しを図る。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運用益</a:t>
          </a:r>
          <a:r>
            <a:rPr kumimoji="1" lang="en-US" altLang="ja-JP" sz="1100">
              <a:solidFill>
                <a:schemeClr val="dk1"/>
              </a:solidFill>
              <a:effectLst/>
              <a:latin typeface="+mn-lt"/>
              <a:ea typeface="+mn-ea"/>
              <a:cs typeface="+mn-cs"/>
            </a:rPr>
            <a:t>1,401</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普通交付税追加交付による後年度の基準財政需要額算入公債費の減応分</a:t>
          </a:r>
          <a:r>
            <a:rPr kumimoji="1" lang="en-US" altLang="ja-JP" sz="1100" b="0" i="0" baseline="0">
              <a:solidFill>
                <a:schemeClr val="dk1"/>
              </a:solidFill>
              <a:effectLst/>
              <a:latin typeface="+mn-lt"/>
              <a:ea typeface="+mn-ea"/>
              <a:cs typeface="+mn-cs"/>
            </a:rPr>
            <a:t>9,253</a:t>
          </a:r>
          <a:r>
            <a:rPr kumimoji="1" lang="ja-JP" altLang="en-US" sz="1100" b="0" i="0" baseline="0">
              <a:solidFill>
                <a:schemeClr val="dk1"/>
              </a:solidFill>
              <a:effectLst/>
              <a:latin typeface="+mn-lt"/>
              <a:ea typeface="+mn-ea"/>
              <a:cs typeface="+mn-cs"/>
            </a:rPr>
            <a:t>千円</a:t>
          </a:r>
          <a:r>
            <a:rPr kumimoji="1" lang="ja-JP" altLang="ja-JP" sz="1100">
              <a:solidFill>
                <a:schemeClr val="dk1"/>
              </a:solidFill>
              <a:effectLst/>
              <a:latin typeface="+mn-lt"/>
              <a:ea typeface="+mn-ea"/>
              <a:cs typeface="+mn-cs"/>
            </a:rPr>
            <a:t>の積立てを行い、熊本地震災害廃棄物処理に係る地方債償還に充当するため</a:t>
          </a:r>
          <a:r>
            <a:rPr kumimoji="1" lang="en-US" altLang="ja-JP" sz="1100">
              <a:solidFill>
                <a:schemeClr val="dk1"/>
              </a:solidFill>
              <a:effectLst/>
              <a:latin typeface="+mn-lt"/>
              <a:ea typeface="+mn-ea"/>
              <a:cs typeface="+mn-cs"/>
            </a:rPr>
            <a:t>166</a:t>
          </a:r>
          <a:r>
            <a:rPr kumimoji="1" lang="ja-JP" altLang="ja-JP" sz="1100">
              <a:solidFill>
                <a:schemeClr val="dk1"/>
              </a:solidFill>
              <a:effectLst/>
              <a:latin typeface="+mn-lt"/>
              <a:ea typeface="+mn-ea"/>
              <a:cs typeface="+mn-cs"/>
            </a:rPr>
            <a:t>千円の取崩しを行った。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当面は、</a:t>
          </a:r>
          <a:r>
            <a:rPr kumimoji="1" lang="ja-JP" altLang="ja-JP" sz="1100" b="0" i="0" baseline="0">
              <a:solidFill>
                <a:schemeClr val="dk1"/>
              </a:solidFill>
              <a:effectLst/>
              <a:latin typeface="+mn-lt"/>
              <a:ea typeface="+mn-ea"/>
              <a:cs typeface="+mn-cs"/>
            </a:rPr>
            <a:t>熊本地震災害廃棄物処理に係る地方債償還に対し取崩す見込み</a:t>
          </a:r>
          <a:r>
            <a:rPr kumimoji="1" lang="ja-JP" altLang="en-US" sz="1100" b="0" i="0" baseline="0">
              <a:solidFill>
                <a:schemeClr val="dk1"/>
              </a:solidFill>
              <a:effectLst/>
              <a:latin typeface="+mn-lt"/>
              <a:ea typeface="+mn-ea"/>
              <a:cs typeface="+mn-cs"/>
            </a:rPr>
            <a:t>である。また、普通交付税追加交付による後年度の基準財政需要額算入公債費の減応分について、適切に積立て・取崩しを行う。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0E3D684-DF15-42AE-B529-9EB393741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EB4D5A2-DDD7-4181-9F48-A4AD72B107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28D15F3-227F-4E7B-986E-05D473323087}"/>
            </a:ext>
          </a:extLst>
        </xdr:cNvPr>
        <xdr:cNvSpPr/>
      </xdr:nvSpPr>
      <xdr:spPr>
        <a:xfrm>
          <a:off x="1149858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16CDCA-FD32-4048-805F-53D59767FF3E}"/>
            </a:ext>
          </a:extLst>
        </xdr:cNvPr>
        <xdr:cNvSpPr/>
      </xdr:nvSpPr>
      <xdr:spPr>
        <a:xfrm>
          <a:off x="1283970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D7EE2BE-608A-404B-8FBC-90919C342645}"/>
            </a:ext>
          </a:extLst>
        </xdr:cNvPr>
        <xdr:cNvSpPr/>
      </xdr:nvSpPr>
      <xdr:spPr>
        <a:xfrm>
          <a:off x="1418082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DD4D13C-002E-4235-A975-F23FA9A6D88B}"/>
            </a:ext>
          </a:extLst>
        </xdr:cNvPr>
        <xdr:cNvSpPr/>
      </xdr:nvSpPr>
      <xdr:spPr>
        <a:xfrm>
          <a:off x="1552194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CA07042-C32A-4EA8-9E1A-7A6D004781FE}"/>
            </a:ext>
          </a:extLst>
        </xdr:cNvPr>
        <xdr:cNvSpPr/>
      </xdr:nvSpPr>
      <xdr:spPr>
        <a:xfrm>
          <a:off x="1686306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F840748-0195-4659-B280-431B7585076B}"/>
            </a:ext>
          </a:extLst>
        </xdr:cNvPr>
        <xdr:cNvSpPr/>
      </xdr:nvSpPr>
      <xdr:spPr>
        <a:xfrm>
          <a:off x="1149858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E2B9743-B9CE-4A4C-B7C8-D00ACECE76A9}"/>
            </a:ext>
          </a:extLst>
        </xdr:cNvPr>
        <xdr:cNvSpPr/>
      </xdr:nvSpPr>
      <xdr:spPr>
        <a:xfrm>
          <a:off x="1283970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4465B2E1-A4D2-4907-B75D-257B13ECD603}"/>
            </a:ext>
          </a:extLst>
        </xdr:cNvPr>
        <xdr:cNvSpPr/>
      </xdr:nvSpPr>
      <xdr:spPr>
        <a:xfrm>
          <a:off x="1418082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26AD9233-793B-462E-902A-C2C13CAD1435}"/>
            </a:ext>
          </a:extLst>
        </xdr:cNvPr>
        <xdr:cNvSpPr/>
      </xdr:nvSpPr>
      <xdr:spPr>
        <a:xfrm>
          <a:off x="1552194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29173ED-AB12-40FC-8D00-4D34DF1765E3}"/>
            </a:ext>
          </a:extLst>
        </xdr:cNvPr>
        <xdr:cNvSpPr/>
      </xdr:nvSpPr>
      <xdr:spPr>
        <a:xfrm>
          <a:off x="1686306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4B3A7099-B13F-456D-A1D0-E5807D286431}"/>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769975C-AE60-4E8E-88A8-A5A9A505DDBB}"/>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F427FADC-5155-4065-9088-5ED52F5E0964}"/>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8B78196-6493-4BB2-9B0E-E41331D7ADC8}"/>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熊本県玉東町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3E9F260-1304-4D81-A244-15FC649714E0}"/>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983EA924-7DDC-4D12-A798-0FC885C33B1B}"/>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3E4EC65-FE78-4F6A-AD6F-35F3718ABBCB}"/>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A01C57D-5090-4593-A732-369CCA99DE3F}"/>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DD9BC11-769F-4727-B993-B21E5A15CF96}"/>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FF1CC3C-C0C4-47AD-8F3D-733451513244}"/>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5,158
5,096
24.33
6,505,073
6,074,333
354,083
2,264,728
2,841,115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817826C7-1915-4966-8F3D-C0FFD4CA8BE5}"/>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DB96936-46B5-44A7-B0B6-EFABB59973C9}"/>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1E69E90-F87C-407C-8FC4-0891A7BCD8F4}"/>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F09A5AE-D9B2-460A-B2C7-2084F2B9ACAD}"/>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C4755C8-C74C-4DB9-845E-DB373548358E}"/>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791B494-FFDF-4B25-97A4-F3A2FEE88262}"/>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D0D4286-755E-440E-A77D-23052DAA4F34}"/>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98DBDF6B-3B62-4938-9C47-7F94EBF5CBF8}"/>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2D3287B-DE9A-490D-A6BC-42126084B6B6}"/>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2B6C442-B397-4C32-A1FD-9E6102753CD4}"/>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D92FA59-63CF-4ECF-8FA7-6DC844663DF2}"/>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4A01206-582A-467E-AF58-38CCE1DDED47}"/>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B1DC4BA-5034-44F0-A23A-8EB037140606}"/>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860AACB-8F6A-44B6-B196-38D1B5AFF8B6}"/>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F0EE0C4-DF7B-41B2-8CE3-A96A6C0ACD0A}"/>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931D1AD-EB6D-4027-94EA-A407EA973BFE}"/>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EED2948-66BE-4CAA-A765-BDD36606C8EC}"/>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8DE4F84-CE4D-4553-9794-1E70A99EB696}"/>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6211205B-369A-4EC4-8177-49A6E20F3233}"/>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04EB0BD-018A-4EB2-947C-BD9176FE9486}"/>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D8EDEF4D-20B5-4FB5-8853-81FC674968DF}"/>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EC5FB4C-9034-4E2E-91C8-A5DF5B0D8C1A}"/>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FBC137C-2492-443F-AE13-791E6B411772}"/>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B2959F6-AEAD-4BF0-938A-1740144AD149}"/>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9D24610-FFC9-4986-9FE3-53DE4BFAF66E}"/>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973DD11-8626-4E29-AF5C-292DBA5E0D4A}"/>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3A24B4E-BC01-429D-9722-066907B6CF7E}"/>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F810CF5-AED5-4A71-80D4-2F37A82EC2CC}"/>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4D84DCA2-B2A4-4617-B263-20325E8D1C71}"/>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48D28D1A-E969-4D51-89CD-DB88F5663993}"/>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79C06DD-61D3-4838-9DCA-5DB1130F229E}"/>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A83819C-BBFA-467A-AFC6-0D29F79CE515}"/>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86BC4E2B-3599-440E-907E-ABCA6806191D}"/>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D932EFF-9976-472C-BA70-8B4364A28F4A}"/>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34C5594-9310-4AE5-9C42-E2007D8CB775}"/>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lang="ja-JP" altLang="ja-JP">
            <a:effectLst/>
          </a:endParaRPr>
        </a:p>
        <a:p>
          <a:r>
            <a:rPr lang="ja-JP" altLang="ja-JP" sz="1100" b="0" i="0" baseline="0">
              <a:solidFill>
                <a:schemeClr val="dk1"/>
              </a:solidFill>
              <a:effectLst/>
              <a:latin typeface="+mn-lt"/>
              <a:ea typeface="+mn-ea"/>
              <a:cs typeface="+mn-cs"/>
            </a:rPr>
            <a:t>有形固定資産減価償却率は</a:t>
          </a:r>
          <a:r>
            <a:rPr lang="ja-JP" altLang="en-US" sz="1100" b="0" i="0" baseline="0">
              <a:solidFill>
                <a:schemeClr val="dk1"/>
              </a:solidFill>
              <a:effectLst/>
              <a:latin typeface="+mn-lt"/>
              <a:ea typeface="+mn-ea"/>
              <a:cs typeface="+mn-cs"/>
            </a:rPr>
            <a:t>、</a:t>
          </a:r>
          <a:r>
            <a:rPr lang="ja-JP" altLang="en-US" sz="1100" b="0" i="0">
              <a:solidFill>
                <a:schemeClr val="dk1"/>
              </a:solidFill>
              <a:effectLst/>
              <a:latin typeface="+mn-lt"/>
              <a:ea typeface="+mn-ea"/>
              <a:cs typeface="+mn-cs"/>
            </a:rPr>
            <a:t>前年度の</a:t>
          </a:r>
          <a:r>
            <a:rPr lang="en-US" altLang="ja-JP" sz="1100" b="0" i="0">
              <a:solidFill>
                <a:schemeClr val="dk1"/>
              </a:solidFill>
              <a:effectLst/>
              <a:latin typeface="+mn-lt"/>
              <a:ea typeface="+mn-ea"/>
              <a:cs typeface="+mn-cs"/>
            </a:rPr>
            <a:t>62.9</a:t>
          </a:r>
          <a:r>
            <a:rPr lang="ja-JP" altLang="en-US" sz="1100" b="0" i="0">
              <a:solidFill>
                <a:schemeClr val="dk1"/>
              </a:solidFill>
              <a:effectLst/>
              <a:latin typeface="+mn-lt"/>
              <a:ea typeface="+mn-ea"/>
              <a:cs typeface="+mn-cs"/>
            </a:rPr>
            <a:t>％から</a:t>
          </a:r>
          <a:r>
            <a:rPr lang="en-US" altLang="ja-JP" sz="1100" b="0" i="0">
              <a:solidFill>
                <a:schemeClr val="dk1"/>
              </a:solidFill>
              <a:effectLst/>
              <a:latin typeface="+mn-lt"/>
              <a:ea typeface="+mn-ea"/>
              <a:cs typeface="+mn-cs"/>
            </a:rPr>
            <a:t>4.6</a:t>
          </a:r>
          <a:r>
            <a:rPr lang="ja-JP" altLang="en-US" sz="1100" b="0" i="0">
              <a:solidFill>
                <a:schemeClr val="dk1"/>
              </a:solidFill>
              <a:effectLst/>
              <a:latin typeface="+mn-lt"/>
              <a:ea typeface="+mn-ea"/>
              <a:cs typeface="+mn-cs"/>
            </a:rPr>
            <a:t>ポイント低下し、</a:t>
          </a:r>
          <a:r>
            <a:rPr lang="ja-JP" altLang="ja-JP" sz="1100" b="0" i="0" baseline="0">
              <a:solidFill>
                <a:schemeClr val="dk1"/>
              </a:solidFill>
              <a:effectLst/>
              <a:latin typeface="+mn-lt"/>
              <a:ea typeface="+mn-ea"/>
              <a:cs typeface="+mn-cs"/>
            </a:rPr>
            <a:t>類似団体より低い水準にあ</a:t>
          </a:r>
          <a:r>
            <a:rPr lang="ja-JP" altLang="en-US" sz="1100" b="0" i="0" baseline="0">
              <a:solidFill>
                <a:schemeClr val="dk1"/>
              </a:solidFill>
              <a:effectLst/>
              <a:latin typeface="+mn-lt"/>
              <a:ea typeface="+mn-ea"/>
              <a:cs typeface="+mn-cs"/>
            </a:rPr>
            <a:t>る。これは、役場新庁舎建設が大きな要因として挙げられる。今後も、</a:t>
          </a:r>
          <a:r>
            <a:rPr lang="ja-JP" altLang="ja-JP" sz="1100" b="0" i="0" baseline="0">
              <a:solidFill>
                <a:schemeClr val="dk1"/>
              </a:solidFill>
              <a:effectLst/>
              <a:latin typeface="+mn-lt"/>
              <a:ea typeface="+mn-ea"/>
              <a:cs typeface="+mn-cs"/>
            </a:rPr>
            <a:t>それぞれの公共施設等について個別施設計画に基づいた施設の維持管理を適切に進めている。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602EAA0-9459-4685-89D1-A33701A5F8DA}"/>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55E4CB7-ED41-46E8-8AA9-40364342B1ED}"/>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8C4C9BC4-AB07-45ED-A001-A6B8773AA905}"/>
            </a:ext>
          </a:extLst>
        </xdr:cNvPr>
        <xdr:cNvSpPr txBox="1"/>
      </xdr:nvSpPr>
      <xdr:spPr>
        <a:xfrm>
          <a:off x="721516" y="61095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4005E8FE-18B1-4A5A-AC05-566FBA9B7947}"/>
            </a:ext>
          </a:extLst>
        </xdr:cNvPr>
        <xdr:cNvCxnSpPr/>
      </xdr:nvCxnSpPr>
      <xdr:spPr>
        <a:xfrm>
          <a:off x="1127125" y="589869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3" name="テキスト ボックス 62">
          <a:extLst>
            <a:ext uri="{FF2B5EF4-FFF2-40B4-BE49-F238E27FC236}">
              <a16:creationId xmlns:a16="http://schemas.microsoft.com/office/drawing/2014/main" id="{6372D017-24B2-4D65-B918-CED82EEA6D9E}"/>
            </a:ext>
          </a:extLst>
        </xdr:cNvPr>
        <xdr:cNvSpPr txBox="1"/>
      </xdr:nvSpPr>
      <xdr:spPr>
        <a:xfrm>
          <a:off x="721516" y="58087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FAABD881-3E38-47AF-8C65-22E1B0A3B7C9}"/>
            </a:ext>
          </a:extLst>
        </xdr:cNvPr>
        <xdr:cNvCxnSpPr/>
      </xdr:nvCxnSpPr>
      <xdr:spPr>
        <a:xfrm>
          <a:off x="1127125" y="559788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84B750B9-76B6-4312-8832-B86701AF1447}"/>
            </a:ext>
          </a:extLst>
        </xdr:cNvPr>
        <xdr:cNvSpPr txBox="1"/>
      </xdr:nvSpPr>
      <xdr:spPr>
        <a:xfrm>
          <a:off x="772811" y="550789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DE2928E0-8961-4B44-A3C8-5B7A18F2C52E}"/>
            </a:ext>
          </a:extLst>
        </xdr:cNvPr>
        <xdr:cNvCxnSpPr/>
      </xdr:nvCxnSpPr>
      <xdr:spPr>
        <a:xfrm>
          <a:off x="1127125" y="529707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96801DB2-81CF-4AF6-87FF-73F9BB9981F8}"/>
            </a:ext>
          </a:extLst>
        </xdr:cNvPr>
        <xdr:cNvSpPr txBox="1"/>
      </xdr:nvSpPr>
      <xdr:spPr>
        <a:xfrm>
          <a:off x="772811" y="520327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6D44E4D5-13C5-45DE-95BA-5A86B4385059}"/>
            </a:ext>
          </a:extLst>
        </xdr:cNvPr>
        <xdr:cNvCxnSpPr/>
      </xdr:nvCxnSpPr>
      <xdr:spPr>
        <a:xfrm>
          <a:off x="1127125" y="499627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C140B494-805F-40FF-96E8-2FAE54B1E9FE}"/>
            </a:ext>
          </a:extLst>
        </xdr:cNvPr>
        <xdr:cNvSpPr txBox="1"/>
      </xdr:nvSpPr>
      <xdr:spPr>
        <a:xfrm>
          <a:off x="772811" y="490247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0240A8C7-EFA6-453A-A7DA-A3197DD762C2}"/>
            </a:ext>
          </a:extLst>
        </xdr:cNvPr>
        <xdr:cNvCxnSpPr/>
      </xdr:nvCxnSpPr>
      <xdr:spPr>
        <a:xfrm>
          <a:off x="1127125" y="469546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F5682480-95C2-412F-8D45-939912AB37A1}"/>
            </a:ext>
          </a:extLst>
        </xdr:cNvPr>
        <xdr:cNvSpPr txBox="1"/>
      </xdr:nvSpPr>
      <xdr:spPr>
        <a:xfrm>
          <a:off x="772811" y="460166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4A9E9363-B186-410F-8CE3-F67ADE73809E}"/>
            </a:ext>
          </a:extLst>
        </xdr:cNvPr>
        <xdr:cNvCxnSpPr/>
      </xdr:nvCxnSpPr>
      <xdr:spPr>
        <a:xfrm>
          <a:off x="1127125" y="439084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BC61A6CF-D735-4F20-B030-308B530B6DF0}"/>
            </a:ext>
          </a:extLst>
        </xdr:cNvPr>
        <xdr:cNvSpPr txBox="1"/>
      </xdr:nvSpPr>
      <xdr:spPr>
        <a:xfrm>
          <a:off x="772811" y="43008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EECF2593-5131-44D5-BFFA-38A48F6FC91E}"/>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444F03DC-FBFF-45DA-995C-65B3BF0D36E5}"/>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72625A79-2223-40FE-89CA-67CE6E8983A0}"/>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7" name="直線コネクタ 76">
          <a:extLst>
            <a:ext uri="{FF2B5EF4-FFF2-40B4-BE49-F238E27FC236}">
              <a16:creationId xmlns:a16="http://schemas.microsoft.com/office/drawing/2014/main" id="{25CEF815-1544-4F5B-AF0B-91337D722AA2}"/>
            </a:ext>
          </a:extLst>
        </xdr:cNvPr>
        <xdr:cNvCxnSpPr/>
      </xdr:nvCxnSpPr>
      <xdr:spPr>
        <a:xfrm flipV="1">
          <a:off x="4206240" y="4434023"/>
          <a:ext cx="1270" cy="1280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8" name="有形固定資産減価償却率最小値テキスト">
          <a:extLst>
            <a:ext uri="{FF2B5EF4-FFF2-40B4-BE49-F238E27FC236}">
              <a16:creationId xmlns:a16="http://schemas.microsoft.com/office/drawing/2014/main" id="{CC00257B-EE11-49AB-BB89-C8F4DCE93460}"/>
            </a:ext>
          </a:extLst>
        </xdr:cNvPr>
        <xdr:cNvSpPr txBox="1"/>
      </xdr:nvSpPr>
      <xdr:spPr>
        <a:xfrm>
          <a:off x="4258945" y="5718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9" name="直線コネクタ 78">
          <a:extLst>
            <a:ext uri="{FF2B5EF4-FFF2-40B4-BE49-F238E27FC236}">
              <a16:creationId xmlns:a16="http://schemas.microsoft.com/office/drawing/2014/main" id="{CDFBF03C-E5C1-41D3-A59A-DCD37DC06379}"/>
            </a:ext>
          </a:extLst>
        </xdr:cNvPr>
        <xdr:cNvCxnSpPr/>
      </xdr:nvCxnSpPr>
      <xdr:spPr>
        <a:xfrm>
          <a:off x="4119245" y="571436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80" name="有形固定資産減価償却率最大値テキスト">
          <a:extLst>
            <a:ext uri="{FF2B5EF4-FFF2-40B4-BE49-F238E27FC236}">
              <a16:creationId xmlns:a16="http://schemas.microsoft.com/office/drawing/2014/main" id="{E5779037-1649-4008-9C24-9ACFD45A1946}"/>
            </a:ext>
          </a:extLst>
        </xdr:cNvPr>
        <xdr:cNvSpPr txBox="1"/>
      </xdr:nvSpPr>
      <xdr:spPr>
        <a:xfrm>
          <a:off x="4258945" y="421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1" name="直線コネクタ 80">
          <a:extLst>
            <a:ext uri="{FF2B5EF4-FFF2-40B4-BE49-F238E27FC236}">
              <a16:creationId xmlns:a16="http://schemas.microsoft.com/office/drawing/2014/main" id="{9A81538D-EF74-42E7-BBEB-B662A401D10F}"/>
            </a:ext>
          </a:extLst>
        </xdr:cNvPr>
        <xdr:cNvCxnSpPr/>
      </xdr:nvCxnSpPr>
      <xdr:spPr>
        <a:xfrm>
          <a:off x="4119245" y="443402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82" name="有形固定資産減価償却率平均値テキスト">
          <a:extLst>
            <a:ext uri="{FF2B5EF4-FFF2-40B4-BE49-F238E27FC236}">
              <a16:creationId xmlns:a16="http://schemas.microsoft.com/office/drawing/2014/main" id="{51CA442F-6E6C-4ACA-AA9B-2323F7A11F67}"/>
            </a:ext>
          </a:extLst>
        </xdr:cNvPr>
        <xdr:cNvSpPr txBox="1"/>
      </xdr:nvSpPr>
      <xdr:spPr>
        <a:xfrm>
          <a:off x="4258945" y="48714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3" name="フローチャート: 判断 82">
          <a:extLst>
            <a:ext uri="{FF2B5EF4-FFF2-40B4-BE49-F238E27FC236}">
              <a16:creationId xmlns:a16="http://schemas.microsoft.com/office/drawing/2014/main" id="{08EFEE08-F129-42A2-B0DD-8F4189551678}"/>
            </a:ext>
          </a:extLst>
        </xdr:cNvPr>
        <xdr:cNvSpPr/>
      </xdr:nvSpPr>
      <xdr:spPr>
        <a:xfrm>
          <a:off x="4157345" y="489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4" name="フローチャート: 判断 83">
          <a:extLst>
            <a:ext uri="{FF2B5EF4-FFF2-40B4-BE49-F238E27FC236}">
              <a16:creationId xmlns:a16="http://schemas.microsoft.com/office/drawing/2014/main" id="{A3D3E1D6-65B9-4049-98F7-B86C7998AE97}"/>
            </a:ext>
          </a:extLst>
        </xdr:cNvPr>
        <xdr:cNvSpPr/>
      </xdr:nvSpPr>
      <xdr:spPr>
        <a:xfrm>
          <a:off x="3537585" y="48629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5" name="フローチャート: 判断 84">
          <a:extLst>
            <a:ext uri="{FF2B5EF4-FFF2-40B4-BE49-F238E27FC236}">
              <a16:creationId xmlns:a16="http://schemas.microsoft.com/office/drawing/2014/main" id="{6B8E7CEE-D41E-4643-9EDA-CB1A877DBD50}"/>
            </a:ext>
          </a:extLst>
        </xdr:cNvPr>
        <xdr:cNvSpPr/>
      </xdr:nvSpPr>
      <xdr:spPr>
        <a:xfrm>
          <a:off x="2867025" y="48474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6" name="フローチャート: 判断 85">
          <a:extLst>
            <a:ext uri="{FF2B5EF4-FFF2-40B4-BE49-F238E27FC236}">
              <a16:creationId xmlns:a16="http://schemas.microsoft.com/office/drawing/2014/main" id="{D67DC1E8-B00F-4879-9310-1BBE8FEF59D0}"/>
            </a:ext>
          </a:extLst>
        </xdr:cNvPr>
        <xdr:cNvSpPr/>
      </xdr:nvSpPr>
      <xdr:spPr>
        <a:xfrm>
          <a:off x="2196465" y="48043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7" name="フローチャート: 判断 86">
          <a:extLst>
            <a:ext uri="{FF2B5EF4-FFF2-40B4-BE49-F238E27FC236}">
              <a16:creationId xmlns:a16="http://schemas.microsoft.com/office/drawing/2014/main" id="{2CD2FDF5-E7A3-4E6F-A0F1-33C39035CCBF}"/>
            </a:ext>
          </a:extLst>
        </xdr:cNvPr>
        <xdr:cNvSpPr/>
      </xdr:nvSpPr>
      <xdr:spPr>
        <a:xfrm>
          <a:off x="1525905" y="47765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4F89AD4-BAEF-4207-AEE3-15D501953FDB}"/>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C4EC6938-1F3C-479D-B43F-6118A418AE7B}"/>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B7FBB81F-D956-472B-9F4A-53F820DC36BD}"/>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BFADAE36-17FD-4383-8B5A-A9042B246744}"/>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42890338-262C-4A49-9D50-E303B30E7ACC}"/>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65949</xdr:rowOff>
    </xdr:from>
    <xdr:to>
      <xdr:col>23</xdr:col>
      <xdr:colOff>136525</xdr:colOff>
      <xdr:row>27</xdr:row>
      <xdr:rowOff>167549</xdr:rowOff>
    </xdr:to>
    <xdr:sp macro="" textlink="">
      <xdr:nvSpPr>
        <xdr:cNvPr id="93" name="楕円 92">
          <a:extLst>
            <a:ext uri="{FF2B5EF4-FFF2-40B4-BE49-F238E27FC236}">
              <a16:creationId xmlns:a16="http://schemas.microsoft.com/office/drawing/2014/main" id="{A418922C-A887-4D69-80B8-03A2E0A2303A}"/>
            </a:ext>
          </a:extLst>
        </xdr:cNvPr>
        <xdr:cNvSpPr/>
      </xdr:nvSpPr>
      <xdr:spPr>
        <a:xfrm>
          <a:off x="4157345" y="4592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88826</xdr:rowOff>
    </xdr:from>
    <xdr:ext cx="405111" cy="259045"/>
    <xdr:sp macro="" textlink="">
      <xdr:nvSpPr>
        <xdr:cNvPr id="94" name="有形固定資産減価償却率該当値テキスト">
          <a:extLst>
            <a:ext uri="{FF2B5EF4-FFF2-40B4-BE49-F238E27FC236}">
              <a16:creationId xmlns:a16="http://schemas.microsoft.com/office/drawing/2014/main" id="{9A5C1176-002B-4CCC-BF5F-399D235C605E}"/>
            </a:ext>
          </a:extLst>
        </xdr:cNvPr>
        <xdr:cNvSpPr txBox="1"/>
      </xdr:nvSpPr>
      <xdr:spPr>
        <a:xfrm>
          <a:off x="4258945" y="444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36376</xdr:rowOff>
    </xdr:from>
    <xdr:to>
      <xdr:col>19</xdr:col>
      <xdr:colOff>187325</xdr:colOff>
      <xdr:row>28</xdr:row>
      <xdr:rowOff>137976</xdr:rowOff>
    </xdr:to>
    <xdr:sp macro="" textlink="">
      <xdr:nvSpPr>
        <xdr:cNvPr id="95" name="楕円 94">
          <a:extLst>
            <a:ext uri="{FF2B5EF4-FFF2-40B4-BE49-F238E27FC236}">
              <a16:creationId xmlns:a16="http://schemas.microsoft.com/office/drawing/2014/main" id="{C81AA1AA-6EC1-42F2-A892-D35CF93A7545}"/>
            </a:ext>
          </a:extLst>
        </xdr:cNvPr>
        <xdr:cNvSpPr/>
      </xdr:nvSpPr>
      <xdr:spPr>
        <a:xfrm>
          <a:off x="3537585" y="47302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116749</xdr:rowOff>
    </xdr:from>
    <xdr:to>
      <xdr:col>23</xdr:col>
      <xdr:colOff>85725</xdr:colOff>
      <xdr:row>28</xdr:row>
      <xdr:rowOff>87176</xdr:rowOff>
    </xdr:to>
    <xdr:cxnSp macro="">
      <xdr:nvCxnSpPr>
        <xdr:cNvPr id="96" name="直線コネクタ 95">
          <a:extLst>
            <a:ext uri="{FF2B5EF4-FFF2-40B4-BE49-F238E27FC236}">
              <a16:creationId xmlns:a16="http://schemas.microsoft.com/office/drawing/2014/main" id="{A71A6309-4A57-469F-8A14-8A64E8C82A2E}"/>
            </a:ext>
          </a:extLst>
        </xdr:cNvPr>
        <xdr:cNvCxnSpPr/>
      </xdr:nvCxnSpPr>
      <xdr:spPr>
        <a:xfrm flipV="1">
          <a:off x="3588385" y="4643029"/>
          <a:ext cx="619760" cy="13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14786</xdr:rowOff>
    </xdr:from>
    <xdr:to>
      <xdr:col>15</xdr:col>
      <xdr:colOff>187325</xdr:colOff>
      <xdr:row>28</xdr:row>
      <xdr:rowOff>116386</xdr:rowOff>
    </xdr:to>
    <xdr:sp macro="" textlink="">
      <xdr:nvSpPr>
        <xdr:cNvPr id="97" name="楕円 96">
          <a:extLst>
            <a:ext uri="{FF2B5EF4-FFF2-40B4-BE49-F238E27FC236}">
              <a16:creationId xmlns:a16="http://schemas.microsoft.com/office/drawing/2014/main" id="{73A2EFBC-0179-4331-90B9-F0618B740902}"/>
            </a:ext>
          </a:extLst>
        </xdr:cNvPr>
        <xdr:cNvSpPr/>
      </xdr:nvSpPr>
      <xdr:spPr>
        <a:xfrm>
          <a:off x="2867025" y="47087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65586</xdr:rowOff>
    </xdr:from>
    <xdr:to>
      <xdr:col>19</xdr:col>
      <xdr:colOff>136525</xdr:colOff>
      <xdr:row>28</xdr:row>
      <xdr:rowOff>87176</xdr:rowOff>
    </xdr:to>
    <xdr:cxnSp macro="">
      <xdr:nvCxnSpPr>
        <xdr:cNvPr id="98" name="直線コネクタ 97">
          <a:extLst>
            <a:ext uri="{FF2B5EF4-FFF2-40B4-BE49-F238E27FC236}">
              <a16:creationId xmlns:a16="http://schemas.microsoft.com/office/drawing/2014/main" id="{204CD947-81D2-4D14-B391-DA595829DD86}"/>
            </a:ext>
          </a:extLst>
        </xdr:cNvPr>
        <xdr:cNvCxnSpPr/>
      </xdr:nvCxnSpPr>
      <xdr:spPr>
        <a:xfrm>
          <a:off x="2917825" y="4759506"/>
          <a:ext cx="670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5533</xdr:rowOff>
    </xdr:from>
    <xdr:to>
      <xdr:col>11</xdr:col>
      <xdr:colOff>187325</xdr:colOff>
      <xdr:row>28</xdr:row>
      <xdr:rowOff>107133</xdr:rowOff>
    </xdr:to>
    <xdr:sp macro="" textlink="">
      <xdr:nvSpPr>
        <xdr:cNvPr id="99" name="楕円 98">
          <a:extLst>
            <a:ext uri="{FF2B5EF4-FFF2-40B4-BE49-F238E27FC236}">
              <a16:creationId xmlns:a16="http://schemas.microsoft.com/office/drawing/2014/main" id="{C0CDC97B-06D5-4AE2-812D-42F71513370D}"/>
            </a:ext>
          </a:extLst>
        </xdr:cNvPr>
        <xdr:cNvSpPr/>
      </xdr:nvSpPr>
      <xdr:spPr>
        <a:xfrm>
          <a:off x="2196465" y="46994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56333</xdr:rowOff>
    </xdr:from>
    <xdr:to>
      <xdr:col>15</xdr:col>
      <xdr:colOff>136525</xdr:colOff>
      <xdr:row>28</xdr:row>
      <xdr:rowOff>65586</xdr:rowOff>
    </xdr:to>
    <xdr:cxnSp macro="">
      <xdr:nvCxnSpPr>
        <xdr:cNvPr id="100" name="直線コネクタ 99">
          <a:extLst>
            <a:ext uri="{FF2B5EF4-FFF2-40B4-BE49-F238E27FC236}">
              <a16:creationId xmlns:a16="http://schemas.microsoft.com/office/drawing/2014/main" id="{14AFC86D-CC9E-4042-A986-ACD49C007B54}"/>
            </a:ext>
          </a:extLst>
        </xdr:cNvPr>
        <xdr:cNvCxnSpPr/>
      </xdr:nvCxnSpPr>
      <xdr:spPr>
        <a:xfrm>
          <a:off x="2247265" y="4750253"/>
          <a:ext cx="67056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9888</xdr:rowOff>
    </xdr:from>
    <xdr:to>
      <xdr:col>7</xdr:col>
      <xdr:colOff>187325</xdr:colOff>
      <xdr:row>29</xdr:row>
      <xdr:rowOff>111488</xdr:rowOff>
    </xdr:to>
    <xdr:sp macro="" textlink="">
      <xdr:nvSpPr>
        <xdr:cNvPr id="101" name="楕円 100">
          <a:extLst>
            <a:ext uri="{FF2B5EF4-FFF2-40B4-BE49-F238E27FC236}">
              <a16:creationId xmlns:a16="http://schemas.microsoft.com/office/drawing/2014/main" id="{77CD0F10-540B-42DF-B117-5A8D02454DE3}"/>
            </a:ext>
          </a:extLst>
        </xdr:cNvPr>
        <xdr:cNvSpPr/>
      </xdr:nvSpPr>
      <xdr:spPr>
        <a:xfrm>
          <a:off x="1525905" y="48714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56333</xdr:rowOff>
    </xdr:from>
    <xdr:to>
      <xdr:col>11</xdr:col>
      <xdr:colOff>136525</xdr:colOff>
      <xdr:row>29</xdr:row>
      <xdr:rowOff>60688</xdr:rowOff>
    </xdr:to>
    <xdr:cxnSp macro="">
      <xdr:nvCxnSpPr>
        <xdr:cNvPr id="102" name="直線コネクタ 101">
          <a:extLst>
            <a:ext uri="{FF2B5EF4-FFF2-40B4-BE49-F238E27FC236}">
              <a16:creationId xmlns:a16="http://schemas.microsoft.com/office/drawing/2014/main" id="{E8737571-8E3A-4C52-B8A7-E960FE363179}"/>
            </a:ext>
          </a:extLst>
        </xdr:cNvPr>
        <xdr:cNvCxnSpPr/>
      </xdr:nvCxnSpPr>
      <xdr:spPr>
        <a:xfrm flipV="1">
          <a:off x="1576705" y="4750253"/>
          <a:ext cx="670560" cy="17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103" name="n_1aveValue有形固定資産減価償却率">
          <a:extLst>
            <a:ext uri="{FF2B5EF4-FFF2-40B4-BE49-F238E27FC236}">
              <a16:creationId xmlns:a16="http://schemas.microsoft.com/office/drawing/2014/main" id="{CBF1BA54-22F8-4986-A327-97A7DCF4CC10}"/>
            </a:ext>
          </a:extLst>
        </xdr:cNvPr>
        <xdr:cNvSpPr txBox="1"/>
      </xdr:nvSpPr>
      <xdr:spPr>
        <a:xfrm>
          <a:off x="3395989" y="495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104" name="n_2aveValue有形固定資産減価償却率">
          <a:extLst>
            <a:ext uri="{FF2B5EF4-FFF2-40B4-BE49-F238E27FC236}">
              <a16:creationId xmlns:a16="http://schemas.microsoft.com/office/drawing/2014/main" id="{52A30AD4-8E3C-4467-9FC3-9713C3695D14}"/>
            </a:ext>
          </a:extLst>
        </xdr:cNvPr>
        <xdr:cNvSpPr txBox="1"/>
      </xdr:nvSpPr>
      <xdr:spPr>
        <a:xfrm>
          <a:off x="2738129" y="4936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105" name="n_3aveValue有形固定資産減価償却率">
          <a:extLst>
            <a:ext uri="{FF2B5EF4-FFF2-40B4-BE49-F238E27FC236}">
              <a16:creationId xmlns:a16="http://schemas.microsoft.com/office/drawing/2014/main" id="{DF9A1445-1C50-4CA7-A649-D8718D439A8D}"/>
            </a:ext>
          </a:extLst>
        </xdr:cNvPr>
        <xdr:cNvSpPr txBox="1"/>
      </xdr:nvSpPr>
      <xdr:spPr>
        <a:xfrm>
          <a:off x="2067569" y="4893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29318</xdr:rowOff>
    </xdr:from>
    <xdr:ext cx="405111" cy="259045"/>
    <xdr:sp macro="" textlink="">
      <xdr:nvSpPr>
        <xdr:cNvPr id="106" name="n_4aveValue有形固定資産減価償却率">
          <a:extLst>
            <a:ext uri="{FF2B5EF4-FFF2-40B4-BE49-F238E27FC236}">
              <a16:creationId xmlns:a16="http://schemas.microsoft.com/office/drawing/2014/main" id="{742709AA-F30B-471C-A09A-91EBF50C9DBA}"/>
            </a:ext>
          </a:extLst>
        </xdr:cNvPr>
        <xdr:cNvSpPr txBox="1"/>
      </xdr:nvSpPr>
      <xdr:spPr>
        <a:xfrm>
          <a:off x="1397009" y="4555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154503</xdr:rowOff>
    </xdr:from>
    <xdr:ext cx="405111" cy="259045"/>
    <xdr:sp macro="" textlink="">
      <xdr:nvSpPr>
        <xdr:cNvPr id="107" name="n_1mainValue有形固定資産減価償却率">
          <a:extLst>
            <a:ext uri="{FF2B5EF4-FFF2-40B4-BE49-F238E27FC236}">
              <a16:creationId xmlns:a16="http://schemas.microsoft.com/office/drawing/2014/main" id="{F039BB83-AF97-441C-9C7D-25AF7A388C36}"/>
            </a:ext>
          </a:extLst>
        </xdr:cNvPr>
        <xdr:cNvSpPr txBox="1"/>
      </xdr:nvSpPr>
      <xdr:spPr>
        <a:xfrm>
          <a:off x="3395989" y="4513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132913</xdr:rowOff>
    </xdr:from>
    <xdr:ext cx="405111" cy="259045"/>
    <xdr:sp macro="" textlink="">
      <xdr:nvSpPr>
        <xdr:cNvPr id="108" name="n_2mainValue有形固定資産減価償却率">
          <a:extLst>
            <a:ext uri="{FF2B5EF4-FFF2-40B4-BE49-F238E27FC236}">
              <a16:creationId xmlns:a16="http://schemas.microsoft.com/office/drawing/2014/main" id="{32D3E2B9-F30A-446E-A0B9-2BA9329AA744}"/>
            </a:ext>
          </a:extLst>
        </xdr:cNvPr>
        <xdr:cNvSpPr txBox="1"/>
      </xdr:nvSpPr>
      <xdr:spPr>
        <a:xfrm>
          <a:off x="2738129" y="4491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123660</xdr:rowOff>
    </xdr:from>
    <xdr:ext cx="405111" cy="259045"/>
    <xdr:sp macro="" textlink="">
      <xdr:nvSpPr>
        <xdr:cNvPr id="109" name="n_3mainValue有形固定資産減価償却率">
          <a:extLst>
            <a:ext uri="{FF2B5EF4-FFF2-40B4-BE49-F238E27FC236}">
              <a16:creationId xmlns:a16="http://schemas.microsoft.com/office/drawing/2014/main" id="{C7861B51-129F-41CF-ADA9-EB601928C262}"/>
            </a:ext>
          </a:extLst>
        </xdr:cNvPr>
        <xdr:cNvSpPr txBox="1"/>
      </xdr:nvSpPr>
      <xdr:spPr>
        <a:xfrm>
          <a:off x="2067569" y="4482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102615</xdr:rowOff>
    </xdr:from>
    <xdr:ext cx="405111" cy="259045"/>
    <xdr:sp macro="" textlink="">
      <xdr:nvSpPr>
        <xdr:cNvPr id="110" name="n_4mainValue有形固定資産減価償却率">
          <a:extLst>
            <a:ext uri="{FF2B5EF4-FFF2-40B4-BE49-F238E27FC236}">
              <a16:creationId xmlns:a16="http://schemas.microsoft.com/office/drawing/2014/main" id="{6237BD0E-0A52-4062-B82A-C8510D528B56}"/>
            </a:ext>
          </a:extLst>
        </xdr:cNvPr>
        <xdr:cNvSpPr txBox="1"/>
      </xdr:nvSpPr>
      <xdr:spPr>
        <a:xfrm>
          <a:off x="1397009" y="4964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202E0DF7-9EBE-49D6-9237-DE402212B4D5}"/>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FE575880-D8E1-4874-ACB8-34C89C2AFABF}"/>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A9F08506-7C78-4173-BEB1-F4F109E6FE64}"/>
            </a:ext>
          </a:extLst>
        </xdr:cNvPr>
        <xdr:cNvSpPr/>
      </xdr:nvSpPr>
      <xdr:spPr>
        <a:xfrm>
          <a:off x="12208504" y="3752626"/>
          <a:ext cx="76328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81A2E77F-D36F-4AD6-A86E-8E8EA1815325}"/>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FEBDDA83-398A-4801-B6E1-0DAC38810B2C}"/>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A394D26B-2AEF-4FAF-A97D-13EAE072604F}"/>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FF164D2B-7C98-4FF7-AE48-B359206C1838}"/>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1AC4D23F-E90F-4641-BEF3-895CC5D4CCEB}"/>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A8803993-99B1-4AA2-80DC-0F7B4C921FDD}"/>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2A914C8E-BEC7-4ABD-B7D5-A25F4C1FDA63}"/>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7778BD10-228C-4876-9358-4F594D3078FA}"/>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49E1911B-C4F5-4A52-9B64-ACC108A95D58}"/>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C2D8742D-EBF4-4D40-B0D5-BFA1E37D1BF0}"/>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債務償還比率は前年度から</a:t>
          </a:r>
          <a:r>
            <a:rPr kumimoji="1" lang="en-US" altLang="ja-JP" sz="1100">
              <a:solidFill>
                <a:schemeClr val="dk1"/>
              </a:solidFill>
              <a:effectLst/>
              <a:latin typeface="+mn-lt"/>
              <a:ea typeface="+mn-ea"/>
              <a:cs typeface="+mn-cs"/>
            </a:rPr>
            <a:t>26.8</a:t>
          </a:r>
          <a:r>
            <a:rPr kumimoji="1" lang="ja-JP" altLang="en-US" sz="1100">
              <a:solidFill>
                <a:schemeClr val="dk1"/>
              </a:solidFill>
              <a:effectLst/>
              <a:latin typeface="+mn-lt"/>
              <a:ea typeface="+mn-ea"/>
              <a:cs typeface="+mn-cs"/>
            </a:rPr>
            <a:t>ポイント上昇した。これは令和</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年度実施の</a:t>
          </a:r>
          <a:r>
            <a:rPr lang="ja-JP" altLang="en-US" sz="1100" b="0" i="0" u="none" strike="noStrike" baseline="0">
              <a:solidFill>
                <a:schemeClr val="dk1"/>
              </a:solidFill>
              <a:latin typeface="+mn-lt"/>
              <a:ea typeface="+mn-ea"/>
              <a:cs typeface="+mn-cs"/>
            </a:rPr>
            <a:t>公共施設等適正管理推進事業の元金償還開始などにより元利償還金が増加したことが要因といえる。</a:t>
          </a:r>
          <a:r>
            <a:rPr kumimoji="1" lang="ja-JP" altLang="ja-JP" sz="1100">
              <a:solidFill>
                <a:schemeClr val="dk1"/>
              </a:solidFill>
              <a:effectLst/>
              <a:latin typeface="+mn-lt"/>
              <a:ea typeface="+mn-ea"/>
              <a:cs typeface="+mn-cs"/>
            </a:rPr>
            <a:t>類似団体と比較して職員数が少なく、人件費が低いことから、債務償還比率も類似団体と比べると低くなっていると思われ</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今後も同程度の水準を維持していく。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2B57F603-4FD8-4D93-8302-CB14D0E65412}"/>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01DFB3D-DBD4-4CF2-8345-275D37EBE242}"/>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A102E8D1-19F1-43B5-B3CF-67F6EED4F095}"/>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3F88EAB4-B40C-4DBD-B196-36AD7CA623C7}"/>
            </a:ext>
          </a:extLst>
        </xdr:cNvPr>
        <xdr:cNvCxnSpPr/>
      </xdr:nvCxnSpPr>
      <xdr:spPr>
        <a:xfrm>
          <a:off x="9971405" y="589869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2AC36928-AC23-41C6-A75D-688E6CE16173}"/>
            </a:ext>
          </a:extLst>
        </xdr:cNvPr>
        <xdr:cNvSpPr txBox="1"/>
      </xdr:nvSpPr>
      <xdr:spPr>
        <a:xfrm>
          <a:off x="9486041" y="58087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EEF321AF-0F37-44CB-9E6B-C0C1DB37EE91}"/>
            </a:ext>
          </a:extLst>
        </xdr:cNvPr>
        <xdr:cNvCxnSpPr/>
      </xdr:nvCxnSpPr>
      <xdr:spPr>
        <a:xfrm>
          <a:off x="9971405" y="5597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8DC0A43E-1E62-4CBB-8D9B-B7AC67D82D46}"/>
            </a:ext>
          </a:extLst>
        </xdr:cNvPr>
        <xdr:cNvSpPr txBox="1"/>
      </xdr:nvSpPr>
      <xdr:spPr>
        <a:xfrm>
          <a:off x="9542936" y="550789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F704AC64-6F77-49D5-8066-09AEFA539F4E}"/>
            </a:ext>
          </a:extLst>
        </xdr:cNvPr>
        <xdr:cNvCxnSpPr/>
      </xdr:nvCxnSpPr>
      <xdr:spPr>
        <a:xfrm>
          <a:off x="9971405" y="529707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07F81A5C-8203-4110-BE15-2516530F9214}"/>
            </a:ext>
          </a:extLst>
        </xdr:cNvPr>
        <xdr:cNvSpPr txBox="1"/>
      </xdr:nvSpPr>
      <xdr:spPr>
        <a:xfrm>
          <a:off x="9542936" y="520327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95706F66-6D77-4ADC-96BD-28B3FD1523D6}"/>
            </a:ext>
          </a:extLst>
        </xdr:cNvPr>
        <xdr:cNvCxnSpPr/>
      </xdr:nvCxnSpPr>
      <xdr:spPr>
        <a:xfrm>
          <a:off x="9971405" y="499627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9544162A-33FF-4052-B284-EC478B15D9AF}"/>
            </a:ext>
          </a:extLst>
        </xdr:cNvPr>
        <xdr:cNvSpPr txBox="1"/>
      </xdr:nvSpPr>
      <xdr:spPr>
        <a:xfrm>
          <a:off x="9542936" y="490247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BD5D5385-66D9-45FA-BCD0-7EE8EC779402}"/>
            </a:ext>
          </a:extLst>
        </xdr:cNvPr>
        <xdr:cNvCxnSpPr/>
      </xdr:nvCxnSpPr>
      <xdr:spPr>
        <a:xfrm>
          <a:off x="9971405" y="4695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DDB69A91-5D05-4B17-910C-AD9D17EDE1DF}"/>
            </a:ext>
          </a:extLst>
        </xdr:cNvPr>
        <xdr:cNvSpPr txBox="1"/>
      </xdr:nvSpPr>
      <xdr:spPr>
        <a:xfrm>
          <a:off x="9542936" y="4601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DFD0239E-A429-49B6-8823-68D4585488C3}"/>
            </a:ext>
          </a:extLst>
        </xdr:cNvPr>
        <xdr:cNvCxnSpPr/>
      </xdr:nvCxnSpPr>
      <xdr:spPr>
        <a:xfrm>
          <a:off x="9971405" y="439084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CC954745-0949-4971-87B1-E04E82DE6AE4}"/>
            </a:ext>
          </a:extLst>
        </xdr:cNvPr>
        <xdr:cNvSpPr txBox="1"/>
      </xdr:nvSpPr>
      <xdr:spPr>
        <a:xfrm>
          <a:off x="9645528" y="43008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6EFED9F7-48AC-4229-8624-5886221A7467}"/>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0D018062-7AA4-4EE6-A8AC-4BCF54BE014D}"/>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1" name="直線コネクタ 140">
          <a:extLst>
            <a:ext uri="{FF2B5EF4-FFF2-40B4-BE49-F238E27FC236}">
              <a16:creationId xmlns:a16="http://schemas.microsoft.com/office/drawing/2014/main" id="{A377FF29-E314-497B-A542-5BC14458A970}"/>
            </a:ext>
          </a:extLst>
        </xdr:cNvPr>
        <xdr:cNvCxnSpPr/>
      </xdr:nvCxnSpPr>
      <xdr:spPr>
        <a:xfrm flipV="1">
          <a:off x="13027660" y="4390843"/>
          <a:ext cx="1269" cy="141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2" name="債務償還比率最小値テキスト">
          <a:extLst>
            <a:ext uri="{FF2B5EF4-FFF2-40B4-BE49-F238E27FC236}">
              <a16:creationId xmlns:a16="http://schemas.microsoft.com/office/drawing/2014/main" id="{5C18C124-20E4-4950-85C6-D556346F9935}"/>
            </a:ext>
          </a:extLst>
        </xdr:cNvPr>
        <xdr:cNvSpPr txBox="1"/>
      </xdr:nvSpPr>
      <xdr:spPr>
        <a:xfrm>
          <a:off x="13080365" y="581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3" name="直線コネクタ 142">
          <a:extLst>
            <a:ext uri="{FF2B5EF4-FFF2-40B4-BE49-F238E27FC236}">
              <a16:creationId xmlns:a16="http://schemas.microsoft.com/office/drawing/2014/main" id="{54EAD9F5-6F8D-4A33-8BBF-AED18BF938C7}"/>
            </a:ext>
          </a:extLst>
        </xdr:cNvPr>
        <xdr:cNvCxnSpPr/>
      </xdr:nvCxnSpPr>
      <xdr:spPr>
        <a:xfrm>
          <a:off x="12963525" y="5809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A6B71CA2-1CAD-44DB-A923-B889DE270935}"/>
            </a:ext>
          </a:extLst>
        </xdr:cNvPr>
        <xdr:cNvSpPr txBox="1"/>
      </xdr:nvSpPr>
      <xdr:spPr>
        <a:xfrm>
          <a:off x="13080365" y="4173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A6721B9F-AD96-4A84-9743-5B50AAE37154}"/>
            </a:ext>
          </a:extLst>
        </xdr:cNvPr>
        <xdr:cNvCxnSpPr/>
      </xdr:nvCxnSpPr>
      <xdr:spPr>
        <a:xfrm>
          <a:off x="12963525" y="4390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6" name="債務償還比率平均値テキスト">
          <a:extLst>
            <a:ext uri="{FF2B5EF4-FFF2-40B4-BE49-F238E27FC236}">
              <a16:creationId xmlns:a16="http://schemas.microsoft.com/office/drawing/2014/main" id="{8D2575B0-6855-42DA-9E67-36E21532E8F1}"/>
            </a:ext>
          </a:extLst>
        </xdr:cNvPr>
        <xdr:cNvSpPr txBox="1"/>
      </xdr:nvSpPr>
      <xdr:spPr>
        <a:xfrm>
          <a:off x="13080365" y="4832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7" name="フローチャート: 判断 146">
          <a:extLst>
            <a:ext uri="{FF2B5EF4-FFF2-40B4-BE49-F238E27FC236}">
              <a16:creationId xmlns:a16="http://schemas.microsoft.com/office/drawing/2014/main" id="{21AB2ABF-5E64-47DA-AB96-B6F65AFB722C}"/>
            </a:ext>
          </a:extLst>
        </xdr:cNvPr>
        <xdr:cNvSpPr/>
      </xdr:nvSpPr>
      <xdr:spPr>
        <a:xfrm>
          <a:off x="13001625" y="48542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8" name="フローチャート: 判断 147">
          <a:extLst>
            <a:ext uri="{FF2B5EF4-FFF2-40B4-BE49-F238E27FC236}">
              <a16:creationId xmlns:a16="http://schemas.microsoft.com/office/drawing/2014/main" id="{6552D912-B9AD-42E7-90F5-7B9B54BC9E96}"/>
            </a:ext>
          </a:extLst>
        </xdr:cNvPr>
        <xdr:cNvSpPr/>
      </xdr:nvSpPr>
      <xdr:spPr>
        <a:xfrm>
          <a:off x="12359005" y="4836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9" name="フローチャート: 判断 148">
          <a:extLst>
            <a:ext uri="{FF2B5EF4-FFF2-40B4-BE49-F238E27FC236}">
              <a16:creationId xmlns:a16="http://schemas.microsoft.com/office/drawing/2014/main" id="{2C5144CC-FD91-458D-BE81-C6310795588C}"/>
            </a:ext>
          </a:extLst>
        </xdr:cNvPr>
        <xdr:cNvSpPr/>
      </xdr:nvSpPr>
      <xdr:spPr>
        <a:xfrm>
          <a:off x="11688445" y="4852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0" name="フローチャート: 判断 149">
          <a:extLst>
            <a:ext uri="{FF2B5EF4-FFF2-40B4-BE49-F238E27FC236}">
              <a16:creationId xmlns:a16="http://schemas.microsoft.com/office/drawing/2014/main" id="{E8C39EFC-03EA-4001-9401-BAD66DBBDA1B}"/>
            </a:ext>
          </a:extLst>
        </xdr:cNvPr>
        <xdr:cNvSpPr/>
      </xdr:nvSpPr>
      <xdr:spPr>
        <a:xfrm>
          <a:off x="11017885" y="4831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51" name="フローチャート: 判断 150">
          <a:extLst>
            <a:ext uri="{FF2B5EF4-FFF2-40B4-BE49-F238E27FC236}">
              <a16:creationId xmlns:a16="http://schemas.microsoft.com/office/drawing/2014/main" id="{645C98DB-4663-43F0-A0D5-7A896813B84C}"/>
            </a:ext>
          </a:extLst>
        </xdr:cNvPr>
        <xdr:cNvSpPr/>
      </xdr:nvSpPr>
      <xdr:spPr>
        <a:xfrm>
          <a:off x="10347325" y="49488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1832F05D-5241-44FC-BCAC-2FD381B85840}"/>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735545B5-120E-41FB-95ED-614F2B855B21}"/>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B5AB8496-7095-4D6D-AE34-09A1E9876D9F}"/>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061A1602-F999-4EF5-A2AD-EF7626B46A0D}"/>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6B3FBBE9-4616-4812-AFCB-41488846E43A}"/>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131145</xdr:rowOff>
    </xdr:from>
    <xdr:to>
      <xdr:col>76</xdr:col>
      <xdr:colOff>73025</xdr:colOff>
      <xdr:row>27</xdr:row>
      <xdr:rowOff>61295</xdr:rowOff>
    </xdr:to>
    <xdr:sp macro="" textlink="">
      <xdr:nvSpPr>
        <xdr:cNvPr id="157" name="楕円 156">
          <a:extLst>
            <a:ext uri="{FF2B5EF4-FFF2-40B4-BE49-F238E27FC236}">
              <a16:creationId xmlns:a16="http://schemas.microsoft.com/office/drawing/2014/main" id="{FDD21CFF-4352-4A96-BB68-E9468A2F6822}"/>
            </a:ext>
          </a:extLst>
        </xdr:cNvPr>
        <xdr:cNvSpPr/>
      </xdr:nvSpPr>
      <xdr:spPr>
        <a:xfrm>
          <a:off x="13001625" y="44897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154022</xdr:rowOff>
    </xdr:from>
    <xdr:ext cx="405111" cy="259045"/>
    <xdr:sp macro="" textlink="">
      <xdr:nvSpPr>
        <xdr:cNvPr id="158" name="債務償還比率該当値テキスト">
          <a:extLst>
            <a:ext uri="{FF2B5EF4-FFF2-40B4-BE49-F238E27FC236}">
              <a16:creationId xmlns:a16="http://schemas.microsoft.com/office/drawing/2014/main" id="{87579466-A591-4968-B645-85A79687855B}"/>
            </a:ext>
          </a:extLst>
        </xdr:cNvPr>
        <xdr:cNvSpPr txBox="1"/>
      </xdr:nvSpPr>
      <xdr:spPr>
        <a:xfrm>
          <a:off x="13080365" y="434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89816</xdr:rowOff>
    </xdr:from>
    <xdr:to>
      <xdr:col>72</xdr:col>
      <xdr:colOff>123825</xdr:colOff>
      <xdr:row>27</xdr:row>
      <xdr:rowOff>19966</xdr:rowOff>
    </xdr:to>
    <xdr:sp macro="" textlink="">
      <xdr:nvSpPr>
        <xdr:cNvPr id="159" name="楕円 158">
          <a:extLst>
            <a:ext uri="{FF2B5EF4-FFF2-40B4-BE49-F238E27FC236}">
              <a16:creationId xmlns:a16="http://schemas.microsoft.com/office/drawing/2014/main" id="{CE940ECE-FF2F-4DF6-981A-3A92F02CD293}"/>
            </a:ext>
          </a:extLst>
        </xdr:cNvPr>
        <xdr:cNvSpPr/>
      </xdr:nvSpPr>
      <xdr:spPr>
        <a:xfrm>
          <a:off x="12359005" y="44484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140616</xdr:rowOff>
    </xdr:from>
    <xdr:to>
      <xdr:col>76</xdr:col>
      <xdr:colOff>22225</xdr:colOff>
      <xdr:row>27</xdr:row>
      <xdr:rowOff>10495</xdr:rowOff>
    </xdr:to>
    <xdr:cxnSp macro="">
      <xdr:nvCxnSpPr>
        <xdr:cNvPr id="160" name="直線コネクタ 159">
          <a:extLst>
            <a:ext uri="{FF2B5EF4-FFF2-40B4-BE49-F238E27FC236}">
              <a16:creationId xmlns:a16="http://schemas.microsoft.com/office/drawing/2014/main" id="{D1A97BDA-7BC8-4889-A01D-9E34F2151A6D}"/>
            </a:ext>
          </a:extLst>
        </xdr:cNvPr>
        <xdr:cNvCxnSpPr/>
      </xdr:nvCxnSpPr>
      <xdr:spPr>
        <a:xfrm>
          <a:off x="12409805" y="4499256"/>
          <a:ext cx="619760" cy="37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147955</xdr:rowOff>
    </xdr:from>
    <xdr:to>
      <xdr:col>64</xdr:col>
      <xdr:colOff>123825</xdr:colOff>
      <xdr:row>27</xdr:row>
      <xdr:rowOff>78105</xdr:rowOff>
    </xdr:to>
    <xdr:sp macro="" textlink="">
      <xdr:nvSpPr>
        <xdr:cNvPr id="161" name="楕円 160">
          <a:extLst>
            <a:ext uri="{FF2B5EF4-FFF2-40B4-BE49-F238E27FC236}">
              <a16:creationId xmlns:a16="http://schemas.microsoft.com/office/drawing/2014/main" id="{BCD2E857-D526-4359-8189-BDD866506EE5}"/>
            </a:ext>
          </a:extLst>
        </xdr:cNvPr>
        <xdr:cNvSpPr/>
      </xdr:nvSpPr>
      <xdr:spPr>
        <a:xfrm>
          <a:off x="11017885" y="45065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26</xdr:row>
      <xdr:rowOff>119425</xdr:rowOff>
    </xdr:from>
    <xdr:to>
      <xdr:col>60</xdr:col>
      <xdr:colOff>123825</xdr:colOff>
      <xdr:row>27</xdr:row>
      <xdr:rowOff>49575</xdr:rowOff>
    </xdr:to>
    <xdr:sp macro="" textlink="">
      <xdr:nvSpPr>
        <xdr:cNvPr id="162" name="楕円 161">
          <a:extLst>
            <a:ext uri="{FF2B5EF4-FFF2-40B4-BE49-F238E27FC236}">
              <a16:creationId xmlns:a16="http://schemas.microsoft.com/office/drawing/2014/main" id="{72E855E4-CED8-473A-903A-413FC7EBCBC5}"/>
            </a:ext>
          </a:extLst>
        </xdr:cNvPr>
        <xdr:cNvSpPr/>
      </xdr:nvSpPr>
      <xdr:spPr>
        <a:xfrm>
          <a:off x="10347325" y="4478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170225</xdr:rowOff>
    </xdr:from>
    <xdr:to>
      <xdr:col>64</xdr:col>
      <xdr:colOff>73025</xdr:colOff>
      <xdr:row>27</xdr:row>
      <xdr:rowOff>27305</xdr:rowOff>
    </xdr:to>
    <xdr:cxnSp macro="">
      <xdr:nvCxnSpPr>
        <xdr:cNvPr id="163" name="直線コネクタ 162">
          <a:extLst>
            <a:ext uri="{FF2B5EF4-FFF2-40B4-BE49-F238E27FC236}">
              <a16:creationId xmlns:a16="http://schemas.microsoft.com/office/drawing/2014/main" id="{B03D2E35-247F-4735-A858-B09B66165900}"/>
            </a:ext>
          </a:extLst>
        </xdr:cNvPr>
        <xdr:cNvCxnSpPr/>
      </xdr:nvCxnSpPr>
      <xdr:spPr>
        <a:xfrm>
          <a:off x="10398125" y="4528865"/>
          <a:ext cx="670560" cy="24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63907</xdr:rowOff>
    </xdr:from>
    <xdr:ext cx="469744" cy="259045"/>
    <xdr:sp macro="" textlink="">
      <xdr:nvSpPr>
        <xdr:cNvPr id="164" name="n_1aveValue債務償還比率">
          <a:extLst>
            <a:ext uri="{FF2B5EF4-FFF2-40B4-BE49-F238E27FC236}">
              <a16:creationId xmlns:a16="http://schemas.microsoft.com/office/drawing/2014/main" id="{4CB68B3C-D60F-473B-BAC5-5BA7FD16EC97}"/>
            </a:ext>
          </a:extLst>
        </xdr:cNvPr>
        <xdr:cNvSpPr txBox="1"/>
      </xdr:nvSpPr>
      <xdr:spPr>
        <a:xfrm>
          <a:off x="12185092" y="492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65" name="n_2aveValue債務償還比率">
          <a:extLst>
            <a:ext uri="{FF2B5EF4-FFF2-40B4-BE49-F238E27FC236}">
              <a16:creationId xmlns:a16="http://schemas.microsoft.com/office/drawing/2014/main" id="{7D527373-C89A-45F9-A65F-A0686EF97CA2}"/>
            </a:ext>
          </a:extLst>
        </xdr:cNvPr>
        <xdr:cNvSpPr txBox="1"/>
      </xdr:nvSpPr>
      <xdr:spPr>
        <a:xfrm>
          <a:off x="11527232" y="4631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58510</xdr:rowOff>
    </xdr:from>
    <xdr:ext cx="469744" cy="259045"/>
    <xdr:sp macro="" textlink="">
      <xdr:nvSpPr>
        <xdr:cNvPr id="166" name="n_3aveValue債務償還比率">
          <a:extLst>
            <a:ext uri="{FF2B5EF4-FFF2-40B4-BE49-F238E27FC236}">
              <a16:creationId xmlns:a16="http://schemas.microsoft.com/office/drawing/2014/main" id="{0BF53477-E7A7-4D2F-AD6E-644272C8F96F}"/>
            </a:ext>
          </a:extLst>
        </xdr:cNvPr>
        <xdr:cNvSpPr txBox="1"/>
      </xdr:nvSpPr>
      <xdr:spPr>
        <a:xfrm>
          <a:off x="10856672" y="4920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8581</xdr:rowOff>
    </xdr:from>
    <xdr:ext cx="469744" cy="259045"/>
    <xdr:sp macro="" textlink="">
      <xdr:nvSpPr>
        <xdr:cNvPr id="167" name="n_4aveValue債務償還比率">
          <a:extLst>
            <a:ext uri="{FF2B5EF4-FFF2-40B4-BE49-F238E27FC236}">
              <a16:creationId xmlns:a16="http://schemas.microsoft.com/office/drawing/2014/main" id="{DAF93928-C9CD-46D3-BC8C-08E06C9AED92}"/>
            </a:ext>
          </a:extLst>
        </xdr:cNvPr>
        <xdr:cNvSpPr txBox="1"/>
      </xdr:nvSpPr>
      <xdr:spPr>
        <a:xfrm>
          <a:off x="10186112" y="5037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36493</xdr:rowOff>
    </xdr:from>
    <xdr:ext cx="405111" cy="259045"/>
    <xdr:sp macro="" textlink="">
      <xdr:nvSpPr>
        <xdr:cNvPr id="168" name="n_1mainValue債務償還比率">
          <a:extLst>
            <a:ext uri="{FF2B5EF4-FFF2-40B4-BE49-F238E27FC236}">
              <a16:creationId xmlns:a16="http://schemas.microsoft.com/office/drawing/2014/main" id="{1823F0E1-BBF1-4C28-A676-CD1685D26599}"/>
            </a:ext>
          </a:extLst>
        </xdr:cNvPr>
        <xdr:cNvSpPr txBox="1"/>
      </xdr:nvSpPr>
      <xdr:spPr>
        <a:xfrm>
          <a:off x="12217409" y="422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94632</xdr:rowOff>
    </xdr:from>
    <xdr:ext cx="469744" cy="259045"/>
    <xdr:sp macro="" textlink="">
      <xdr:nvSpPr>
        <xdr:cNvPr id="169" name="n_3mainValue債務償還比率">
          <a:extLst>
            <a:ext uri="{FF2B5EF4-FFF2-40B4-BE49-F238E27FC236}">
              <a16:creationId xmlns:a16="http://schemas.microsoft.com/office/drawing/2014/main" id="{AC88613C-E6A2-4654-A646-3A0ED390E8B2}"/>
            </a:ext>
          </a:extLst>
        </xdr:cNvPr>
        <xdr:cNvSpPr txBox="1"/>
      </xdr:nvSpPr>
      <xdr:spPr>
        <a:xfrm>
          <a:off x="10856672" y="428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25</xdr:row>
      <xdr:rowOff>66102</xdr:rowOff>
    </xdr:from>
    <xdr:ext cx="405111" cy="259045"/>
    <xdr:sp macro="" textlink="">
      <xdr:nvSpPr>
        <xdr:cNvPr id="170" name="n_4mainValue債務償還比率">
          <a:extLst>
            <a:ext uri="{FF2B5EF4-FFF2-40B4-BE49-F238E27FC236}">
              <a16:creationId xmlns:a16="http://schemas.microsoft.com/office/drawing/2014/main" id="{65417B06-07D5-45B4-AD2E-0A109A6F0832}"/>
            </a:ext>
          </a:extLst>
        </xdr:cNvPr>
        <xdr:cNvSpPr txBox="1"/>
      </xdr:nvSpPr>
      <xdr:spPr>
        <a:xfrm>
          <a:off x="10218429" y="42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B85C2306-6480-44B3-8897-9718CC6FDEC3}"/>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717D9211-598B-4E2D-9351-304CB60A9BEA}"/>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157D8C4C-3B12-4534-AE13-BD21A28F5941}"/>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C5214329-4A54-4920-858C-4EDED677B397}"/>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D4B0F195-BCF4-4F3A-BAC3-503A39030F0D}"/>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C5AA83D9-9702-4C34-A22D-8FDD302DFFBD}"/>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BFAF6AC-3F0B-4F48-97FB-750C66F6848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A6FFEAB-6FC9-4B3C-9D15-D02817F6352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E6759B3-D248-4825-84CA-573A0578F781}"/>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78C034A-A1E9-436A-9797-176E26404FE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熊本県玉東町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DA8A1A0-C562-40A5-BFA8-CB5606B54D8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6CE7CC5-8B30-4897-BA47-F0D21B244C4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119BBCD-F3BA-43A2-81EE-2610017BA4B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8F83385-473F-4CE3-92F9-76FD34B0395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0C53068-3B3E-4A45-9218-DE1E25F61AA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CC8F865-29B1-482C-9587-FA03639E587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5,158
5,096
24.33
6,505,073
6,074,333
354,083
2,264,728
2,841,115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EA3FD0E-6329-4B9E-B6AC-0C9FA202C32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1D5918A-5AE4-4869-9266-DE0C25F23A2F}"/>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633FE85-7D27-483E-8B15-5E648733C6D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51CD60C-8B07-47BD-A839-B6EE9F46F05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22CF354-59FE-41DE-A8BE-54D9C424650F}"/>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331A19F-8FAB-4CE0-A670-8551D5A5F883}"/>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003D595-4A85-46C1-91C0-6C4D5561769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41BA35E-4C2B-4E4B-9978-1E837577049F}"/>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AAF4729-4D30-4695-82C8-E115D3AA9DE9}"/>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F62E1DE-BEB9-40B5-9F20-90F10B1215C7}"/>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513E952-1D2F-4980-96E8-06360181D44C}"/>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07F30AE-F6E6-4B1F-9198-5329FF10B8EF}"/>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2E18D72-C7F0-4159-B245-6E8CF14612C4}"/>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48FBC7F-8BFA-4970-9638-194434607BE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B75E918-E825-46D2-B8AB-D5982991E36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6F48AD4-CBF7-46B7-BBA3-782D12E8CF3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7A0E58F-CAEB-4AF1-9A39-619BDCA5F82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4EEE54E-74D3-435C-B7A3-84A8D29E5F75}"/>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0620CE0-959D-4478-B676-2DD2B2E47E3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4D64893-4655-42A5-8CD7-BF3E900CD012}"/>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910EB4B-96AD-4DF6-A2A9-3AEE7D95E26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0C12AA6-FF0B-4D51-8CD0-406E17FD3297}"/>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9CA32EA-D164-4A02-91A8-7559149F0DC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A548858-BA65-40AA-B5DD-B0B7BE5E66FD}"/>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30BBE63-C78E-4967-9489-9B72E705CBE3}"/>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DCDDDB7-5CD7-4EB8-BE79-BA3013E502B2}"/>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4873A08-C1E0-4137-8C0B-7C6852D5B27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8998514-68C3-466D-93FD-EDE33CF483A9}"/>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9DFC125-D0F7-419B-807A-5B32001EDA61}"/>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43DB257-D5B6-42AD-AC65-28FAFEAD2D55}"/>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1239D3C-55C6-4B83-9510-4BF295F124A6}"/>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9068DA0-E122-4BE0-8408-E92FF0F53D8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1CFE2CE-72A6-4F4B-AF80-6AFA17E7072C}"/>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EB1CBB0-09A5-45F5-A8CE-07B540A7B827}"/>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C31CE12-7B3D-470B-93BC-27B67AA6F1B6}"/>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17E28D4-4530-41F8-AF05-73273AE9979C}"/>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5C1E84B-8E6F-4D1B-9F8D-164CF64FCC3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EBC2BEF-EDCB-47BC-B4C8-50AD467F940B}"/>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1617F4E-6608-4246-B2B9-99307DDD0D72}"/>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1948DF9-BB04-47E9-80D1-8D7449C5AB26}"/>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F09CF67-5E80-4FAC-8E0F-9B3E59AC4A7E}"/>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161957C-9772-4035-9737-DB1CC06502BE}"/>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0DA20E6-45E9-4426-85A6-96565D0786D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E7B4D7D-89B4-4438-A09A-47FF90556733}"/>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F8F41F2-3B6F-4B8B-8522-DB169B7EF04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B8612E2F-7FBD-4895-AAB3-BD91A8D061C9}"/>
            </a:ext>
          </a:extLst>
        </xdr:cNvPr>
        <xdr:cNvCxnSpPr/>
      </xdr:nvCxnSpPr>
      <xdr:spPr>
        <a:xfrm flipV="1">
          <a:off x="4086225" y="560070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8AF0CD7E-544F-43DC-837B-BED0C2840C97}"/>
            </a:ext>
          </a:extLst>
        </xdr:cNvPr>
        <xdr:cNvSpPr txBox="1"/>
      </xdr:nvSpPr>
      <xdr:spPr>
        <a:xfrm>
          <a:off x="4124960"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5D14CB5B-0375-40F1-B28B-71B3E1E1BAB5}"/>
            </a:ext>
          </a:extLst>
        </xdr:cNvPr>
        <xdr:cNvCxnSpPr/>
      </xdr:nvCxnSpPr>
      <xdr:spPr>
        <a:xfrm>
          <a:off x="4020820" y="6987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972D362F-F07F-4EEC-BAFD-77433ACEDD09}"/>
            </a:ext>
          </a:extLst>
        </xdr:cNvPr>
        <xdr:cNvSpPr txBox="1"/>
      </xdr:nvSpPr>
      <xdr:spPr>
        <a:xfrm>
          <a:off x="4124960" y="537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01533D32-F5EE-473C-B325-6D5704794F54}"/>
            </a:ext>
          </a:extLst>
        </xdr:cNvPr>
        <xdr:cNvCxnSpPr/>
      </xdr:nvCxnSpPr>
      <xdr:spPr>
        <a:xfrm>
          <a:off x="4020820" y="5600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10177</xdr:rowOff>
    </xdr:from>
    <xdr:ext cx="405111" cy="259045"/>
    <xdr:sp macro="" textlink="">
      <xdr:nvSpPr>
        <xdr:cNvPr id="62" name="【道路】&#10;有形固定資産減価償却率平均値テキスト">
          <a:extLst>
            <a:ext uri="{FF2B5EF4-FFF2-40B4-BE49-F238E27FC236}">
              <a16:creationId xmlns:a16="http://schemas.microsoft.com/office/drawing/2014/main" id="{80694218-6DF5-4123-A194-AF07ECBFE5ED}"/>
            </a:ext>
          </a:extLst>
        </xdr:cNvPr>
        <xdr:cNvSpPr txBox="1"/>
      </xdr:nvSpPr>
      <xdr:spPr>
        <a:xfrm>
          <a:off x="4124960" y="638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66B1A020-9B4D-4B34-9CFF-8C3FD104C061}"/>
            </a:ext>
          </a:extLst>
        </xdr:cNvPr>
        <xdr:cNvSpPr/>
      </xdr:nvSpPr>
      <xdr:spPr>
        <a:xfrm>
          <a:off x="4036060" y="65290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34077257-5FFC-4351-950D-6A6116E2C9D4}"/>
            </a:ext>
          </a:extLst>
        </xdr:cNvPr>
        <xdr:cNvSpPr/>
      </xdr:nvSpPr>
      <xdr:spPr>
        <a:xfrm>
          <a:off x="3312160" y="6498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27450CE4-0BDC-4E27-9463-3A833916ECC9}"/>
            </a:ext>
          </a:extLst>
        </xdr:cNvPr>
        <xdr:cNvSpPr/>
      </xdr:nvSpPr>
      <xdr:spPr>
        <a:xfrm>
          <a:off x="2514600" y="64833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D02D57D0-FFE8-4CF5-A173-CBCA7C22A833}"/>
            </a:ext>
          </a:extLst>
        </xdr:cNvPr>
        <xdr:cNvSpPr/>
      </xdr:nvSpPr>
      <xdr:spPr>
        <a:xfrm>
          <a:off x="1739900" y="6445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3E186639-9570-4C5B-9581-CB2E421E077C}"/>
            </a:ext>
          </a:extLst>
        </xdr:cNvPr>
        <xdr:cNvSpPr/>
      </xdr:nvSpPr>
      <xdr:spPr>
        <a:xfrm>
          <a:off x="965200" y="64090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A14059E-8AD5-408A-A93A-23D89D94E6E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9520530-F80A-49D1-95A4-A52D9F56DDA4}"/>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2920D1F-0D8A-4875-868A-FEEC11E7AF0E}"/>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ED5B9E0-E8F5-4E99-A512-E03E921CF78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F943850-3AF0-4A3B-B662-94D1B038FF3A}"/>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82550</xdr:rowOff>
    </xdr:from>
    <xdr:to>
      <xdr:col>24</xdr:col>
      <xdr:colOff>114300</xdr:colOff>
      <xdr:row>40</xdr:row>
      <xdr:rowOff>12700</xdr:rowOff>
    </xdr:to>
    <xdr:sp macro="" textlink="">
      <xdr:nvSpPr>
        <xdr:cNvPr id="73" name="楕円 72">
          <a:extLst>
            <a:ext uri="{FF2B5EF4-FFF2-40B4-BE49-F238E27FC236}">
              <a16:creationId xmlns:a16="http://schemas.microsoft.com/office/drawing/2014/main" id="{34EAA475-FC25-4510-97C3-9973D77265BE}"/>
            </a:ext>
          </a:extLst>
        </xdr:cNvPr>
        <xdr:cNvSpPr/>
      </xdr:nvSpPr>
      <xdr:spPr>
        <a:xfrm>
          <a:off x="4036060" y="6620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60977</xdr:rowOff>
    </xdr:from>
    <xdr:ext cx="405111" cy="259045"/>
    <xdr:sp macro="" textlink="">
      <xdr:nvSpPr>
        <xdr:cNvPr id="74" name="【道路】&#10;有形固定資産減価償却率該当値テキスト">
          <a:extLst>
            <a:ext uri="{FF2B5EF4-FFF2-40B4-BE49-F238E27FC236}">
              <a16:creationId xmlns:a16="http://schemas.microsoft.com/office/drawing/2014/main" id="{02CED4D8-6FC4-49B5-A61B-758421135A8A}"/>
            </a:ext>
          </a:extLst>
        </xdr:cNvPr>
        <xdr:cNvSpPr txBox="1"/>
      </xdr:nvSpPr>
      <xdr:spPr>
        <a:xfrm>
          <a:off x="4124960"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67310</xdr:rowOff>
    </xdr:from>
    <xdr:to>
      <xdr:col>20</xdr:col>
      <xdr:colOff>38100</xdr:colOff>
      <xdr:row>39</xdr:row>
      <xdr:rowOff>168910</xdr:rowOff>
    </xdr:to>
    <xdr:sp macro="" textlink="">
      <xdr:nvSpPr>
        <xdr:cNvPr id="75" name="楕円 74">
          <a:extLst>
            <a:ext uri="{FF2B5EF4-FFF2-40B4-BE49-F238E27FC236}">
              <a16:creationId xmlns:a16="http://schemas.microsoft.com/office/drawing/2014/main" id="{77288A47-7CE0-4399-8F4E-9B84B466D0D9}"/>
            </a:ext>
          </a:extLst>
        </xdr:cNvPr>
        <xdr:cNvSpPr/>
      </xdr:nvSpPr>
      <xdr:spPr>
        <a:xfrm>
          <a:off x="3312160" y="66052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118110</xdr:rowOff>
    </xdr:from>
    <xdr:to>
      <xdr:col>24</xdr:col>
      <xdr:colOff>63500</xdr:colOff>
      <xdr:row>39</xdr:row>
      <xdr:rowOff>133350</xdr:rowOff>
    </xdr:to>
    <xdr:cxnSp macro="">
      <xdr:nvCxnSpPr>
        <xdr:cNvPr id="76" name="直線コネクタ 75">
          <a:extLst>
            <a:ext uri="{FF2B5EF4-FFF2-40B4-BE49-F238E27FC236}">
              <a16:creationId xmlns:a16="http://schemas.microsoft.com/office/drawing/2014/main" id="{8E2E0385-A568-48E4-AE84-56857326D307}"/>
            </a:ext>
          </a:extLst>
        </xdr:cNvPr>
        <xdr:cNvCxnSpPr/>
      </xdr:nvCxnSpPr>
      <xdr:spPr>
        <a:xfrm>
          <a:off x="3355340" y="6656070"/>
          <a:ext cx="7315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52070</xdr:rowOff>
    </xdr:from>
    <xdr:to>
      <xdr:col>15</xdr:col>
      <xdr:colOff>101600</xdr:colOff>
      <xdr:row>39</xdr:row>
      <xdr:rowOff>153670</xdr:rowOff>
    </xdr:to>
    <xdr:sp macro="" textlink="">
      <xdr:nvSpPr>
        <xdr:cNvPr id="77" name="楕円 76">
          <a:extLst>
            <a:ext uri="{FF2B5EF4-FFF2-40B4-BE49-F238E27FC236}">
              <a16:creationId xmlns:a16="http://schemas.microsoft.com/office/drawing/2014/main" id="{79291BA7-7A2E-4879-B724-FDCEAA899510}"/>
            </a:ext>
          </a:extLst>
        </xdr:cNvPr>
        <xdr:cNvSpPr/>
      </xdr:nvSpPr>
      <xdr:spPr>
        <a:xfrm>
          <a:off x="25146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102870</xdr:rowOff>
    </xdr:from>
    <xdr:to>
      <xdr:col>19</xdr:col>
      <xdr:colOff>177800</xdr:colOff>
      <xdr:row>39</xdr:row>
      <xdr:rowOff>118110</xdr:rowOff>
    </xdr:to>
    <xdr:cxnSp macro="">
      <xdr:nvCxnSpPr>
        <xdr:cNvPr id="78" name="直線コネクタ 77">
          <a:extLst>
            <a:ext uri="{FF2B5EF4-FFF2-40B4-BE49-F238E27FC236}">
              <a16:creationId xmlns:a16="http://schemas.microsoft.com/office/drawing/2014/main" id="{D04187EE-0766-4866-8159-8064577E9060}"/>
            </a:ext>
          </a:extLst>
        </xdr:cNvPr>
        <xdr:cNvCxnSpPr/>
      </xdr:nvCxnSpPr>
      <xdr:spPr>
        <a:xfrm>
          <a:off x="2565400" y="6640830"/>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29210</xdr:rowOff>
    </xdr:from>
    <xdr:to>
      <xdr:col>10</xdr:col>
      <xdr:colOff>165100</xdr:colOff>
      <xdr:row>39</xdr:row>
      <xdr:rowOff>130810</xdr:rowOff>
    </xdr:to>
    <xdr:sp macro="" textlink="">
      <xdr:nvSpPr>
        <xdr:cNvPr id="79" name="楕円 78">
          <a:extLst>
            <a:ext uri="{FF2B5EF4-FFF2-40B4-BE49-F238E27FC236}">
              <a16:creationId xmlns:a16="http://schemas.microsoft.com/office/drawing/2014/main" id="{67347AA4-465F-4D3C-92B0-CD078E17B25A}"/>
            </a:ext>
          </a:extLst>
        </xdr:cNvPr>
        <xdr:cNvSpPr/>
      </xdr:nvSpPr>
      <xdr:spPr>
        <a:xfrm>
          <a:off x="173990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80010</xdr:rowOff>
    </xdr:from>
    <xdr:to>
      <xdr:col>15</xdr:col>
      <xdr:colOff>50800</xdr:colOff>
      <xdr:row>39</xdr:row>
      <xdr:rowOff>102870</xdr:rowOff>
    </xdr:to>
    <xdr:cxnSp macro="">
      <xdr:nvCxnSpPr>
        <xdr:cNvPr id="80" name="直線コネクタ 79">
          <a:extLst>
            <a:ext uri="{FF2B5EF4-FFF2-40B4-BE49-F238E27FC236}">
              <a16:creationId xmlns:a16="http://schemas.microsoft.com/office/drawing/2014/main" id="{2D7DF5E9-A0BE-43E4-85AD-E8C6B7C55A84}"/>
            </a:ext>
          </a:extLst>
        </xdr:cNvPr>
        <xdr:cNvCxnSpPr/>
      </xdr:nvCxnSpPr>
      <xdr:spPr>
        <a:xfrm>
          <a:off x="1790700" y="6617970"/>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27305</xdr:rowOff>
    </xdr:from>
    <xdr:to>
      <xdr:col>6</xdr:col>
      <xdr:colOff>38100</xdr:colOff>
      <xdr:row>39</xdr:row>
      <xdr:rowOff>128905</xdr:rowOff>
    </xdr:to>
    <xdr:sp macro="" textlink="">
      <xdr:nvSpPr>
        <xdr:cNvPr id="81" name="楕円 80">
          <a:extLst>
            <a:ext uri="{FF2B5EF4-FFF2-40B4-BE49-F238E27FC236}">
              <a16:creationId xmlns:a16="http://schemas.microsoft.com/office/drawing/2014/main" id="{53ECA92A-B01B-4337-AEAB-5E9CEBCFE9FD}"/>
            </a:ext>
          </a:extLst>
        </xdr:cNvPr>
        <xdr:cNvSpPr/>
      </xdr:nvSpPr>
      <xdr:spPr>
        <a:xfrm>
          <a:off x="965200" y="65652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78105</xdr:rowOff>
    </xdr:from>
    <xdr:to>
      <xdr:col>10</xdr:col>
      <xdr:colOff>114300</xdr:colOff>
      <xdr:row>39</xdr:row>
      <xdr:rowOff>80010</xdr:rowOff>
    </xdr:to>
    <xdr:cxnSp macro="">
      <xdr:nvCxnSpPr>
        <xdr:cNvPr id="82" name="直線コネクタ 81">
          <a:extLst>
            <a:ext uri="{FF2B5EF4-FFF2-40B4-BE49-F238E27FC236}">
              <a16:creationId xmlns:a16="http://schemas.microsoft.com/office/drawing/2014/main" id="{36AFF81B-21F9-4354-8BCB-115C6F0B1E94}"/>
            </a:ext>
          </a:extLst>
        </xdr:cNvPr>
        <xdr:cNvCxnSpPr/>
      </xdr:nvCxnSpPr>
      <xdr:spPr>
        <a:xfrm>
          <a:off x="1008380" y="6616065"/>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74947</xdr:rowOff>
    </xdr:from>
    <xdr:ext cx="405111" cy="259045"/>
    <xdr:sp macro="" textlink="">
      <xdr:nvSpPr>
        <xdr:cNvPr id="83" name="n_1aveValue【道路】&#10;有形固定資産減価償却率">
          <a:extLst>
            <a:ext uri="{FF2B5EF4-FFF2-40B4-BE49-F238E27FC236}">
              <a16:creationId xmlns:a16="http://schemas.microsoft.com/office/drawing/2014/main" id="{9B9D1668-D8BC-41BE-B055-A4B7D094058A}"/>
            </a:ext>
          </a:extLst>
        </xdr:cNvPr>
        <xdr:cNvSpPr txBox="1"/>
      </xdr:nvSpPr>
      <xdr:spPr>
        <a:xfrm>
          <a:off x="317056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59707</xdr:rowOff>
    </xdr:from>
    <xdr:ext cx="405111" cy="259045"/>
    <xdr:sp macro="" textlink="">
      <xdr:nvSpPr>
        <xdr:cNvPr id="84" name="n_2aveValue【道路】&#10;有形固定資産減価償却率">
          <a:extLst>
            <a:ext uri="{FF2B5EF4-FFF2-40B4-BE49-F238E27FC236}">
              <a16:creationId xmlns:a16="http://schemas.microsoft.com/office/drawing/2014/main" id="{FD5B2081-D7AF-437D-8E95-517F24AC3612}"/>
            </a:ext>
          </a:extLst>
        </xdr:cNvPr>
        <xdr:cNvSpPr txBox="1"/>
      </xdr:nvSpPr>
      <xdr:spPr>
        <a:xfrm>
          <a:off x="238570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21607</xdr:rowOff>
    </xdr:from>
    <xdr:ext cx="405111" cy="259045"/>
    <xdr:sp macro="" textlink="">
      <xdr:nvSpPr>
        <xdr:cNvPr id="85" name="n_3aveValue【道路】&#10;有形固定資産減価償却率">
          <a:extLst>
            <a:ext uri="{FF2B5EF4-FFF2-40B4-BE49-F238E27FC236}">
              <a16:creationId xmlns:a16="http://schemas.microsoft.com/office/drawing/2014/main" id="{E3B5FB54-E440-4033-B8FD-C1426691F34E}"/>
            </a:ext>
          </a:extLst>
        </xdr:cNvPr>
        <xdr:cNvSpPr txBox="1"/>
      </xdr:nvSpPr>
      <xdr:spPr>
        <a:xfrm>
          <a:off x="161100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6" name="n_4aveValue【道路】&#10;有形固定資産減価償却率">
          <a:extLst>
            <a:ext uri="{FF2B5EF4-FFF2-40B4-BE49-F238E27FC236}">
              <a16:creationId xmlns:a16="http://schemas.microsoft.com/office/drawing/2014/main" id="{CA0F0CC8-CD6B-475F-94D8-10F33EF2D865}"/>
            </a:ext>
          </a:extLst>
        </xdr:cNvPr>
        <xdr:cNvSpPr txBox="1"/>
      </xdr:nvSpPr>
      <xdr:spPr>
        <a:xfrm>
          <a:off x="836304" y="619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160037</xdr:rowOff>
    </xdr:from>
    <xdr:ext cx="405111" cy="259045"/>
    <xdr:sp macro="" textlink="">
      <xdr:nvSpPr>
        <xdr:cNvPr id="87" name="n_1mainValue【道路】&#10;有形固定資産減価償却率">
          <a:extLst>
            <a:ext uri="{FF2B5EF4-FFF2-40B4-BE49-F238E27FC236}">
              <a16:creationId xmlns:a16="http://schemas.microsoft.com/office/drawing/2014/main" id="{A6898616-9112-4434-AA6B-9FF0EE0DD395}"/>
            </a:ext>
          </a:extLst>
        </xdr:cNvPr>
        <xdr:cNvSpPr txBox="1"/>
      </xdr:nvSpPr>
      <xdr:spPr>
        <a:xfrm>
          <a:off x="3170564" y="669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144797</xdr:rowOff>
    </xdr:from>
    <xdr:ext cx="405111" cy="259045"/>
    <xdr:sp macro="" textlink="">
      <xdr:nvSpPr>
        <xdr:cNvPr id="88" name="n_2mainValue【道路】&#10;有形固定資産減価償却率">
          <a:extLst>
            <a:ext uri="{FF2B5EF4-FFF2-40B4-BE49-F238E27FC236}">
              <a16:creationId xmlns:a16="http://schemas.microsoft.com/office/drawing/2014/main" id="{D7913273-7DE5-48C8-8692-A8B7F75B0620}"/>
            </a:ext>
          </a:extLst>
        </xdr:cNvPr>
        <xdr:cNvSpPr txBox="1"/>
      </xdr:nvSpPr>
      <xdr:spPr>
        <a:xfrm>
          <a:off x="238570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121937</xdr:rowOff>
    </xdr:from>
    <xdr:ext cx="405111" cy="259045"/>
    <xdr:sp macro="" textlink="">
      <xdr:nvSpPr>
        <xdr:cNvPr id="89" name="n_3mainValue【道路】&#10;有形固定資産減価償却率">
          <a:extLst>
            <a:ext uri="{FF2B5EF4-FFF2-40B4-BE49-F238E27FC236}">
              <a16:creationId xmlns:a16="http://schemas.microsoft.com/office/drawing/2014/main" id="{54D3D214-FED9-4EB0-B6F9-933A504D4C34}"/>
            </a:ext>
          </a:extLst>
        </xdr:cNvPr>
        <xdr:cNvSpPr txBox="1"/>
      </xdr:nvSpPr>
      <xdr:spPr>
        <a:xfrm>
          <a:off x="161100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120032</xdr:rowOff>
    </xdr:from>
    <xdr:ext cx="405111" cy="259045"/>
    <xdr:sp macro="" textlink="">
      <xdr:nvSpPr>
        <xdr:cNvPr id="90" name="n_4mainValue【道路】&#10;有形固定資産減価償却率">
          <a:extLst>
            <a:ext uri="{FF2B5EF4-FFF2-40B4-BE49-F238E27FC236}">
              <a16:creationId xmlns:a16="http://schemas.microsoft.com/office/drawing/2014/main" id="{718B4A48-105D-4057-AF56-48874EA466A7}"/>
            </a:ext>
          </a:extLst>
        </xdr:cNvPr>
        <xdr:cNvSpPr txBox="1"/>
      </xdr:nvSpPr>
      <xdr:spPr>
        <a:xfrm>
          <a:off x="83630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99E94F2-B281-48C5-A282-12319421443D}"/>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9E69056-F2A4-4F50-961C-3548346F9B5D}"/>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7F49139-CB45-4524-A869-1B2BE8ECD3EB}"/>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8D573F1-F573-4BBF-940D-CC86D22F6E2F}"/>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EF5B09D-2D5B-4F91-A901-0E9F20DEDC1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9240319-7944-4483-B0ED-F1009B0275A3}"/>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4BCE713-69FF-415E-9E16-26B8FC3EF04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888952B-57D5-4BA2-BA82-394A0574E3D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2B30BCD-1620-4824-802A-742489CFD87E}"/>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E99257E-F41A-4199-A82C-893A9EF37A53}"/>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38A1B424-1387-4C6D-B102-B8AA095DBE1B}"/>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6CD684EF-74D6-4C79-8F2F-2A69DCC40485}"/>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51655CC-26C7-44F5-BEFC-F20F88A287C7}"/>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C9F4E62E-D142-44BD-A963-661D8C76C038}"/>
            </a:ext>
          </a:extLst>
        </xdr:cNvPr>
        <xdr:cNvSpPr txBox="1"/>
      </xdr:nvSpPr>
      <xdr:spPr>
        <a:xfrm>
          <a:off x="529992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7B586CA-FD11-4A62-A7B9-FF7E3C697BAB}"/>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0B9BDBEF-5627-40D5-91AE-BAAD84082BD7}"/>
            </a:ext>
          </a:extLst>
        </xdr:cNvPr>
        <xdr:cNvSpPr txBox="1"/>
      </xdr:nvSpPr>
      <xdr:spPr>
        <a:xfrm>
          <a:off x="529992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45BB2F9-0D67-4406-BD38-A55458CC2078}"/>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215A39F3-C021-4064-ACE2-CA1A175E1E44}"/>
            </a:ext>
          </a:extLst>
        </xdr:cNvPr>
        <xdr:cNvSpPr txBox="1"/>
      </xdr:nvSpPr>
      <xdr:spPr>
        <a:xfrm>
          <a:off x="529992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DF59752-B9A0-4AA3-98C2-DCF1A8AB8985}"/>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12B72742-6575-473F-80E9-DF5F6147F347}"/>
            </a:ext>
          </a:extLst>
        </xdr:cNvPr>
        <xdr:cNvSpPr txBox="1"/>
      </xdr:nvSpPr>
      <xdr:spPr>
        <a:xfrm>
          <a:off x="5209768" y="54508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D5E2F66-990E-4EAF-90F3-CF81D7C56CC1}"/>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47C1A799-E00D-4561-871A-EF4E8C0C4C71}"/>
            </a:ext>
          </a:extLst>
        </xdr:cNvPr>
        <xdr:cNvSpPr txBox="1"/>
      </xdr:nvSpPr>
      <xdr:spPr>
        <a:xfrm>
          <a:off x="520976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2A1EEC25-6944-42B6-A92C-08F11F53187A}"/>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E6A7E726-2DDE-4BBC-823D-32CD2B3A76DD}"/>
            </a:ext>
          </a:extLst>
        </xdr:cNvPr>
        <xdr:cNvCxnSpPr/>
      </xdr:nvCxnSpPr>
      <xdr:spPr>
        <a:xfrm flipV="1">
          <a:off x="9219565" y="5659827"/>
          <a:ext cx="0" cy="13934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6FBD7D0F-46E0-4A50-80EA-AFCA57E9ADA5}"/>
            </a:ext>
          </a:extLst>
        </xdr:cNvPr>
        <xdr:cNvSpPr txBox="1"/>
      </xdr:nvSpPr>
      <xdr:spPr>
        <a:xfrm>
          <a:off x="9258300" y="705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51BC15B6-ACF4-4AAE-9912-BDE8DE4197AE}"/>
            </a:ext>
          </a:extLst>
        </xdr:cNvPr>
        <xdr:cNvCxnSpPr/>
      </xdr:nvCxnSpPr>
      <xdr:spPr>
        <a:xfrm>
          <a:off x="9154160" y="7053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6214D32C-2207-415E-8928-FA0699179270}"/>
            </a:ext>
          </a:extLst>
        </xdr:cNvPr>
        <xdr:cNvSpPr txBox="1"/>
      </xdr:nvSpPr>
      <xdr:spPr>
        <a:xfrm>
          <a:off x="9258300" y="543886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D5A73ECE-32E5-44DC-B459-A241CE03105C}"/>
            </a:ext>
          </a:extLst>
        </xdr:cNvPr>
        <xdr:cNvCxnSpPr/>
      </xdr:nvCxnSpPr>
      <xdr:spPr>
        <a:xfrm>
          <a:off x="9154160" y="56598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B11B2195-1669-4322-8294-FAE51FFEA7AF}"/>
            </a:ext>
          </a:extLst>
        </xdr:cNvPr>
        <xdr:cNvSpPr txBox="1"/>
      </xdr:nvSpPr>
      <xdr:spPr>
        <a:xfrm>
          <a:off x="9258300" y="6776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462E8229-23C7-4F61-A74C-936C35B14B58}"/>
            </a:ext>
          </a:extLst>
        </xdr:cNvPr>
        <xdr:cNvSpPr/>
      </xdr:nvSpPr>
      <xdr:spPr>
        <a:xfrm>
          <a:off x="9192260" y="69216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3C87D0E3-7AA3-4392-8A65-F615C08FDC95}"/>
            </a:ext>
          </a:extLst>
        </xdr:cNvPr>
        <xdr:cNvSpPr/>
      </xdr:nvSpPr>
      <xdr:spPr>
        <a:xfrm>
          <a:off x="8445500" y="692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2F418AF3-C80D-4FDA-A722-CB22EAA5ED82}"/>
            </a:ext>
          </a:extLst>
        </xdr:cNvPr>
        <xdr:cNvSpPr/>
      </xdr:nvSpPr>
      <xdr:spPr>
        <a:xfrm>
          <a:off x="7670800" y="69310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DF717AAE-1198-46F7-A979-0C7D7A4217E7}"/>
            </a:ext>
          </a:extLst>
        </xdr:cNvPr>
        <xdr:cNvSpPr/>
      </xdr:nvSpPr>
      <xdr:spPr>
        <a:xfrm>
          <a:off x="6873240" y="6929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2375605B-05BB-4675-9FA1-271C487B037B}"/>
            </a:ext>
          </a:extLst>
        </xdr:cNvPr>
        <xdr:cNvSpPr/>
      </xdr:nvSpPr>
      <xdr:spPr>
        <a:xfrm>
          <a:off x="6098540" y="69598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752E612-E9E1-4318-9D17-FA567FDB3E95}"/>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FB9B6D5-5DFC-4D50-9050-D31F18AFD111}"/>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D6971A4-66EE-4F37-A90E-422F67B9D0D2}"/>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04626E4-9F5D-4370-8E86-BF2B0546F66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50055C1-5F58-4382-A0FC-18AB4D0749A4}"/>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133093</xdr:rowOff>
    </xdr:from>
    <xdr:to>
      <xdr:col>55</xdr:col>
      <xdr:colOff>50800</xdr:colOff>
      <xdr:row>42</xdr:row>
      <xdr:rowOff>63243</xdr:rowOff>
    </xdr:to>
    <xdr:sp macro="" textlink="">
      <xdr:nvSpPr>
        <xdr:cNvPr id="130" name="楕円 129">
          <a:extLst>
            <a:ext uri="{FF2B5EF4-FFF2-40B4-BE49-F238E27FC236}">
              <a16:creationId xmlns:a16="http://schemas.microsoft.com/office/drawing/2014/main" id="{7E7A3161-3462-4C6F-A3A5-55820DFF14A8}"/>
            </a:ext>
          </a:extLst>
        </xdr:cNvPr>
        <xdr:cNvSpPr/>
      </xdr:nvSpPr>
      <xdr:spPr>
        <a:xfrm>
          <a:off x="9192260" y="70063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48020</xdr:rowOff>
    </xdr:from>
    <xdr:ext cx="534377" cy="259045"/>
    <xdr:sp macro="" textlink="">
      <xdr:nvSpPr>
        <xdr:cNvPr id="131" name="【道路】&#10;一人当たり延長該当値テキスト">
          <a:extLst>
            <a:ext uri="{FF2B5EF4-FFF2-40B4-BE49-F238E27FC236}">
              <a16:creationId xmlns:a16="http://schemas.microsoft.com/office/drawing/2014/main" id="{5CF34970-76E3-4355-8B39-D518B84C9774}"/>
            </a:ext>
          </a:extLst>
        </xdr:cNvPr>
        <xdr:cNvSpPr txBox="1"/>
      </xdr:nvSpPr>
      <xdr:spPr>
        <a:xfrm>
          <a:off x="9258300" y="692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133257</xdr:rowOff>
    </xdr:from>
    <xdr:to>
      <xdr:col>50</xdr:col>
      <xdr:colOff>165100</xdr:colOff>
      <xdr:row>42</xdr:row>
      <xdr:rowOff>63407</xdr:rowOff>
    </xdr:to>
    <xdr:sp macro="" textlink="">
      <xdr:nvSpPr>
        <xdr:cNvPr id="132" name="楕円 131">
          <a:extLst>
            <a:ext uri="{FF2B5EF4-FFF2-40B4-BE49-F238E27FC236}">
              <a16:creationId xmlns:a16="http://schemas.microsoft.com/office/drawing/2014/main" id="{253AE45D-E8F4-4EB2-8097-08B04BD683F0}"/>
            </a:ext>
          </a:extLst>
        </xdr:cNvPr>
        <xdr:cNvSpPr/>
      </xdr:nvSpPr>
      <xdr:spPr>
        <a:xfrm>
          <a:off x="8445500" y="70064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12443</xdr:rowOff>
    </xdr:from>
    <xdr:to>
      <xdr:col>55</xdr:col>
      <xdr:colOff>0</xdr:colOff>
      <xdr:row>42</xdr:row>
      <xdr:rowOff>12607</xdr:rowOff>
    </xdr:to>
    <xdr:cxnSp macro="">
      <xdr:nvCxnSpPr>
        <xdr:cNvPr id="133" name="直線コネクタ 132">
          <a:extLst>
            <a:ext uri="{FF2B5EF4-FFF2-40B4-BE49-F238E27FC236}">
              <a16:creationId xmlns:a16="http://schemas.microsoft.com/office/drawing/2014/main" id="{1CDE541F-A736-4EA2-92EE-062991A2E499}"/>
            </a:ext>
          </a:extLst>
        </xdr:cNvPr>
        <xdr:cNvCxnSpPr/>
      </xdr:nvCxnSpPr>
      <xdr:spPr>
        <a:xfrm flipV="1">
          <a:off x="8496300" y="7053323"/>
          <a:ext cx="7239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133500</xdr:rowOff>
    </xdr:from>
    <xdr:to>
      <xdr:col>46</xdr:col>
      <xdr:colOff>38100</xdr:colOff>
      <xdr:row>42</xdr:row>
      <xdr:rowOff>63650</xdr:rowOff>
    </xdr:to>
    <xdr:sp macro="" textlink="">
      <xdr:nvSpPr>
        <xdr:cNvPr id="134" name="楕円 133">
          <a:extLst>
            <a:ext uri="{FF2B5EF4-FFF2-40B4-BE49-F238E27FC236}">
              <a16:creationId xmlns:a16="http://schemas.microsoft.com/office/drawing/2014/main" id="{8A4F7693-96F1-4172-8D58-7936DCAD66CE}"/>
            </a:ext>
          </a:extLst>
        </xdr:cNvPr>
        <xdr:cNvSpPr/>
      </xdr:nvSpPr>
      <xdr:spPr>
        <a:xfrm>
          <a:off x="7670800" y="7006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12607</xdr:rowOff>
    </xdr:from>
    <xdr:to>
      <xdr:col>50</xdr:col>
      <xdr:colOff>114300</xdr:colOff>
      <xdr:row>42</xdr:row>
      <xdr:rowOff>12850</xdr:rowOff>
    </xdr:to>
    <xdr:cxnSp macro="">
      <xdr:nvCxnSpPr>
        <xdr:cNvPr id="135" name="直線コネクタ 134">
          <a:extLst>
            <a:ext uri="{FF2B5EF4-FFF2-40B4-BE49-F238E27FC236}">
              <a16:creationId xmlns:a16="http://schemas.microsoft.com/office/drawing/2014/main" id="{2B800BA4-E10F-45D1-A25F-2C5E081E5ACB}"/>
            </a:ext>
          </a:extLst>
        </xdr:cNvPr>
        <xdr:cNvCxnSpPr/>
      </xdr:nvCxnSpPr>
      <xdr:spPr>
        <a:xfrm flipV="1">
          <a:off x="7713980" y="7053487"/>
          <a:ext cx="782320" cy="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133331</xdr:rowOff>
    </xdr:from>
    <xdr:to>
      <xdr:col>41</xdr:col>
      <xdr:colOff>101600</xdr:colOff>
      <xdr:row>42</xdr:row>
      <xdr:rowOff>63481</xdr:rowOff>
    </xdr:to>
    <xdr:sp macro="" textlink="">
      <xdr:nvSpPr>
        <xdr:cNvPr id="136" name="楕円 135">
          <a:extLst>
            <a:ext uri="{FF2B5EF4-FFF2-40B4-BE49-F238E27FC236}">
              <a16:creationId xmlns:a16="http://schemas.microsoft.com/office/drawing/2014/main" id="{4749B3AC-A222-4F4C-BDBE-235DDD60E474}"/>
            </a:ext>
          </a:extLst>
        </xdr:cNvPr>
        <xdr:cNvSpPr/>
      </xdr:nvSpPr>
      <xdr:spPr>
        <a:xfrm>
          <a:off x="6873240" y="70065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12681</xdr:rowOff>
    </xdr:from>
    <xdr:to>
      <xdr:col>45</xdr:col>
      <xdr:colOff>177800</xdr:colOff>
      <xdr:row>42</xdr:row>
      <xdr:rowOff>12850</xdr:rowOff>
    </xdr:to>
    <xdr:cxnSp macro="">
      <xdr:nvCxnSpPr>
        <xdr:cNvPr id="137" name="直線コネクタ 136">
          <a:extLst>
            <a:ext uri="{FF2B5EF4-FFF2-40B4-BE49-F238E27FC236}">
              <a16:creationId xmlns:a16="http://schemas.microsoft.com/office/drawing/2014/main" id="{4973A4C6-E96C-4C94-868C-EEE8C8D85F3F}"/>
            </a:ext>
          </a:extLst>
        </xdr:cNvPr>
        <xdr:cNvCxnSpPr/>
      </xdr:nvCxnSpPr>
      <xdr:spPr>
        <a:xfrm>
          <a:off x="6924040" y="7053561"/>
          <a:ext cx="789940" cy="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134118</xdr:rowOff>
    </xdr:from>
    <xdr:to>
      <xdr:col>36</xdr:col>
      <xdr:colOff>165100</xdr:colOff>
      <xdr:row>42</xdr:row>
      <xdr:rowOff>64268</xdr:rowOff>
    </xdr:to>
    <xdr:sp macro="" textlink="">
      <xdr:nvSpPr>
        <xdr:cNvPr id="138" name="楕円 137">
          <a:extLst>
            <a:ext uri="{FF2B5EF4-FFF2-40B4-BE49-F238E27FC236}">
              <a16:creationId xmlns:a16="http://schemas.microsoft.com/office/drawing/2014/main" id="{7DD8FC31-9C21-4B99-A351-A065B15A004B}"/>
            </a:ext>
          </a:extLst>
        </xdr:cNvPr>
        <xdr:cNvSpPr/>
      </xdr:nvSpPr>
      <xdr:spPr>
        <a:xfrm>
          <a:off x="6098540" y="70073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12681</xdr:rowOff>
    </xdr:from>
    <xdr:to>
      <xdr:col>41</xdr:col>
      <xdr:colOff>50800</xdr:colOff>
      <xdr:row>42</xdr:row>
      <xdr:rowOff>13468</xdr:rowOff>
    </xdr:to>
    <xdr:cxnSp macro="">
      <xdr:nvCxnSpPr>
        <xdr:cNvPr id="139" name="直線コネクタ 138">
          <a:extLst>
            <a:ext uri="{FF2B5EF4-FFF2-40B4-BE49-F238E27FC236}">
              <a16:creationId xmlns:a16="http://schemas.microsoft.com/office/drawing/2014/main" id="{F6EAAA78-B500-4407-9088-5C12122FDE85}"/>
            </a:ext>
          </a:extLst>
        </xdr:cNvPr>
        <xdr:cNvCxnSpPr/>
      </xdr:nvCxnSpPr>
      <xdr:spPr>
        <a:xfrm flipV="1">
          <a:off x="6149340" y="7053561"/>
          <a:ext cx="774700" cy="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B628B27C-E041-406D-AD24-42FACB19618F}"/>
            </a:ext>
          </a:extLst>
        </xdr:cNvPr>
        <xdr:cNvSpPr txBox="1"/>
      </xdr:nvSpPr>
      <xdr:spPr>
        <a:xfrm>
          <a:off x="8239271" y="670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F045E8A1-BEA8-4FB8-8566-1D307F905847}"/>
            </a:ext>
          </a:extLst>
        </xdr:cNvPr>
        <xdr:cNvSpPr txBox="1"/>
      </xdr:nvSpPr>
      <xdr:spPr>
        <a:xfrm>
          <a:off x="7477271" y="671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FD3802F6-26CE-446D-83FB-E63C026F9C55}"/>
            </a:ext>
          </a:extLst>
        </xdr:cNvPr>
        <xdr:cNvSpPr txBox="1"/>
      </xdr:nvSpPr>
      <xdr:spPr>
        <a:xfrm>
          <a:off x="6702571" y="670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1BB3A9BF-A278-4F2D-9941-F768CBEF21FB}"/>
            </a:ext>
          </a:extLst>
        </xdr:cNvPr>
        <xdr:cNvSpPr txBox="1"/>
      </xdr:nvSpPr>
      <xdr:spPr>
        <a:xfrm>
          <a:off x="5905011" y="6738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54534</xdr:rowOff>
    </xdr:from>
    <xdr:ext cx="534377" cy="259045"/>
    <xdr:sp macro="" textlink="">
      <xdr:nvSpPr>
        <xdr:cNvPr id="144" name="n_1mainValue【道路】&#10;一人当たり延長">
          <a:extLst>
            <a:ext uri="{FF2B5EF4-FFF2-40B4-BE49-F238E27FC236}">
              <a16:creationId xmlns:a16="http://schemas.microsoft.com/office/drawing/2014/main" id="{27A95273-AD4F-4601-BE77-9AE830656E35}"/>
            </a:ext>
          </a:extLst>
        </xdr:cNvPr>
        <xdr:cNvSpPr txBox="1"/>
      </xdr:nvSpPr>
      <xdr:spPr>
        <a:xfrm>
          <a:off x="8239271" y="7095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54777</xdr:rowOff>
    </xdr:from>
    <xdr:ext cx="534377" cy="259045"/>
    <xdr:sp macro="" textlink="">
      <xdr:nvSpPr>
        <xdr:cNvPr id="145" name="n_2mainValue【道路】&#10;一人当たり延長">
          <a:extLst>
            <a:ext uri="{FF2B5EF4-FFF2-40B4-BE49-F238E27FC236}">
              <a16:creationId xmlns:a16="http://schemas.microsoft.com/office/drawing/2014/main" id="{A2EBC3F8-CA4F-4870-B93D-99EE78693635}"/>
            </a:ext>
          </a:extLst>
        </xdr:cNvPr>
        <xdr:cNvSpPr txBox="1"/>
      </xdr:nvSpPr>
      <xdr:spPr>
        <a:xfrm>
          <a:off x="7477271" y="7095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54608</xdr:rowOff>
    </xdr:from>
    <xdr:ext cx="534377" cy="259045"/>
    <xdr:sp macro="" textlink="">
      <xdr:nvSpPr>
        <xdr:cNvPr id="146" name="n_3mainValue【道路】&#10;一人当たり延長">
          <a:extLst>
            <a:ext uri="{FF2B5EF4-FFF2-40B4-BE49-F238E27FC236}">
              <a16:creationId xmlns:a16="http://schemas.microsoft.com/office/drawing/2014/main" id="{79050A35-CC3E-469F-A155-5686075B388A}"/>
            </a:ext>
          </a:extLst>
        </xdr:cNvPr>
        <xdr:cNvSpPr txBox="1"/>
      </xdr:nvSpPr>
      <xdr:spPr>
        <a:xfrm>
          <a:off x="6702571" y="7095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55395</xdr:rowOff>
    </xdr:from>
    <xdr:ext cx="534377" cy="259045"/>
    <xdr:sp macro="" textlink="">
      <xdr:nvSpPr>
        <xdr:cNvPr id="147" name="n_4mainValue【道路】&#10;一人当たり延長">
          <a:extLst>
            <a:ext uri="{FF2B5EF4-FFF2-40B4-BE49-F238E27FC236}">
              <a16:creationId xmlns:a16="http://schemas.microsoft.com/office/drawing/2014/main" id="{788B431B-AAC2-42E4-A5C3-FCC556424B1B}"/>
            </a:ext>
          </a:extLst>
        </xdr:cNvPr>
        <xdr:cNvSpPr txBox="1"/>
      </xdr:nvSpPr>
      <xdr:spPr>
        <a:xfrm>
          <a:off x="5905011" y="709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CA803BF2-159B-4CAB-BE99-E13AA28B18A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31DE2FE-3868-4EA6-AEEA-B4A0A146611F}"/>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33592CC-A8D2-4810-8F1F-9B203F67E75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59C78C7-6A8E-4B9D-A6C4-D2CC991CF4C4}"/>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391F9307-9E83-4E95-AB40-7A80ADF62C09}"/>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64F5A66-2C31-4109-ABBF-971956D2420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2CC2EBCB-6B4C-4775-AA1C-7763D1662155}"/>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F8105083-54AD-4D18-AE2A-E1E89371B40A}"/>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ED7194F-4131-4896-9FBA-9562BC6F185C}"/>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9E39A35E-D062-4F53-A652-A35D626DCC8F}"/>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B3C997A0-E5D7-4DF9-800E-DC7204C76BA8}"/>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33ABBB1-BAB0-44A2-9FC8-F057B0F8D3D3}"/>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5F41AC75-9239-4BF2-AFC8-69899D9D8379}"/>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53E613FB-E1F1-4BA7-874F-38CA1121CC08}"/>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4A86B005-4761-4E7A-B625-9266223A9815}"/>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5B0413F1-5D06-4D7E-BEDA-7BA3220B11CC}"/>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B4B02D5F-7E70-435B-815E-C8178264D729}"/>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64CC662D-CE21-4F40-BF61-8406447F5192}"/>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D7E4A227-F9FA-4944-BF67-17D43128140E}"/>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C4063322-6017-486E-8DEE-2CC3A9A9D551}"/>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B4C8FB97-3AF4-412B-AAFA-D4F6E409FFBC}"/>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33F70347-95BF-4368-BB43-C8DD676222B8}"/>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CC1D0750-F890-4A67-9CF9-F5C4902E62F5}"/>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D834B2F-6AEC-40BF-AAA9-9EA1CEC94F2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A623340F-EEC6-43E7-BCFA-F3114B6934ED}"/>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3A9A8080-4BDE-4217-AF7C-ECCFD7154020}"/>
            </a:ext>
          </a:extLst>
        </xdr:cNvPr>
        <xdr:cNvCxnSpPr/>
      </xdr:nvCxnSpPr>
      <xdr:spPr>
        <a:xfrm flipV="1">
          <a:off x="4086225" y="9380220"/>
          <a:ext cx="0" cy="142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E01A2A9D-9D2F-49EB-A9BE-038C2ECFA4D7}"/>
            </a:ext>
          </a:extLst>
        </xdr:cNvPr>
        <xdr:cNvSpPr txBox="1"/>
      </xdr:nvSpPr>
      <xdr:spPr>
        <a:xfrm>
          <a:off x="4124960" y="1080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B9A61550-45C4-4A26-BD5A-9C6EB68A97D7}"/>
            </a:ext>
          </a:extLst>
        </xdr:cNvPr>
        <xdr:cNvCxnSpPr/>
      </xdr:nvCxnSpPr>
      <xdr:spPr>
        <a:xfrm>
          <a:off x="4020820" y="108057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1091643C-9041-48D7-9A2E-236167D973D2}"/>
            </a:ext>
          </a:extLst>
        </xdr:cNvPr>
        <xdr:cNvSpPr txBox="1"/>
      </xdr:nvSpPr>
      <xdr:spPr>
        <a:xfrm>
          <a:off x="4124960" y="91592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D0900D51-AC24-4D69-8C49-97C71183EFDB}"/>
            </a:ext>
          </a:extLst>
        </xdr:cNvPr>
        <xdr:cNvCxnSpPr/>
      </xdr:nvCxnSpPr>
      <xdr:spPr>
        <a:xfrm>
          <a:off x="4020820" y="9380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158223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E5099989-0371-480A-8B16-52EC8A5F7AB3}"/>
            </a:ext>
          </a:extLst>
        </xdr:cNvPr>
        <xdr:cNvSpPr txBox="1"/>
      </xdr:nvSpPr>
      <xdr:spPr>
        <a:xfrm>
          <a:off x="4124960" y="100489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5AB4DEC1-5F67-4705-9772-4B76A51626C4}"/>
            </a:ext>
          </a:extLst>
        </xdr:cNvPr>
        <xdr:cNvSpPr/>
      </xdr:nvSpPr>
      <xdr:spPr>
        <a:xfrm>
          <a:off x="4036060" y="10193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6FF070AF-321E-4010-AA74-1C7516116F2F}"/>
            </a:ext>
          </a:extLst>
        </xdr:cNvPr>
        <xdr:cNvSpPr/>
      </xdr:nvSpPr>
      <xdr:spPr>
        <a:xfrm>
          <a:off x="3312160" y="101774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A7035472-B683-436B-9C7D-917C38398DCC}"/>
            </a:ext>
          </a:extLst>
        </xdr:cNvPr>
        <xdr:cNvSpPr/>
      </xdr:nvSpPr>
      <xdr:spPr>
        <a:xfrm>
          <a:off x="2514600" y="10161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CCFF65E3-31F2-46E9-9133-45A30ABE4BB3}"/>
            </a:ext>
          </a:extLst>
        </xdr:cNvPr>
        <xdr:cNvSpPr/>
      </xdr:nvSpPr>
      <xdr:spPr>
        <a:xfrm>
          <a:off x="1739900" y="101578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944A3AC0-CA99-428A-A6BD-0944EC3614CF}"/>
            </a:ext>
          </a:extLst>
        </xdr:cNvPr>
        <xdr:cNvSpPr/>
      </xdr:nvSpPr>
      <xdr:spPr>
        <a:xfrm>
          <a:off x="965200" y="101692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5DF18F8-3611-4238-90F4-01793A54264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7D2F51E-DA35-41D1-A430-6BDD6BD66D21}"/>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6F25BF7-5A1D-4F4F-BA63-63B1BFB160B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D1523BE-C778-484A-A8E4-89899BA032F8}"/>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E63DE35-93B8-48BC-8DD5-4684E727191E}"/>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143510</xdr:rowOff>
    </xdr:from>
    <xdr:to>
      <xdr:col>24</xdr:col>
      <xdr:colOff>114300</xdr:colOff>
      <xdr:row>61</xdr:row>
      <xdr:rowOff>73660</xdr:rowOff>
    </xdr:to>
    <xdr:sp macro="" textlink="">
      <xdr:nvSpPr>
        <xdr:cNvPr id="189" name="楕円 188">
          <a:extLst>
            <a:ext uri="{FF2B5EF4-FFF2-40B4-BE49-F238E27FC236}">
              <a16:creationId xmlns:a16="http://schemas.microsoft.com/office/drawing/2014/main" id="{4C04D2A1-0D34-44B2-B7FA-41E074A0E9B0}"/>
            </a:ext>
          </a:extLst>
        </xdr:cNvPr>
        <xdr:cNvSpPr/>
      </xdr:nvSpPr>
      <xdr:spPr>
        <a:xfrm>
          <a:off x="4036060" y="10201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121937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70739EB7-CA87-4ECD-8D46-03ADA18EF08A}"/>
            </a:ext>
          </a:extLst>
        </xdr:cNvPr>
        <xdr:cNvSpPr txBox="1"/>
      </xdr:nvSpPr>
      <xdr:spPr>
        <a:xfrm>
          <a:off x="4124960"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120650</xdr:rowOff>
    </xdr:from>
    <xdr:to>
      <xdr:col>20</xdr:col>
      <xdr:colOff>38100</xdr:colOff>
      <xdr:row>61</xdr:row>
      <xdr:rowOff>50800</xdr:rowOff>
    </xdr:to>
    <xdr:sp macro="" textlink="">
      <xdr:nvSpPr>
        <xdr:cNvPr id="191" name="楕円 190">
          <a:extLst>
            <a:ext uri="{FF2B5EF4-FFF2-40B4-BE49-F238E27FC236}">
              <a16:creationId xmlns:a16="http://schemas.microsoft.com/office/drawing/2014/main" id="{AEC16303-2ACB-4C01-AE0D-84D1CED4AD7A}"/>
            </a:ext>
          </a:extLst>
        </xdr:cNvPr>
        <xdr:cNvSpPr/>
      </xdr:nvSpPr>
      <xdr:spPr>
        <a:xfrm>
          <a:off x="3312160" y="10179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0</xdr:rowOff>
    </xdr:from>
    <xdr:to>
      <xdr:col>24</xdr:col>
      <xdr:colOff>63500</xdr:colOff>
      <xdr:row>61</xdr:row>
      <xdr:rowOff>22860</xdr:rowOff>
    </xdr:to>
    <xdr:cxnSp macro="">
      <xdr:nvCxnSpPr>
        <xdr:cNvPr id="192" name="直線コネクタ 191">
          <a:extLst>
            <a:ext uri="{FF2B5EF4-FFF2-40B4-BE49-F238E27FC236}">
              <a16:creationId xmlns:a16="http://schemas.microsoft.com/office/drawing/2014/main" id="{E2A31BE8-5380-42A3-AA0D-3BAB688673EB}"/>
            </a:ext>
          </a:extLst>
        </xdr:cNvPr>
        <xdr:cNvCxnSpPr/>
      </xdr:nvCxnSpPr>
      <xdr:spPr>
        <a:xfrm>
          <a:off x="3355340" y="10226040"/>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96157</xdr:rowOff>
    </xdr:from>
    <xdr:to>
      <xdr:col>15</xdr:col>
      <xdr:colOff>101600</xdr:colOff>
      <xdr:row>61</xdr:row>
      <xdr:rowOff>26307</xdr:rowOff>
    </xdr:to>
    <xdr:sp macro="" textlink="">
      <xdr:nvSpPr>
        <xdr:cNvPr id="193" name="楕円 192">
          <a:extLst>
            <a:ext uri="{FF2B5EF4-FFF2-40B4-BE49-F238E27FC236}">
              <a16:creationId xmlns:a16="http://schemas.microsoft.com/office/drawing/2014/main" id="{5728CCF2-3EF0-490D-95E8-A313D6578D18}"/>
            </a:ext>
          </a:extLst>
        </xdr:cNvPr>
        <xdr:cNvSpPr/>
      </xdr:nvSpPr>
      <xdr:spPr>
        <a:xfrm>
          <a:off x="2514600" y="101545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146957</xdr:rowOff>
    </xdr:from>
    <xdr:to>
      <xdr:col>19</xdr:col>
      <xdr:colOff>177800</xdr:colOff>
      <xdr:row>61</xdr:row>
      <xdr:rowOff>0</xdr:rowOff>
    </xdr:to>
    <xdr:cxnSp macro="">
      <xdr:nvCxnSpPr>
        <xdr:cNvPr id="194" name="直線コネクタ 193">
          <a:extLst>
            <a:ext uri="{FF2B5EF4-FFF2-40B4-BE49-F238E27FC236}">
              <a16:creationId xmlns:a16="http://schemas.microsoft.com/office/drawing/2014/main" id="{C87770E3-0C10-43AC-85FA-733BA174763A}"/>
            </a:ext>
          </a:extLst>
        </xdr:cNvPr>
        <xdr:cNvCxnSpPr/>
      </xdr:nvCxnSpPr>
      <xdr:spPr>
        <a:xfrm>
          <a:off x="2565400" y="10205357"/>
          <a:ext cx="78994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70031</xdr:rowOff>
    </xdr:from>
    <xdr:to>
      <xdr:col>10</xdr:col>
      <xdr:colOff>165100</xdr:colOff>
      <xdr:row>61</xdr:row>
      <xdr:rowOff>181</xdr:rowOff>
    </xdr:to>
    <xdr:sp macro="" textlink="">
      <xdr:nvSpPr>
        <xdr:cNvPr id="195" name="楕円 194">
          <a:extLst>
            <a:ext uri="{FF2B5EF4-FFF2-40B4-BE49-F238E27FC236}">
              <a16:creationId xmlns:a16="http://schemas.microsoft.com/office/drawing/2014/main" id="{E2F54766-33D6-4D25-87B7-C46D1D4789FD}"/>
            </a:ext>
          </a:extLst>
        </xdr:cNvPr>
        <xdr:cNvSpPr/>
      </xdr:nvSpPr>
      <xdr:spPr>
        <a:xfrm>
          <a:off x="1739900" y="101284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120831</xdr:rowOff>
    </xdr:from>
    <xdr:to>
      <xdr:col>15</xdr:col>
      <xdr:colOff>50800</xdr:colOff>
      <xdr:row>60</xdr:row>
      <xdr:rowOff>146957</xdr:rowOff>
    </xdr:to>
    <xdr:cxnSp macro="">
      <xdr:nvCxnSpPr>
        <xdr:cNvPr id="196" name="直線コネクタ 195">
          <a:extLst>
            <a:ext uri="{FF2B5EF4-FFF2-40B4-BE49-F238E27FC236}">
              <a16:creationId xmlns:a16="http://schemas.microsoft.com/office/drawing/2014/main" id="{85B712C9-F8D5-4467-BAB6-F1EF5948FAB8}"/>
            </a:ext>
          </a:extLst>
        </xdr:cNvPr>
        <xdr:cNvCxnSpPr/>
      </xdr:nvCxnSpPr>
      <xdr:spPr>
        <a:xfrm>
          <a:off x="1790700" y="10179231"/>
          <a:ext cx="7747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43906</xdr:rowOff>
    </xdr:from>
    <xdr:to>
      <xdr:col>6</xdr:col>
      <xdr:colOff>38100</xdr:colOff>
      <xdr:row>60</xdr:row>
      <xdr:rowOff>145506</xdr:rowOff>
    </xdr:to>
    <xdr:sp macro="" textlink="">
      <xdr:nvSpPr>
        <xdr:cNvPr id="197" name="楕円 196">
          <a:extLst>
            <a:ext uri="{FF2B5EF4-FFF2-40B4-BE49-F238E27FC236}">
              <a16:creationId xmlns:a16="http://schemas.microsoft.com/office/drawing/2014/main" id="{1C9F9C0B-1DC3-42A9-A784-B91670AE4092}"/>
            </a:ext>
          </a:extLst>
        </xdr:cNvPr>
        <xdr:cNvSpPr/>
      </xdr:nvSpPr>
      <xdr:spPr>
        <a:xfrm>
          <a:off x="965200" y="101023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94706</xdr:rowOff>
    </xdr:from>
    <xdr:to>
      <xdr:col>10</xdr:col>
      <xdr:colOff>114300</xdr:colOff>
      <xdr:row>60</xdr:row>
      <xdr:rowOff>120831</xdr:rowOff>
    </xdr:to>
    <xdr:cxnSp macro="">
      <xdr:nvCxnSpPr>
        <xdr:cNvPr id="198" name="直線コネクタ 197">
          <a:extLst>
            <a:ext uri="{FF2B5EF4-FFF2-40B4-BE49-F238E27FC236}">
              <a16:creationId xmlns:a16="http://schemas.microsoft.com/office/drawing/2014/main" id="{569C7105-87D3-4299-A595-909C796B3AB8}"/>
            </a:ext>
          </a:extLst>
        </xdr:cNvPr>
        <xdr:cNvCxnSpPr/>
      </xdr:nvCxnSpPr>
      <xdr:spPr>
        <a:xfrm>
          <a:off x="1008380" y="10153106"/>
          <a:ext cx="78232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5FF68686-BAB2-4083-AA9B-33CC09A9C834}"/>
            </a:ext>
          </a:extLst>
        </xdr:cNvPr>
        <xdr:cNvSpPr txBox="1"/>
      </xdr:nvSpPr>
      <xdr:spPr>
        <a:xfrm>
          <a:off x="3170564" y="9956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B576DD15-8EB9-420D-B670-D5BF2218F85E}"/>
            </a:ext>
          </a:extLst>
        </xdr:cNvPr>
        <xdr:cNvSpPr txBox="1"/>
      </xdr:nvSpPr>
      <xdr:spPr>
        <a:xfrm>
          <a:off x="2385704" y="10250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B1D2E543-6941-4189-A0FA-2F655E575A23}"/>
            </a:ext>
          </a:extLst>
        </xdr:cNvPr>
        <xdr:cNvSpPr txBox="1"/>
      </xdr:nvSpPr>
      <xdr:spPr>
        <a:xfrm>
          <a:off x="1611004" y="1024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F8F86D38-2EFD-49C8-A6BE-56EA0561AD29}"/>
            </a:ext>
          </a:extLst>
        </xdr:cNvPr>
        <xdr:cNvSpPr txBox="1"/>
      </xdr:nvSpPr>
      <xdr:spPr>
        <a:xfrm>
          <a:off x="836304" y="10258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41927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96EEEF50-8BF8-4A29-B721-B6F9713F9874}"/>
            </a:ext>
          </a:extLst>
        </xdr:cNvPr>
        <xdr:cNvSpPr txBox="1"/>
      </xdr:nvSpPr>
      <xdr:spPr>
        <a:xfrm>
          <a:off x="3170564" y="1026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42834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7F073FC-B906-4441-A0B0-D3B8BB6B4CE7}"/>
            </a:ext>
          </a:extLst>
        </xdr:cNvPr>
        <xdr:cNvSpPr txBox="1"/>
      </xdr:nvSpPr>
      <xdr:spPr>
        <a:xfrm>
          <a:off x="2385704" y="9933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16708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46283750-7999-4E69-9C09-15D45089E3FA}"/>
            </a:ext>
          </a:extLst>
        </xdr:cNvPr>
        <xdr:cNvSpPr txBox="1"/>
      </xdr:nvSpPr>
      <xdr:spPr>
        <a:xfrm>
          <a:off x="1611004" y="9907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162033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227C8CCF-CE92-4592-A7E6-63595BD75FB6}"/>
            </a:ext>
          </a:extLst>
        </xdr:cNvPr>
        <xdr:cNvSpPr txBox="1"/>
      </xdr:nvSpPr>
      <xdr:spPr>
        <a:xfrm>
          <a:off x="836304" y="9885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D7ADAEE-3741-4C5F-B1B1-8BE40BDADEF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466CB4A3-7E28-4236-86D3-20FCE6795EA1}"/>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94422B8-3DEF-4303-9028-2CB7B1467B1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FF03D09-1A79-4038-9677-3A8E5DCFDAAF}"/>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028C78C-685D-423C-B8B4-16ED5EFDF991}"/>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66C6B72-5A1A-4B04-AE99-BCB0EF2C6028}"/>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47A0336-4AC8-4D08-A954-0311D371AC5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BD983EF-79CF-409D-92F8-248307CCDF59}"/>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D5E35B2-3116-42F4-8150-8847C104D031}"/>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D3C4E41-938D-4275-A254-D8ED47A79AEC}"/>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2B0B232-2601-487C-940A-F1F0EE6E4A4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2D4CF73-E1D9-470B-A488-CB7983BE4B82}"/>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73A643A-FCAC-4D8C-99E1-DEED593BD666}"/>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CCFEEF60-29F1-46BD-ACCD-989DA5ECD6C5}"/>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E9F6640-CAAC-4985-A88B-0FB2088C70A6}"/>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9B5C3D92-CBC3-4A7B-B34D-70682616D17C}"/>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1ACFFB9-39A5-477D-B1DF-18E727E3D49D}"/>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517E5148-222F-4EA8-A004-B35F4028D2AE}"/>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D6EC0FBC-7EF5-491F-B057-81E447357ED6}"/>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7CD8EE8D-4C65-47CF-B096-DB0F51622366}"/>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0600518-04CE-4692-B4FD-E99DB1719914}"/>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D6D7524A-2B9A-4089-8635-4540FB04818E}"/>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399B2B3B-FD80-4621-A046-282AAB573573}"/>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23C15AE0-28FC-4866-BC68-C97C78A8D177}"/>
            </a:ext>
          </a:extLst>
        </xdr:cNvPr>
        <xdr:cNvCxnSpPr/>
      </xdr:nvCxnSpPr>
      <xdr:spPr>
        <a:xfrm flipV="1">
          <a:off x="9219565" y="9505389"/>
          <a:ext cx="0" cy="1290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EE3B2B53-B5C0-4EFA-AD4E-9564FBFCC459}"/>
            </a:ext>
          </a:extLst>
        </xdr:cNvPr>
        <xdr:cNvSpPr txBox="1"/>
      </xdr:nvSpPr>
      <xdr:spPr>
        <a:xfrm>
          <a:off x="9258300" y="1079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17CC3539-6A63-4E03-A96D-BF57B003623E}"/>
            </a:ext>
          </a:extLst>
        </xdr:cNvPr>
        <xdr:cNvCxnSpPr/>
      </xdr:nvCxnSpPr>
      <xdr:spPr>
        <a:xfrm>
          <a:off x="9154160" y="107956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A1817456-490A-4853-8F6E-60B987E125E3}"/>
            </a:ext>
          </a:extLst>
        </xdr:cNvPr>
        <xdr:cNvSpPr txBox="1"/>
      </xdr:nvSpPr>
      <xdr:spPr>
        <a:xfrm>
          <a:off x="9258300" y="92844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78C50242-408F-4745-B43A-B6742513176F}"/>
            </a:ext>
          </a:extLst>
        </xdr:cNvPr>
        <xdr:cNvCxnSpPr/>
      </xdr:nvCxnSpPr>
      <xdr:spPr>
        <a:xfrm>
          <a:off x="9154160" y="95053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EA76DDDA-02B8-49D3-9B60-7BC22FC98AB8}"/>
            </a:ext>
          </a:extLst>
        </xdr:cNvPr>
        <xdr:cNvSpPr txBox="1"/>
      </xdr:nvSpPr>
      <xdr:spPr>
        <a:xfrm>
          <a:off x="9258300" y="102749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DE2BF7CC-2F20-47BF-94EB-045B55E984B7}"/>
            </a:ext>
          </a:extLst>
        </xdr:cNvPr>
        <xdr:cNvSpPr/>
      </xdr:nvSpPr>
      <xdr:spPr>
        <a:xfrm>
          <a:off x="9192260" y="104197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833541AE-B355-4056-8162-4C157B6E85EE}"/>
            </a:ext>
          </a:extLst>
        </xdr:cNvPr>
        <xdr:cNvSpPr/>
      </xdr:nvSpPr>
      <xdr:spPr>
        <a:xfrm>
          <a:off x="8445500" y="10431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AB795819-D09E-40E5-96E0-CF8E11F17D77}"/>
            </a:ext>
          </a:extLst>
        </xdr:cNvPr>
        <xdr:cNvSpPr/>
      </xdr:nvSpPr>
      <xdr:spPr>
        <a:xfrm>
          <a:off x="7670800" y="104427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C3ED69E0-1D7F-4C0D-9FE0-C9CFFC667798}"/>
            </a:ext>
          </a:extLst>
        </xdr:cNvPr>
        <xdr:cNvSpPr/>
      </xdr:nvSpPr>
      <xdr:spPr>
        <a:xfrm>
          <a:off x="6873240" y="10454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3B42947E-57F7-4E28-8767-E7D96E4610C5}"/>
            </a:ext>
          </a:extLst>
        </xdr:cNvPr>
        <xdr:cNvSpPr/>
      </xdr:nvSpPr>
      <xdr:spPr>
        <a:xfrm>
          <a:off x="6098540" y="1044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EEDA8A6-C422-46B0-B12B-441828718BED}"/>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27F37A6-3B4E-42AB-B12C-67E1A2A43676}"/>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AFB46DB-BA64-45A4-BA6E-7E957258A853}"/>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B018A6F-FA58-4EC7-9DF9-7F2A5C211C7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2BF9084-C656-4D45-A790-4DAEA4D4A114}"/>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54230</xdr:rowOff>
    </xdr:from>
    <xdr:to>
      <xdr:col>55</xdr:col>
      <xdr:colOff>50800</xdr:colOff>
      <xdr:row>63</xdr:row>
      <xdr:rowOff>155830</xdr:rowOff>
    </xdr:to>
    <xdr:sp macro="" textlink="">
      <xdr:nvSpPr>
        <xdr:cNvPr id="246" name="楕円 245">
          <a:extLst>
            <a:ext uri="{FF2B5EF4-FFF2-40B4-BE49-F238E27FC236}">
              <a16:creationId xmlns:a16="http://schemas.microsoft.com/office/drawing/2014/main" id="{C3EB56F4-0CD1-4C91-A589-17C0DEA28FA7}"/>
            </a:ext>
          </a:extLst>
        </xdr:cNvPr>
        <xdr:cNvSpPr/>
      </xdr:nvSpPr>
      <xdr:spPr>
        <a:xfrm>
          <a:off x="9192260" y="106155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32657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9311C317-5A7E-4E49-8A7A-7F19E365147D}"/>
            </a:ext>
          </a:extLst>
        </xdr:cNvPr>
        <xdr:cNvSpPr txBox="1"/>
      </xdr:nvSpPr>
      <xdr:spPr>
        <a:xfrm>
          <a:off x="9258300" y="10593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55137</xdr:rowOff>
    </xdr:from>
    <xdr:to>
      <xdr:col>50</xdr:col>
      <xdr:colOff>165100</xdr:colOff>
      <xdr:row>63</xdr:row>
      <xdr:rowOff>156737</xdr:rowOff>
    </xdr:to>
    <xdr:sp macro="" textlink="">
      <xdr:nvSpPr>
        <xdr:cNvPr id="248" name="楕円 247">
          <a:extLst>
            <a:ext uri="{FF2B5EF4-FFF2-40B4-BE49-F238E27FC236}">
              <a16:creationId xmlns:a16="http://schemas.microsoft.com/office/drawing/2014/main" id="{545F9456-BD61-4F24-8297-58D0C590F2E0}"/>
            </a:ext>
          </a:extLst>
        </xdr:cNvPr>
        <xdr:cNvSpPr/>
      </xdr:nvSpPr>
      <xdr:spPr>
        <a:xfrm>
          <a:off x="8445500" y="1061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105030</xdr:rowOff>
    </xdr:from>
    <xdr:to>
      <xdr:col>55</xdr:col>
      <xdr:colOff>0</xdr:colOff>
      <xdr:row>63</xdr:row>
      <xdr:rowOff>105937</xdr:rowOff>
    </xdr:to>
    <xdr:cxnSp macro="">
      <xdr:nvCxnSpPr>
        <xdr:cNvPr id="249" name="直線コネクタ 248">
          <a:extLst>
            <a:ext uri="{FF2B5EF4-FFF2-40B4-BE49-F238E27FC236}">
              <a16:creationId xmlns:a16="http://schemas.microsoft.com/office/drawing/2014/main" id="{B44B4911-6FAC-40BB-B0BA-655431E1EA82}"/>
            </a:ext>
          </a:extLst>
        </xdr:cNvPr>
        <xdr:cNvCxnSpPr/>
      </xdr:nvCxnSpPr>
      <xdr:spPr>
        <a:xfrm flipV="1">
          <a:off x="8496300" y="10666350"/>
          <a:ext cx="723900" cy="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56489</xdr:rowOff>
    </xdr:from>
    <xdr:to>
      <xdr:col>46</xdr:col>
      <xdr:colOff>38100</xdr:colOff>
      <xdr:row>63</xdr:row>
      <xdr:rowOff>158089</xdr:rowOff>
    </xdr:to>
    <xdr:sp macro="" textlink="">
      <xdr:nvSpPr>
        <xdr:cNvPr id="250" name="楕円 249">
          <a:extLst>
            <a:ext uri="{FF2B5EF4-FFF2-40B4-BE49-F238E27FC236}">
              <a16:creationId xmlns:a16="http://schemas.microsoft.com/office/drawing/2014/main" id="{F85399D0-5E0F-4D32-B6A0-CCF2ABA72AB6}"/>
            </a:ext>
          </a:extLst>
        </xdr:cNvPr>
        <xdr:cNvSpPr/>
      </xdr:nvSpPr>
      <xdr:spPr>
        <a:xfrm>
          <a:off x="7670800" y="106178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105937</xdr:rowOff>
    </xdr:from>
    <xdr:to>
      <xdr:col>50</xdr:col>
      <xdr:colOff>114300</xdr:colOff>
      <xdr:row>63</xdr:row>
      <xdr:rowOff>107289</xdr:rowOff>
    </xdr:to>
    <xdr:cxnSp macro="">
      <xdr:nvCxnSpPr>
        <xdr:cNvPr id="251" name="直線コネクタ 250">
          <a:extLst>
            <a:ext uri="{FF2B5EF4-FFF2-40B4-BE49-F238E27FC236}">
              <a16:creationId xmlns:a16="http://schemas.microsoft.com/office/drawing/2014/main" id="{2DDAB3CA-4E1E-4634-9CDD-8B2D53326484}"/>
            </a:ext>
          </a:extLst>
        </xdr:cNvPr>
        <xdr:cNvCxnSpPr/>
      </xdr:nvCxnSpPr>
      <xdr:spPr>
        <a:xfrm flipV="1">
          <a:off x="7713980" y="10667257"/>
          <a:ext cx="782320" cy="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55545</xdr:rowOff>
    </xdr:from>
    <xdr:to>
      <xdr:col>41</xdr:col>
      <xdr:colOff>101600</xdr:colOff>
      <xdr:row>63</xdr:row>
      <xdr:rowOff>157145</xdr:rowOff>
    </xdr:to>
    <xdr:sp macro="" textlink="">
      <xdr:nvSpPr>
        <xdr:cNvPr id="252" name="楕円 251">
          <a:extLst>
            <a:ext uri="{FF2B5EF4-FFF2-40B4-BE49-F238E27FC236}">
              <a16:creationId xmlns:a16="http://schemas.microsoft.com/office/drawing/2014/main" id="{2ACAF58F-3408-4A82-A66A-1CA93886A745}"/>
            </a:ext>
          </a:extLst>
        </xdr:cNvPr>
        <xdr:cNvSpPr/>
      </xdr:nvSpPr>
      <xdr:spPr>
        <a:xfrm>
          <a:off x="6873240" y="1061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106345</xdr:rowOff>
    </xdr:from>
    <xdr:to>
      <xdr:col>45</xdr:col>
      <xdr:colOff>177800</xdr:colOff>
      <xdr:row>63</xdr:row>
      <xdr:rowOff>107289</xdr:rowOff>
    </xdr:to>
    <xdr:cxnSp macro="">
      <xdr:nvCxnSpPr>
        <xdr:cNvPr id="253" name="直線コネクタ 252">
          <a:extLst>
            <a:ext uri="{FF2B5EF4-FFF2-40B4-BE49-F238E27FC236}">
              <a16:creationId xmlns:a16="http://schemas.microsoft.com/office/drawing/2014/main" id="{BAC89039-28C1-46D3-ABB2-BF5186A87288}"/>
            </a:ext>
          </a:extLst>
        </xdr:cNvPr>
        <xdr:cNvCxnSpPr/>
      </xdr:nvCxnSpPr>
      <xdr:spPr>
        <a:xfrm>
          <a:off x="6924040" y="10667665"/>
          <a:ext cx="789940" cy="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56676</xdr:rowOff>
    </xdr:from>
    <xdr:to>
      <xdr:col>36</xdr:col>
      <xdr:colOff>165100</xdr:colOff>
      <xdr:row>63</xdr:row>
      <xdr:rowOff>158276</xdr:rowOff>
    </xdr:to>
    <xdr:sp macro="" textlink="">
      <xdr:nvSpPr>
        <xdr:cNvPr id="254" name="楕円 253">
          <a:extLst>
            <a:ext uri="{FF2B5EF4-FFF2-40B4-BE49-F238E27FC236}">
              <a16:creationId xmlns:a16="http://schemas.microsoft.com/office/drawing/2014/main" id="{F7BE8B56-73F7-4D3A-BDB2-844F916901B6}"/>
            </a:ext>
          </a:extLst>
        </xdr:cNvPr>
        <xdr:cNvSpPr/>
      </xdr:nvSpPr>
      <xdr:spPr>
        <a:xfrm>
          <a:off x="6098540" y="1061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106345</xdr:rowOff>
    </xdr:from>
    <xdr:to>
      <xdr:col>41</xdr:col>
      <xdr:colOff>50800</xdr:colOff>
      <xdr:row>63</xdr:row>
      <xdr:rowOff>107476</xdr:rowOff>
    </xdr:to>
    <xdr:cxnSp macro="">
      <xdr:nvCxnSpPr>
        <xdr:cNvPr id="255" name="直線コネクタ 254">
          <a:extLst>
            <a:ext uri="{FF2B5EF4-FFF2-40B4-BE49-F238E27FC236}">
              <a16:creationId xmlns:a16="http://schemas.microsoft.com/office/drawing/2014/main" id="{81F46E24-B32F-468A-BC75-CE283A3D57F5}"/>
            </a:ext>
          </a:extLst>
        </xdr:cNvPr>
        <xdr:cNvCxnSpPr/>
      </xdr:nvCxnSpPr>
      <xdr:spPr>
        <a:xfrm flipV="1">
          <a:off x="6149340" y="10667665"/>
          <a:ext cx="774700" cy="1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2F8C2D72-8DF0-4638-AA4A-4539DE004B28}"/>
            </a:ext>
          </a:extLst>
        </xdr:cNvPr>
        <xdr:cNvSpPr txBox="1"/>
      </xdr:nvSpPr>
      <xdr:spPr>
        <a:xfrm>
          <a:off x="8214575" y="10213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7AAE587E-E031-44CA-ACA3-1D7BD5B8D80F}"/>
            </a:ext>
          </a:extLst>
        </xdr:cNvPr>
        <xdr:cNvSpPr txBox="1"/>
      </xdr:nvSpPr>
      <xdr:spPr>
        <a:xfrm>
          <a:off x="7444955" y="10225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50D210EA-38BA-4016-8D8D-762CF964341F}"/>
            </a:ext>
          </a:extLst>
        </xdr:cNvPr>
        <xdr:cNvSpPr txBox="1"/>
      </xdr:nvSpPr>
      <xdr:spPr>
        <a:xfrm>
          <a:off x="6670255" y="10233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91AF70C4-DEAF-437E-8D03-53C8245867BD}"/>
            </a:ext>
          </a:extLst>
        </xdr:cNvPr>
        <xdr:cNvSpPr txBox="1"/>
      </xdr:nvSpPr>
      <xdr:spPr>
        <a:xfrm>
          <a:off x="5872695" y="10225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147864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A8AF55EC-18B5-4616-B28D-EF1B65FE52A6}"/>
            </a:ext>
          </a:extLst>
        </xdr:cNvPr>
        <xdr:cNvSpPr txBox="1"/>
      </xdr:nvSpPr>
      <xdr:spPr>
        <a:xfrm>
          <a:off x="8214575" y="10709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149216</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4D834608-236C-4332-81C6-B0C9DD08089D}"/>
            </a:ext>
          </a:extLst>
        </xdr:cNvPr>
        <xdr:cNvSpPr txBox="1"/>
      </xdr:nvSpPr>
      <xdr:spPr>
        <a:xfrm>
          <a:off x="7444955" y="10710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148272</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3CE65204-8241-414F-8D5E-6E1599D2B706}"/>
            </a:ext>
          </a:extLst>
        </xdr:cNvPr>
        <xdr:cNvSpPr txBox="1"/>
      </xdr:nvSpPr>
      <xdr:spPr>
        <a:xfrm>
          <a:off x="6670255" y="10709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149403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79036B7F-6BA3-41ED-885F-F16C8B56F166}"/>
            </a:ext>
          </a:extLst>
        </xdr:cNvPr>
        <xdr:cNvSpPr txBox="1"/>
      </xdr:nvSpPr>
      <xdr:spPr>
        <a:xfrm>
          <a:off x="5872695" y="10710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4400561F-48F8-4A3A-A262-68C12C243B8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564656C-D646-40C3-A04F-99D0D79FCA3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74EB85C-37A5-4DEF-A21E-2BCD044BAF4E}"/>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DAF5319-2656-4F6D-BF5C-EFD689CAF189}"/>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4BEBAA0-B284-47E7-9048-954FD902A57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22D331F-F6FB-4F86-A202-7343D3D8EE9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CC3311E-1477-4305-9FE9-E665DA4B581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1D78F67-EFE3-473F-B1C0-8FD415E86DC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17B846C-6F58-44DB-9F99-D72441FDAE0A}"/>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316AEE5-9CDF-48DA-A721-E1D677CD32E7}"/>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280EF2E-B641-4552-8D19-C1141740930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1C9E4CD9-26FE-4319-99FF-EC04DC8A538F}"/>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8CBC0003-B415-416F-946A-408DD7332F9E}"/>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A731E87-01BD-4F5A-937D-07428ED2ACFD}"/>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A305461-356F-4537-9E37-002B020BC285}"/>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4F657E5A-B79C-43A7-8218-0FD3B2D23B49}"/>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D236405-1F16-4B37-8FD4-1D79291F9103}"/>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ED1AB734-D09D-40B4-8C99-DBD23962785F}"/>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2BCBF6CB-E2DA-4DC2-9569-09CCD3E4DDE3}"/>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F576932-E463-4EE1-B28B-01FC2587465C}"/>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F19EE2F1-C9C1-44B0-8DA3-EB613A9D2094}"/>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CDB55E1-3541-4669-B78B-38123D4AEF9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C4E1460A-62D5-4CC3-9418-4A47F0CCB8D9}"/>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E1C340AD-FA86-44BE-9955-7570CCBC97B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D4951ADA-672D-4D7B-956A-4A6ED0BDD605}"/>
            </a:ext>
          </a:extLst>
        </xdr:cNvPr>
        <xdr:cNvCxnSpPr/>
      </xdr:nvCxnSpPr>
      <xdr:spPr>
        <a:xfrm flipV="1">
          <a:off x="4086225" y="13188315"/>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C5F078A2-16C4-4700-99BB-62947B24D342}"/>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68AAA7A4-DD78-4DA3-9992-E90B19F55230}"/>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15D590AE-3C30-46FF-82E8-CF3594675507}"/>
            </a:ext>
          </a:extLst>
        </xdr:cNvPr>
        <xdr:cNvSpPr txBox="1"/>
      </xdr:nvSpPr>
      <xdr:spPr>
        <a:xfrm>
          <a:off x="4124960" y="12967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7AF25F20-5F1D-4F85-8D6B-F95FB3CBAF81}"/>
            </a:ext>
          </a:extLst>
        </xdr:cNvPr>
        <xdr:cNvCxnSpPr/>
      </xdr:nvCxnSpPr>
      <xdr:spPr>
        <a:xfrm>
          <a:off x="4020820" y="131883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5B49141D-445B-41DE-B89C-57219D455388}"/>
            </a:ext>
          </a:extLst>
        </xdr:cNvPr>
        <xdr:cNvSpPr txBox="1"/>
      </xdr:nvSpPr>
      <xdr:spPr>
        <a:xfrm>
          <a:off x="4124960" y="13893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7DA2B038-5ED1-4F8D-AAAA-63E2031A7625}"/>
            </a:ext>
          </a:extLst>
        </xdr:cNvPr>
        <xdr:cNvSpPr/>
      </xdr:nvSpPr>
      <xdr:spPr>
        <a:xfrm>
          <a:off x="4036060" y="1391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9E236673-9DC8-4117-921B-DF747D77D34F}"/>
            </a:ext>
          </a:extLst>
        </xdr:cNvPr>
        <xdr:cNvSpPr/>
      </xdr:nvSpPr>
      <xdr:spPr>
        <a:xfrm>
          <a:off x="3312160" y="138785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9609C4FD-3744-4876-B1C3-FF688F4ACDB7}"/>
            </a:ext>
          </a:extLst>
        </xdr:cNvPr>
        <xdr:cNvSpPr/>
      </xdr:nvSpPr>
      <xdr:spPr>
        <a:xfrm>
          <a:off x="2514600" y="13872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9929B2DA-9AB4-40F7-B6E2-15DDA3042562}"/>
            </a:ext>
          </a:extLst>
        </xdr:cNvPr>
        <xdr:cNvSpPr/>
      </xdr:nvSpPr>
      <xdr:spPr>
        <a:xfrm>
          <a:off x="1739900" y="138537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AFEDE661-68C9-4AA7-A680-F3E27F552698}"/>
            </a:ext>
          </a:extLst>
        </xdr:cNvPr>
        <xdr:cNvSpPr/>
      </xdr:nvSpPr>
      <xdr:spPr>
        <a:xfrm>
          <a:off x="965200" y="13823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3A76436-6EA2-420A-9111-50B77BC485B1}"/>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F1CA65E-D510-41C6-A4B1-716322F4ACAF}"/>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F024852-5F83-4677-AE8C-1D5AFFFDE2B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429CCC8-AF35-4C26-8906-CBCB2F665D08}"/>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1AF0C65-D48F-4954-95ED-A6CBF6C22887}"/>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164464</xdr:rowOff>
    </xdr:from>
    <xdr:to>
      <xdr:col>24</xdr:col>
      <xdr:colOff>114300</xdr:colOff>
      <xdr:row>82</xdr:row>
      <xdr:rowOff>94614</xdr:rowOff>
    </xdr:to>
    <xdr:sp macro="" textlink="">
      <xdr:nvSpPr>
        <xdr:cNvPr id="304" name="楕円 303">
          <a:extLst>
            <a:ext uri="{FF2B5EF4-FFF2-40B4-BE49-F238E27FC236}">
              <a16:creationId xmlns:a16="http://schemas.microsoft.com/office/drawing/2014/main" id="{87CF0751-1526-44BB-9F08-D2E1500C799A}"/>
            </a:ext>
          </a:extLst>
        </xdr:cNvPr>
        <xdr:cNvSpPr/>
      </xdr:nvSpPr>
      <xdr:spPr>
        <a:xfrm>
          <a:off x="4036060" y="137433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15891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7450F6A4-1351-45A5-B0A9-65AA0C9C4B68}"/>
            </a:ext>
          </a:extLst>
        </xdr:cNvPr>
        <xdr:cNvSpPr txBox="1"/>
      </xdr:nvSpPr>
      <xdr:spPr>
        <a:xfrm>
          <a:off x="4124960" y="13594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137795</xdr:rowOff>
    </xdr:from>
    <xdr:to>
      <xdr:col>20</xdr:col>
      <xdr:colOff>38100</xdr:colOff>
      <xdr:row>82</xdr:row>
      <xdr:rowOff>67945</xdr:rowOff>
    </xdr:to>
    <xdr:sp macro="" textlink="">
      <xdr:nvSpPr>
        <xdr:cNvPr id="306" name="楕円 305">
          <a:extLst>
            <a:ext uri="{FF2B5EF4-FFF2-40B4-BE49-F238E27FC236}">
              <a16:creationId xmlns:a16="http://schemas.microsoft.com/office/drawing/2014/main" id="{3D7CC2D8-42CF-4D1C-834A-F18549E58434}"/>
            </a:ext>
          </a:extLst>
        </xdr:cNvPr>
        <xdr:cNvSpPr/>
      </xdr:nvSpPr>
      <xdr:spPr>
        <a:xfrm>
          <a:off x="3312160" y="137166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17145</xdr:rowOff>
    </xdr:from>
    <xdr:to>
      <xdr:col>24</xdr:col>
      <xdr:colOff>63500</xdr:colOff>
      <xdr:row>82</xdr:row>
      <xdr:rowOff>43814</xdr:rowOff>
    </xdr:to>
    <xdr:cxnSp macro="">
      <xdr:nvCxnSpPr>
        <xdr:cNvPr id="307" name="直線コネクタ 306">
          <a:extLst>
            <a:ext uri="{FF2B5EF4-FFF2-40B4-BE49-F238E27FC236}">
              <a16:creationId xmlns:a16="http://schemas.microsoft.com/office/drawing/2014/main" id="{CD1FD7B2-475C-4666-BAA9-3541219FFD23}"/>
            </a:ext>
          </a:extLst>
        </xdr:cNvPr>
        <xdr:cNvCxnSpPr/>
      </xdr:nvCxnSpPr>
      <xdr:spPr>
        <a:xfrm>
          <a:off x="3355340" y="13763625"/>
          <a:ext cx="73152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113030</xdr:rowOff>
    </xdr:from>
    <xdr:to>
      <xdr:col>15</xdr:col>
      <xdr:colOff>101600</xdr:colOff>
      <xdr:row>82</xdr:row>
      <xdr:rowOff>43180</xdr:rowOff>
    </xdr:to>
    <xdr:sp macro="" textlink="">
      <xdr:nvSpPr>
        <xdr:cNvPr id="308" name="楕円 307">
          <a:extLst>
            <a:ext uri="{FF2B5EF4-FFF2-40B4-BE49-F238E27FC236}">
              <a16:creationId xmlns:a16="http://schemas.microsoft.com/office/drawing/2014/main" id="{CBBCCC9C-9D2B-4D39-BC3C-E57E323A4BD5}"/>
            </a:ext>
          </a:extLst>
        </xdr:cNvPr>
        <xdr:cNvSpPr/>
      </xdr:nvSpPr>
      <xdr:spPr>
        <a:xfrm>
          <a:off x="2514600" y="13691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163830</xdr:rowOff>
    </xdr:from>
    <xdr:to>
      <xdr:col>19</xdr:col>
      <xdr:colOff>177800</xdr:colOff>
      <xdr:row>82</xdr:row>
      <xdr:rowOff>17145</xdr:rowOff>
    </xdr:to>
    <xdr:cxnSp macro="">
      <xdr:nvCxnSpPr>
        <xdr:cNvPr id="309" name="直線コネクタ 308">
          <a:extLst>
            <a:ext uri="{FF2B5EF4-FFF2-40B4-BE49-F238E27FC236}">
              <a16:creationId xmlns:a16="http://schemas.microsoft.com/office/drawing/2014/main" id="{AE1FF303-2F1C-4C0C-9C33-2228F87CD31B}"/>
            </a:ext>
          </a:extLst>
        </xdr:cNvPr>
        <xdr:cNvCxnSpPr/>
      </xdr:nvCxnSpPr>
      <xdr:spPr>
        <a:xfrm>
          <a:off x="2565400" y="13742670"/>
          <a:ext cx="78994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95886</xdr:rowOff>
    </xdr:from>
    <xdr:to>
      <xdr:col>10</xdr:col>
      <xdr:colOff>165100</xdr:colOff>
      <xdr:row>82</xdr:row>
      <xdr:rowOff>26036</xdr:rowOff>
    </xdr:to>
    <xdr:sp macro="" textlink="">
      <xdr:nvSpPr>
        <xdr:cNvPr id="310" name="楕円 309">
          <a:extLst>
            <a:ext uri="{FF2B5EF4-FFF2-40B4-BE49-F238E27FC236}">
              <a16:creationId xmlns:a16="http://schemas.microsoft.com/office/drawing/2014/main" id="{5B2859AC-E2F9-492E-A8E9-F1AD6CD827AF}"/>
            </a:ext>
          </a:extLst>
        </xdr:cNvPr>
        <xdr:cNvSpPr/>
      </xdr:nvSpPr>
      <xdr:spPr>
        <a:xfrm>
          <a:off x="1739900" y="136747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146686</xdr:rowOff>
    </xdr:from>
    <xdr:to>
      <xdr:col>15</xdr:col>
      <xdr:colOff>50800</xdr:colOff>
      <xdr:row>81</xdr:row>
      <xdr:rowOff>163830</xdr:rowOff>
    </xdr:to>
    <xdr:cxnSp macro="">
      <xdr:nvCxnSpPr>
        <xdr:cNvPr id="311" name="直線コネクタ 310">
          <a:extLst>
            <a:ext uri="{FF2B5EF4-FFF2-40B4-BE49-F238E27FC236}">
              <a16:creationId xmlns:a16="http://schemas.microsoft.com/office/drawing/2014/main" id="{E499BFFB-A079-472B-85C1-EBE2D278062F}"/>
            </a:ext>
          </a:extLst>
        </xdr:cNvPr>
        <xdr:cNvCxnSpPr/>
      </xdr:nvCxnSpPr>
      <xdr:spPr>
        <a:xfrm>
          <a:off x="1790700" y="13725526"/>
          <a:ext cx="7747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133986</xdr:rowOff>
    </xdr:from>
    <xdr:to>
      <xdr:col>6</xdr:col>
      <xdr:colOff>38100</xdr:colOff>
      <xdr:row>84</xdr:row>
      <xdr:rowOff>64136</xdr:rowOff>
    </xdr:to>
    <xdr:sp macro="" textlink="">
      <xdr:nvSpPr>
        <xdr:cNvPr id="312" name="楕円 311">
          <a:extLst>
            <a:ext uri="{FF2B5EF4-FFF2-40B4-BE49-F238E27FC236}">
              <a16:creationId xmlns:a16="http://schemas.microsoft.com/office/drawing/2014/main" id="{06A3B235-9979-4414-90E4-5112193C559E}"/>
            </a:ext>
          </a:extLst>
        </xdr:cNvPr>
        <xdr:cNvSpPr/>
      </xdr:nvSpPr>
      <xdr:spPr>
        <a:xfrm>
          <a:off x="965200" y="140481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146686</xdr:rowOff>
    </xdr:from>
    <xdr:to>
      <xdr:col>10</xdr:col>
      <xdr:colOff>114300</xdr:colOff>
      <xdr:row>84</xdr:row>
      <xdr:rowOff>13336</xdr:rowOff>
    </xdr:to>
    <xdr:cxnSp macro="">
      <xdr:nvCxnSpPr>
        <xdr:cNvPr id="313" name="直線コネクタ 312">
          <a:extLst>
            <a:ext uri="{FF2B5EF4-FFF2-40B4-BE49-F238E27FC236}">
              <a16:creationId xmlns:a16="http://schemas.microsoft.com/office/drawing/2014/main" id="{6178C080-3C7C-41E6-8B5E-07A2DFED99D7}"/>
            </a:ext>
          </a:extLst>
        </xdr:cNvPr>
        <xdr:cNvCxnSpPr/>
      </xdr:nvCxnSpPr>
      <xdr:spPr>
        <a:xfrm flipV="1">
          <a:off x="1008380" y="13725526"/>
          <a:ext cx="782320" cy="369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314" name="n_1aveValue【公営住宅】&#10;有形固定資産減価償却率">
          <a:extLst>
            <a:ext uri="{FF2B5EF4-FFF2-40B4-BE49-F238E27FC236}">
              <a16:creationId xmlns:a16="http://schemas.microsoft.com/office/drawing/2014/main" id="{0E7891F5-61C6-4F13-9ABA-927CE7BC6C91}"/>
            </a:ext>
          </a:extLst>
        </xdr:cNvPr>
        <xdr:cNvSpPr txBox="1"/>
      </xdr:nvSpPr>
      <xdr:spPr>
        <a:xfrm>
          <a:off x="317056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15" name="n_2aveValue【公営住宅】&#10;有形固定資産減価償却率">
          <a:extLst>
            <a:ext uri="{FF2B5EF4-FFF2-40B4-BE49-F238E27FC236}">
              <a16:creationId xmlns:a16="http://schemas.microsoft.com/office/drawing/2014/main" id="{C92AF09F-B2EB-4CF8-B785-8C0E9418D888}"/>
            </a:ext>
          </a:extLst>
        </xdr:cNvPr>
        <xdr:cNvSpPr txBox="1"/>
      </xdr:nvSpPr>
      <xdr:spPr>
        <a:xfrm>
          <a:off x="2385704" y="13961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16" name="n_3aveValue【公営住宅】&#10;有形固定資産減価償却率">
          <a:extLst>
            <a:ext uri="{FF2B5EF4-FFF2-40B4-BE49-F238E27FC236}">
              <a16:creationId xmlns:a16="http://schemas.microsoft.com/office/drawing/2014/main" id="{43D01872-AEEC-48BB-A544-7F17EAB0D49A}"/>
            </a:ext>
          </a:extLst>
        </xdr:cNvPr>
        <xdr:cNvSpPr txBox="1"/>
      </xdr:nvSpPr>
      <xdr:spPr>
        <a:xfrm>
          <a:off x="1611004" y="1394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317" name="n_4aveValue【公営住宅】&#10;有形固定資産減価償却率">
          <a:extLst>
            <a:ext uri="{FF2B5EF4-FFF2-40B4-BE49-F238E27FC236}">
              <a16:creationId xmlns:a16="http://schemas.microsoft.com/office/drawing/2014/main" id="{F59C091A-F937-4ACC-B855-94BB2586382C}"/>
            </a:ext>
          </a:extLst>
        </xdr:cNvPr>
        <xdr:cNvSpPr txBox="1"/>
      </xdr:nvSpPr>
      <xdr:spPr>
        <a:xfrm>
          <a:off x="836304" y="13602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84472</xdr:rowOff>
    </xdr:from>
    <xdr:ext cx="405111" cy="259045"/>
    <xdr:sp macro="" textlink="">
      <xdr:nvSpPr>
        <xdr:cNvPr id="318" name="n_1mainValue【公営住宅】&#10;有形固定資産減価償却率">
          <a:extLst>
            <a:ext uri="{FF2B5EF4-FFF2-40B4-BE49-F238E27FC236}">
              <a16:creationId xmlns:a16="http://schemas.microsoft.com/office/drawing/2014/main" id="{583F99BD-75AF-4286-AB2B-4620839AA8BA}"/>
            </a:ext>
          </a:extLst>
        </xdr:cNvPr>
        <xdr:cNvSpPr txBox="1"/>
      </xdr:nvSpPr>
      <xdr:spPr>
        <a:xfrm>
          <a:off x="3170564"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59707</xdr:rowOff>
    </xdr:from>
    <xdr:ext cx="405111" cy="259045"/>
    <xdr:sp macro="" textlink="">
      <xdr:nvSpPr>
        <xdr:cNvPr id="319" name="n_2mainValue【公営住宅】&#10;有形固定資産減価償却率">
          <a:extLst>
            <a:ext uri="{FF2B5EF4-FFF2-40B4-BE49-F238E27FC236}">
              <a16:creationId xmlns:a16="http://schemas.microsoft.com/office/drawing/2014/main" id="{1BEF4ECA-3046-4D58-ACCC-010D7503473E}"/>
            </a:ext>
          </a:extLst>
        </xdr:cNvPr>
        <xdr:cNvSpPr txBox="1"/>
      </xdr:nvSpPr>
      <xdr:spPr>
        <a:xfrm>
          <a:off x="238570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320" name="n_3mainValue【公営住宅】&#10;有形固定資産減価償却率">
          <a:extLst>
            <a:ext uri="{FF2B5EF4-FFF2-40B4-BE49-F238E27FC236}">
              <a16:creationId xmlns:a16="http://schemas.microsoft.com/office/drawing/2014/main" id="{FFA2BFC6-0832-4DFF-8E11-970625BCFCFE}"/>
            </a:ext>
          </a:extLst>
        </xdr:cNvPr>
        <xdr:cNvSpPr txBox="1"/>
      </xdr:nvSpPr>
      <xdr:spPr>
        <a:xfrm>
          <a:off x="1611004" y="1345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55263</xdr:rowOff>
    </xdr:from>
    <xdr:ext cx="405111" cy="259045"/>
    <xdr:sp macro="" textlink="">
      <xdr:nvSpPr>
        <xdr:cNvPr id="321" name="n_4mainValue【公営住宅】&#10;有形固定資産減価償却率">
          <a:extLst>
            <a:ext uri="{FF2B5EF4-FFF2-40B4-BE49-F238E27FC236}">
              <a16:creationId xmlns:a16="http://schemas.microsoft.com/office/drawing/2014/main" id="{7739C125-60DF-4528-890D-0AD0B8D3E312}"/>
            </a:ext>
          </a:extLst>
        </xdr:cNvPr>
        <xdr:cNvSpPr txBox="1"/>
      </xdr:nvSpPr>
      <xdr:spPr>
        <a:xfrm>
          <a:off x="836304" y="14137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B210D46-E963-4D71-B50C-BF1301989BB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64BACFF-55EF-4192-98F1-C746C529FCE7}"/>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3FA0013A-5414-4BDF-91B8-ADD6025D5957}"/>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845E918B-BAB7-4CF6-9FF1-1FE449C1CAF7}"/>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6EAAE7F-4A7F-4C62-9E67-D08EC701ECAF}"/>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91A3A88A-C295-468A-A946-281558886738}"/>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FF507AE-6542-43F1-98E6-53C543606CFA}"/>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C1D98B7-6AA7-43E5-A019-86715016981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ACB5518B-7CDD-434F-8CAC-19E5B9067866}"/>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821D9B7-5B43-4CC0-8866-88782F4ADE77}"/>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BABE76E9-6BEB-457F-A18A-73D9FA8AC8D6}"/>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5DBA789D-D446-40AF-86A6-7E87A9863A1B}"/>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6CF7FC67-F08A-495E-A2DA-F0CA1AE3E5A7}"/>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E9BAA7F2-5A71-4171-B104-05F3C8C5C1CF}"/>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3B3BE4AF-178E-4B51-AFDC-746BCAA4B2FE}"/>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AD5A7815-8B3C-4BF2-A228-7DC076FFAC14}"/>
            </a:ext>
          </a:extLst>
        </xdr:cNvPr>
        <xdr:cNvSpPr txBox="1"/>
      </xdr:nvSpPr>
      <xdr:spPr>
        <a:xfrm>
          <a:off x="5364041" y="130860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EF120CA9-9CE1-416A-B862-F52B64372108}"/>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0920AEF0-04D3-47C4-AD86-A6ADD746540C}"/>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59F057FF-A9EB-4AC9-88AF-69C964F49EE9}"/>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EFFEB9A1-F604-4EC9-9272-D81F3C92DE9B}"/>
            </a:ext>
          </a:extLst>
        </xdr:cNvPr>
        <xdr:cNvCxnSpPr/>
      </xdr:nvCxnSpPr>
      <xdr:spPr>
        <a:xfrm flipV="1">
          <a:off x="9219565" y="13205974"/>
          <a:ext cx="0" cy="1129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CD53CDE8-09DB-4154-BF3C-DB68F2AA830D}"/>
            </a:ext>
          </a:extLst>
        </xdr:cNvPr>
        <xdr:cNvSpPr txBox="1"/>
      </xdr:nvSpPr>
      <xdr:spPr>
        <a:xfrm>
          <a:off x="9258300" y="1433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901256DB-CE51-401F-AFF5-E1D6ED48A8DB}"/>
            </a:ext>
          </a:extLst>
        </xdr:cNvPr>
        <xdr:cNvCxnSpPr/>
      </xdr:nvCxnSpPr>
      <xdr:spPr>
        <a:xfrm>
          <a:off x="9154160" y="143353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A63DF44C-DD02-4718-A10A-57A8E42924E4}"/>
            </a:ext>
          </a:extLst>
        </xdr:cNvPr>
        <xdr:cNvSpPr txBox="1"/>
      </xdr:nvSpPr>
      <xdr:spPr>
        <a:xfrm>
          <a:off x="9258300" y="1298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F7612CC9-B322-4483-9DB5-4E459428501F}"/>
            </a:ext>
          </a:extLst>
        </xdr:cNvPr>
        <xdr:cNvCxnSpPr/>
      </xdr:nvCxnSpPr>
      <xdr:spPr>
        <a:xfrm>
          <a:off x="9154160" y="132059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29E93660-791E-4ED6-A5F4-4C5FFC78D9ED}"/>
            </a:ext>
          </a:extLst>
        </xdr:cNvPr>
        <xdr:cNvSpPr txBox="1"/>
      </xdr:nvSpPr>
      <xdr:spPr>
        <a:xfrm>
          <a:off x="9258300" y="139517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C93D53A1-61FF-4AEC-936D-326B5B75A5C8}"/>
            </a:ext>
          </a:extLst>
        </xdr:cNvPr>
        <xdr:cNvSpPr/>
      </xdr:nvSpPr>
      <xdr:spPr>
        <a:xfrm>
          <a:off x="9192260" y="1409649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4A078723-91EF-4004-AE3C-4E777EEDC675}"/>
            </a:ext>
          </a:extLst>
        </xdr:cNvPr>
        <xdr:cNvSpPr/>
      </xdr:nvSpPr>
      <xdr:spPr>
        <a:xfrm>
          <a:off x="8445500" y="14108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47C16F34-2E15-4A4C-BF5B-E63F7BADE20B}"/>
            </a:ext>
          </a:extLst>
        </xdr:cNvPr>
        <xdr:cNvSpPr/>
      </xdr:nvSpPr>
      <xdr:spPr>
        <a:xfrm>
          <a:off x="7670800" y="141156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9AA21F68-DA6D-421D-96BB-4D1013C5066C}"/>
            </a:ext>
          </a:extLst>
        </xdr:cNvPr>
        <xdr:cNvSpPr/>
      </xdr:nvSpPr>
      <xdr:spPr>
        <a:xfrm>
          <a:off x="6873240" y="1412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AA8C3175-24E8-460C-897F-1A375AE73821}"/>
            </a:ext>
          </a:extLst>
        </xdr:cNvPr>
        <xdr:cNvSpPr/>
      </xdr:nvSpPr>
      <xdr:spPr>
        <a:xfrm>
          <a:off x="6098540" y="1413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248BD8E-6BE5-4C91-9AB0-82C1CFE2489A}"/>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833573A-F7BB-49B7-86C3-ACF09FBDDA0D}"/>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61E54AE-EF6B-4222-A27F-CDD2F9E5356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9B78302-CC38-4A32-BBE3-081AE59F66A4}"/>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19CA8B8-F5DF-4569-8ED8-AAD53EFA513E}"/>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107029</xdr:rowOff>
    </xdr:from>
    <xdr:to>
      <xdr:col>55</xdr:col>
      <xdr:colOff>50800</xdr:colOff>
      <xdr:row>85</xdr:row>
      <xdr:rowOff>37179</xdr:rowOff>
    </xdr:to>
    <xdr:sp macro="" textlink="">
      <xdr:nvSpPr>
        <xdr:cNvPr id="357" name="楕円 356">
          <a:extLst>
            <a:ext uri="{FF2B5EF4-FFF2-40B4-BE49-F238E27FC236}">
              <a16:creationId xmlns:a16="http://schemas.microsoft.com/office/drawing/2014/main" id="{7ED8ABFD-C868-42CA-8F3F-2115B0A3F5A3}"/>
            </a:ext>
          </a:extLst>
        </xdr:cNvPr>
        <xdr:cNvSpPr/>
      </xdr:nvSpPr>
      <xdr:spPr>
        <a:xfrm>
          <a:off x="9192260" y="141887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21956</xdr:rowOff>
    </xdr:from>
    <xdr:ext cx="469744" cy="259045"/>
    <xdr:sp macro="" textlink="">
      <xdr:nvSpPr>
        <xdr:cNvPr id="358" name="【公営住宅】&#10;一人当たり面積該当値テキスト">
          <a:extLst>
            <a:ext uri="{FF2B5EF4-FFF2-40B4-BE49-F238E27FC236}">
              <a16:creationId xmlns:a16="http://schemas.microsoft.com/office/drawing/2014/main" id="{1E588BE7-36B1-4F48-B12F-38811554BEFA}"/>
            </a:ext>
          </a:extLst>
        </xdr:cNvPr>
        <xdr:cNvSpPr txBox="1"/>
      </xdr:nvSpPr>
      <xdr:spPr>
        <a:xfrm>
          <a:off x="9258300" y="14103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107714</xdr:rowOff>
    </xdr:from>
    <xdr:to>
      <xdr:col>50</xdr:col>
      <xdr:colOff>165100</xdr:colOff>
      <xdr:row>85</xdr:row>
      <xdr:rowOff>37864</xdr:rowOff>
    </xdr:to>
    <xdr:sp macro="" textlink="">
      <xdr:nvSpPr>
        <xdr:cNvPr id="359" name="楕円 358">
          <a:extLst>
            <a:ext uri="{FF2B5EF4-FFF2-40B4-BE49-F238E27FC236}">
              <a16:creationId xmlns:a16="http://schemas.microsoft.com/office/drawing/2014/main" id="{B0CC8851-C61B-4B3E-9D06-A91A65E5091C}"/>
            </a:ext>
          </a:extLst>
        </xdr:cNvPr>
        <xdr:cNvSpPr/>
      </xdr:nvSpPr>
      <xdr:spPr>
        <a:xfrm>
          <a:off x="8445500" y="14189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157829</xdr:rowOff>
    </xdr:from>
    <xdr:to>
      <xdr:col>55</xdr:col>
      <xdr:colOff>0</xdr:colOff>
      <xdr:row>84</xdr:row>
      <xdr:rowOff>158514</xdr:rowOff>
    </xdr:to>
    <xdr:cxnSp macro="">
      <xdr:nvCxnSpPr>
        <xdr:cNvPr id="360" name="直線コネクタ 359">
          <a:extLst>
            <a:ext uri="{FF2B5EF4-FFF2-40B4-BE49-F238E27FC236}">
              <a16:creationId xmlns:a16="http://schemas.microsoft.com/office/drawing/2014/main" id="{6EF233D9-263A-4CF2-8D43-E158D0D0037F}"/>
            </a:ext>
          </a:extLst>
        </xdr:cNvPr>
        <xdr:cNvCxnSpPr/>
      </xdr:nvCxnSpPr>
      <xdr:spPr>
        <a:xfrm flipV="1">
          <a:off x="8496300" y="14239589"/>
          <a:ext cx="7239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109601</xdr:rowOff>
    </xdr:from>
    <xdr:to>
      <xdr:col>46</xdr:col>
      <xdr:colOff>38100</xdr:colOff>
      <xdr:row>85</xdr:row>
      <xdr:rowOff>39751</xdr:rowOff>
    </xdr:to>
    <xdr:sp macro="" textlink="">
      <xdr:nvSpPr>
        <xdr:cNvPr id="361" name="楕円 360">
          <a:extLst>
            <a:ext uri="{FF2B5EF4-FFF2-40B4-BE49-F238E27FC236}">
              <a16:creationId xmlns:a16="http://schemas.microsoft.com/office/drawing/2014/main" id="{E6AF39B8-A1B3-4F2B-A05B-9B107A87862E}"/>
            </a:ext>
          </a:extLst>
        </xdr:cNvPr>
        <xdr:cNvSpPr/>
      </xdr:nvSpPr>
      <xdr:spPr>
        <a:xfrm>
          <a:off x="7670800" y="141913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158514</xdr:rowOff>
    </xdr:from>
    <xdr:to>
      <xdr:col>50</xdr:col>
      <xdr:colOff>114300</xdr:colOff>
      <xdr:row>84</xdr:row>
      <xdr:rowOff>160401</xdr:rowOff>
    </xdr:to>
    <xdr:cxnSp macro="">
      <xdr:nvCxnSpPr>
        <xdr:cNvPr id="362" name="直線コネクタ 361">
          <a:extLst>
            <a:ext uri="{FF2B5EF4-FFF2-40B4-BE49-F238E27FC236}">
              <a16:creationId xmlns:a16="http://schemas.microsoft.com/office/drawing/2014/main" id="{1CCE5FC7-D498-47D2-B246-BCF433B11EED}"/>
            </a:ext>
          </a:extLst>
        </xdr:cNvPr>
        <xdr:cNvCxnSpPr/>
      </xdr:nvCxnSpPr>
      <xdr:spPr>
        <a:xfrm flipV="1">
          <a:off x="7713980" y="14240274"/>
          <a:ext cx="782320" cy="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109086</xdr:rowOff>
    </xdr:from>
    <xdr:to>
      <xdr:col>41</xdr:col>
      <xdr:colOff>101600</xdr:colOff>
      <xdr:row>85</xdr:row>
      <xdr:rowOff>39236</xdr:rowOff>
    </xdr:to>
    <xdr:sp macro="" textlink="">
      <xdr:nvSpPr>
        <xdr:cNvPr id="363" name="楕円 362">
          <a:extLst>
            <a:ext uri="{FF2B5EF4-FFF2-40B4-BE49-F238E27FC236}">
              <a16:creationId xmlns:a16="http://schemas.microsoft.com/office/drawing/2014/main" id="{DCE651A2-FA63-432B-85B9-BF99A3789529}"/>
            </a:ext>
          </a:extLst>
        </xdr:cNvPr>
        <xdr:cNvSpPr/>
      </xdr:nvSpPr>
      <xdr:spPr>
        <a:xfrm>
          <a:off x="6873240" y="141908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159886</xdr:rowOff>
    </xdr:from>
    <xdr:to>
      <xdr:col>45</xdr:col>
      <xdr:colOff>177800</xdr:colOff>
      <xdr:row>84</xdr:row>
      <xdr:rowOff>160401</xdr:rowOff>
    </xdr:to>
    <xdr:cxnSp macro="">
      <xdr:nvCxnSpPr>
        <xdr:cNvPr id="364" name="直線コネクタ 363">
          <a:extLst>
            <a:ext uri="{FF2B5EF4-FFF2-40B4-BE49-F238E27FC236}">
              <a16:creationId xmlns:a16="http://schemas.microsoft.com/office/drawing/2014/main" id="{12CAA456-65C8-48AD-A6A1-6CD9D81DD8CF}"/>
            </a:ext>
          </a:extLst>
        </xdr:cNvPr>
        <xdr:cNvCxnSpPr/>
      </xdr:nvCxnSpPr>
      <xdr:spPr>
        <a:xfrm>
          <a:off x="6924040" y="14241646"/>
          <a:ext cx="789940" cy="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134404</xdr:rowOff>
    </xdr:from>
    <xdr:to>
      <xdr:col>36</xdr:col>
      <xdr:colOff>165100</xdr:colOff>
      <xdr:row>85</xdr:row>
      <xdr:rowOff>64554</xdr:rowOff>
    </xdr:to>
    <xdr:sp macro="" textlink="">
      <xdr:nvSpPr>
        <xdr:cNvPr id="365" name="楕円 364">
          <a:extLst>
            <a:ext uri="{FF2B5EF4-FFF2-40B4-BE49-F238E27FC236}">
              <a16:creationId xmlns:a16="http://schemas.microsoft.com/office/drawing/2014/main" id="{5E0DB7F4-AD38-4B2A-A855-E4ADCDA368C7}"/>
            </a:ext>
          </a:extLst>
        </xdr:cNvPr>
        <xdr:cNvSpPr/>
      </xdr:nvSpPr>
      <xdr:spPr>
        <a:xfrm>
          <a:off x="6098540" y="142161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159886</xdr:rowOff>
    </xdr:from>
    <xdr:to>
      <xdr:col>41</xdr:col>
      <xdr:colOff>50800</xdr:colOff>
      <xdr:row>85</xdr:row>
      <xdr:rowOff>13754</xdr:rowOff>
    </xdr:to>
    <xdr:cxnSp macro="">
      <xdr:nvCxnSpPr>
        <xdr:cNvPr id="366" name="直線コネクタ 365">
          <a:extLst>
            <a:ext uri="{FF2B5EF4-FFF2-40B4-BE49-F238E27FC236}">
              <a16:creationId xmlns:a16="http://schemas.microsoft.com/office/drawing/2014/main" id="{082CD8FB-9995-44C5-8F56-9C192C04A595}"/>
            </a:ext>
          </a:extLst>
        </xdr:cNvPr>
        <xdr:cNvCxnSpPr/>
      </xdr:nvCxnSpPr>
      <xdr:spPr>
        <a:xfrm flipV="1">
          <a:off x="6149340" y="14241646"/>
          <a:ext cx="774700" cy="2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49BD91FE-7A83-4FA1-A92F-1E6641898089}"/>
            </a:ext>
          </a:extLst>
        </xdr:cNvPr>
        <xdr:cNvSpPr txBox="1"/>
      </xdr:nvSpPr>
      <xdr:spPr>
        <a:xfrm>
          <a:off x="8271587" y="1389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22395B8F-EC95-4380-B44A-92DE0F37F2F7}"/>
            </a:ext>
          </a:extLst>
        </xdr:cNvPr>
        <xdr:cNvSpPr txBox="1"/>
      </xdr:nvSpPr>
      <xdr:spPr>
        <a:xfrm>
          <a:off x="7509587" y="1389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5465A950-DF79-4C15-988D-8D5F2A09B39D}"/>
            </a:ext>
          </a:extLst>
        </xdr:cNvPr>
        <xdr:cNvSpPr txBox="1"/>
      </xdr:nvSpPr>
      <xdr:spPr>
        <a:xfrm>
          <a:off x="6712027" y="13909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B4E121DB-A00D-4F61-BDA4-B52DE17FB3DC}"/>
            </a:ext>
          </a:extLst>
        </xdr:cNvPr>
        <xdr:cNvSpPr txBox="1"/>
      </xdr:nvSpPr>
      <xdr:spPr>
        <a:xfrm>
          <a:off x="5937327" y="13917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28991</xdr:rowOff>
    </xdr:from>
    <xdr:ext cx="469744" cy="259045"/>
    <xdr:sp macro="" textlink="">
      <xdr:nvSpPr>
        <xdr:cNvPr id="371" name="n_1mainValue【公営住宅】&#10;一人当たり面積">
          <a:extLst>
            <a:ext uri="{FF2B5EF4-FFF2-40B4-BE49-F238E27FC236}">
              <a16:creationId xmlns:a16="http://schemas.microsoft.com/office/drawing/2014/main" id="{AA6867EA-8DB3-40D1-8405-9DCB02A8196E}"/>
            </a:ext>
          </a:extLst>
        </xdr:cNvPr>
        <xdr:cNvSpPr txBox="1"/>
      </xdr:nvSpPr>
      <xdr:spPr>
        <a:xfrm>
          <a:off x="8271587" y="1427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30878</xdr:rowOff>
    </xdr:from>
    <xdr:ext cx="469744" cy="259045"/>
    <xdr:sp macro="" textlink="">
      <xdr:nvSpPr>
        <xdr:cNvPr id="372" name="n_2mainValue【公営住宅】&#10;一人当たり面積">
          <a:extLst>
            <a:ext uri="{FF2B5EF4-FFF2-40B4-BE49-F238E27FC236}">
              <a16:creationId xmlns:a16="http://schemas.microsoft.com/office/drawing/2014/main" id="{B9852C56-42A1-4A0B-8A3B-BB00B4D4F978}"/>
            </a:ext>
          </a:extLst>
        </xdr:cNvPr>
        <xdr:cNvSpPr txBox="1"/>
      </xdr:nvSpPr>
      <xdr:spPr>
        <a:xfrm>
          <a:off x="7509587" y="14280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30363</xdr:rowOff>
    </xdr:from>
    <xdr:ext cx="469744" cy="259045"/>
    <xdr:sp macro="" textlink="">
      <xdr:nvSpPr>
        <xdr:cNvPr id="373" name="n_3mainValue【公営住宅】&#10;一人当たり面積">
          <a:extLst>
            <a:ext uri="{FF2B5EF4-FFF2-40B4-BE49-F238E27FC236}">
              <a16:creationId xmlns:a16="http://schemas.microsoft.com/office/drawing/2014/main" id="{8A8D75B0-7E7C-4829-918D-CE8026CA73A4}"/>
            </a:ext>
          </a:extLst>
        </xdr:cNvPr>
        <xdr:cNvSpPr txBox="1"/>
      </xdr:nvSpPr>
      <xdr:spPr>
        <a:xfrm>
          <a:off x="6712027" y="14279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55681</xdr:rowOff>
    </xdr:from>
    <xdr:ext cx="469744" cy="259045"/>
    <xdr:sp macro="" textlink="">
      <xdr:nvSpPr>
        <xdr:cNvPr id="374" name="n_4mainValue【公営住宅】&#10;一人当たり面積">
          <a:extLst>
            <a:ext uri="{FF2B5EF4-FFF2-40B4-BE49-F238E27FC236}">
              <a16:creationId xmlns:a16="http://schemas.microsoft.com/office/drawing/2014/main" id="{B547D9CD-D138-4017-BBEB-4BA714361615}"/>
            </a:ext>
          </a:extLst>
        </xdr:cNvPr>
        <xdr:cNvSpPr txBox="1"/>
      </xdr:nvSpPr>
      <xdr:spPr>
        <a:xfrm>
          <a:off x="5937327" y="14305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9096A577-9FD5-4BD9-91E7-40B87E558A9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6D4CAB21-B950-41B2-B3BC-257F1BF74C0D}"/>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12078374-692F-462E-8B06-F369363C556F}"/>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E6CB89E-E111-41DB-9F19-9B49270C444E}"/>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1E8C509F-6D40-47AA-82A7-8855DF94DE1B}"/>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72FCC12E-8EE4-4F26-8126-AF15B8225E4B}"/>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EA8C813F-DB6C-429F-AE6E-640EF4BE31B1}"/>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E3D551BB-4B07-4224-827D-2B098789DAD9}"/>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2765B428-8D36-40E7-A421-DE32748EB978}"/>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F7935A62-AB8C-4331-985D-6FE76514EA2D}"/>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402011B6-1796-4886-BAD8-6C436568697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23AC5871-B532-4129-B5A5-6F1924D83D24}"/>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8C65040F-6846-4D49-9303-7E840C98C643}"/>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F0CDD9FF-7EDB-4D09-8060-D04FBD534375}"/>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4C7DBC92-36A9-42A0-BAEA-C347069DD38F}"/>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AFCF56BD-867D-4F51-B191-4F208CFF7E66}"/>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F830A06B-289C-4D8A-BACB-0F5987694A2C}"/>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1C436A1D-4CCA-4AAF-A724-415B28CF786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9395A429-9758-4CB2-8196-820DA50D6DD9}"/>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827481DD-9971-43DE-AB09-1DF4EC2DBD7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3520F317-E341-4AAB-959A-03FB0957B6E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1FF3CD21-F72D-485D-A52B-E357F098E723}"/>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3E8EE29F-8365-4F8D-9D86-3C4E16DF848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E73E1AE9-3537-4595-84FC-4D560FFFDAA5}"/>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9" name="正方形/長方形 398">
          <a:extLst>
            <a:ext uri="{FF2B5EF4-FFF2-40B4-BE49-F238E27FC236}">
              <a16:creationId xmlns:a16="http://schemas.microsoft.com/office/drawing/2014/main" id="{EDCB0CB0-6D10-4F9A-963A-ECB23708C6A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0" name="正方形/長方形 399">
          <a:extLst>
            <a:ext uri="{FF2B5EF4-FFF2-40B4-BE49-F238E27FC236}">
              <a16:creationId xmlns:a16="http://schemas.microsoft.com/office/drawing/2014/main" id="{170C24F3-E935-42FF-8A30-1820B65C9EF4}"/>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1" name="正方形/長方形 400">
          <a:extLst>
            <a:ext uri="{FF2B5EF4-FFF2-40B4-BE49-F238E27FC236}">
              <a16:creationId xmlns:a16="http://schemas.microsoft.com/office/drawing/2014/main" id="{EC0D00A3-1567-46AA-BD75-872C63F97085}"/>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2" name="正方形/長方形 401">
          <a:extLst>
            <a:ext uri="{FF2B5EF4-FFF2-40B4-BE49-F238E27FC236}">
              <a16:creationId xmlns:a16="http://schemas.microsoft.com/office/drawing/2014/main" id="{B5ECF2A7-B9F6-4B52-85E8-4355DCC7FDBD}"/>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3" name="正方形/長方形 402">
          <a:extLst>
            <a:ext uri="{FF2B5EF4-FFF2-40B4-BE49-F238E27FC236}">
              <a16:creationId xmlns:a16="http://schemas.microsoft.com/office/drawing/2014/main" id="{2038D545-02E6-4A5E-B394-AD07DC4AE328}"/>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4" name="正方形/長方形 403">
          <a:extLst>
            <a:ext uri="{FF2B5EF4-FFF2-40B4-BE49-F238E27FC236}">
              <a16:creationId xmlns:a16="http://schemas.microsoft.com/office/drawing/2014/main" id="{D6643B66-C34F-4540-B69F-0BC9667B3311}"/>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5" name="正方形/長方形 404">
          <a:extLst>
            <a:ext uri="{FF2B5EF4-FFF2-40B4-BE49-F238E27FC236}">
              <a16:creationId xmlns:a16="http://schemas.microsoft.com/office/drawing/2014/main" id="{F895D1A1-3F1A-4BF0-8666-74D249DCB95C}"/>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6" name="正方形/長方形 405">
          <a:extLst>
            <a:ext uri="{FF2B5EF4-FFF2-40B4-BE49-F238E27FC236}">
              <a16:creationId xmlns:a16="http://schemas.microsoft.com/office/drawing/2014/main" id="{5E26513D-1506-4E74-AF2F-BDC62248E55E}"/>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7" name="正方形/長方形 406">
          <a:extLst>
            <a:ext uri="{FF2B5EF4-FFF2-40B4-BE49-F238E27FC236}">
              <a16:creationId xmlns:a16="http://schemas.microsoft.com/office/drawing/2014/main" id="{2525ED0B-4CE4-4EA4-B99D-288F49BEA59C}"/>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8" name="正方形/長方形 407">
          <a:extLst>
            <a:ext uri="{FF2B5EF4-FFF2-40B4-BE49-F238E27FC236}">
              <a16:creationId xmlns:a16="http://schemas.microsoft.com/office/drawing/2014/main" id="{362E0613-8913-4AC5-9C13-790A1B190473}"/>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9" name="正方形/長方形 408">
          <a:extLst>
            <a:ext uri="{FF2B5EF4-FFF2-40B4-BE49-F238E27FC236}">
              <a16:creationId xmlns:a16="http://schemas.microsoft.com/office/drawing/2014/main" id="{912B68E7-F2DB-4B90-87F7-7DE1272BF141}"/>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0" name="正方形/長方形 409">
          <a:extLst>
            <a:ext uri="{FF2B5EF4-FFF2-40B4-BE49-F238E27FC236}">
              <a16:creationId xmlns:a16="http://schemas.microsoft.com/office/drawing/2014/main" id="{A93E0897-915D-408F-BA3C-53B27055F9F8}"/>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1" name="正方形/長方形 410">
          <a:extLst>
            <a:ext uri="{FF2B5EF4-FFF2-40B4-BE49-F238E27FC236}">
              <a16:creationId xmlns:a16="http://schemas.microsoft.com/office/drawing/2014/main" id="{0124B253-BAB0-408B-89CD-B538626EE81D}"/>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2" name="正方形/長方形 411">
          <a:extLst>
            <a:ext uri="{FF2B5EF4-FFF2-40B4-BE49-F238E27FC236}">
              <a16:creationId xmlns:a16="http://schemas.microsoft.com/office/drawing/2014/main" id="{573BF47C-3782-4867-8F21-7027F7EBC87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3" name="正方形/長方形 412">
          <a:extLst>
            <a:ext uri="{FF2B5EF4-FFF2-40B4-BE49-F238E27FC236}">
              <a16:creationId xmlns:a16="http://schemas.microsoft.com/office/drawing/2014/main" id="{F9859BC6-E078-4BEE-A83C-CBCC5BB2376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4" name="正方形/長方形 413">
          <a:extLst>
            <a:ext uri="{FF2B5EF4-FFF2-40B4-BE49-F238E27FC236}">
              <a16:creationId xmlns:a16="http://schemas.microsoft.com/office/drawing/2014/main" id="{9EFFA5AA-D600-414F-BE94-23064A7C4FDD}"/>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5" name="テキスト ボックス 414">
          <a:extLst>
            <a:ext uri="{FF2B5EF4-FFF2-40B4-BE49-F238E27FC236}">
              <a16:creationId xmlns:a16="http://schemas.microsoft.com/office/drawing/2014/main" id="{4626FE77-180F-4496-A48E-1DBCAFBA2328}"/>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6" name="直線コネクタ 415">
          <a:extLst>
            <a:ext uri="{FF2B5EF4-FFF2-40B4-BE49-F238E27FC236}">
              <a16:creationId xmlns:a16="http://schemas.microsoft.com/office/drawing/2014/main" id="{99C1BEA2-F70A-44DE-8605-AEB4D231A473}"/>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7" name="テキスト ボックス 416">
          <a:extLst>
            <a:ext uri="{FF2B5EF4-FFF2-40B4-BE49-F238E27FC236}">
              <a16:creationId xmlns:a16="http://schemas.microsoft.com/office/drawing/2014/main" id="{D44413ED-CEB5-42FC-8262-AE1D5E105845}"/>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8" name="直線コネクタ 417">
          <a:extLst>
            <a:ext uri="{FF2B5EF4-FFF2-40B4-BE49-F238E27FC236}">
              <a16:creationId xmlns:a16="http://schemas.microsoft.com/office/drawing/2014/main" id="{3AAE2476-E05A-4D70-99BE-BC8610C2E7BB}"/>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19" name="テキスト ボックス 418">
          <a:extLst>
            <a:ext uri="{FF2B5EF4-FFF2-40B4-BE49-F238E27FC236}">
              <a16:creationId xmlns:a16="http://schemas.microsoft.com/office/drawing/2014/main" id="{2001943D-3580-4951-A807-1167A6DEEB35}"/>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0" name="直線コネクタ 419">
          <a:extLst>
            <a:ext uri="{FF2B5EF4-FFF2-40B4-BE49-F238E27FC236}">
              <a16:creationId xmlns:a16="http://schemas.microsoft.com/office/drawing/2014/main" id="{18488F43-6E09-4219-ABCF-AB45E1F5457E}"/>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1" name="テキスト ボックス 420">
          <a:extLst>
            <a:ext uri="{FF2B5EF4-FFF2-40B4-BE49-F238E27FC236}">
              <a16:creationId xmlns:a16="http://schemas.microsoft.com/office/drawing/2014/main" id="{9FC34FF5-80AD-42B7-AD36-9230DD460125}"/>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2" name="直線コネクタ 421">
          <a:extLst>
            <a:ext uri="{FF2B5EF4-FFF2-40B4-BE49-F238E27FC236}">
              <a16:creationId xmlns:a16="http://schemas.microsoft.com/office/drawing/2014/main" id="{476F2693-B5AE-4ED6-8D85-C780C58FB137}"/>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3" name="テキスト ボックス 422">
          <a:extLst>
            <a:ext uri="{FF2B5EF4-FFF2-40B4-BE49-F238E27FC236}">
              <a16:creationId xmlns:a16="http://schemas.microsoft.com/office/drawing/2014/main" id="{3DCD7C39-9A1D-4F2A-9486-CE1659B5FB95}"/>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4" name="直線コネクタ 423">
          <a:extLst>
            <a:ext uri="{FF2B5EF4-FFF2-40B4-BE49-F238E27FC236}">
              <a16:creationId xmlns:a16="http://schemas.microsoft.com/office/drawing/2014/main" id="{207DEEE9-EC80-4A70-AACB-2974C08B120B}"/>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5" name="テキスト ボックス 424">
          <a:extLst>
            <a:ext uri="{FF2B5EF4-FFF2-40B4-BE49-F238E27FC236}">
              <a16:creationId xmlns:a16="http://schemas.microsoft.com/office/drawing/2014/main" id="{F216AC97-5AEB-4AFE-9C22-54B2B3880299}"/>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6" name="直線コネクタ 425">
          <a:extLst>
            <a:ext uri="{FF2B5EF4-FFF2-40B4-BE49-F238E27FC236}">
              <a16:creationId xmlns:a16="http://schemas.microsoft.com/office/drawing/2014/main" id="{E12DF9BA-F1E5-4E7F-8EAF-D7744F76CE6C}"/>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7" name="テキスト ボックス 426">
          <a:extLst>
            <a:ext uri="{FF2B5EF4-FFF2-40B4-BE49-F238E27FC236}">
              <a16:creationId xmlns:a16="http://schemas.microsoft.com/office/drawing/2014/main" id="{ADE2CA20-A68C-4A12-9F24-0974AF2DBE75}"/>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8" name="直線コネクタ 427">
          <a:extLst>
            <a:ext uri="{FF2B5EF4-FFF2-40B4-BE49-F238E27FC236}">
              <a16:creationId xmlns:a16="http://schemas.microsoft.com/office/drawing/2014/main" id="{49603022-8CCA-4BE3-9D4C-2C0CEC26F253}"/>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29" name="テキスト ボックス 428">
          <a:extLst>
            <a:ext uri="{FF2B5EF4-FFF2-40B4-BE49-F238E27FC236}">
              <a16:creationId xmlns:a16="http://schemas.microsoft.com/office/drawing/2014/main" id="{9126D3C7-DF7E-4EB6-A0F6-045F531177FA}"/>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0" name="【学校施設】&#10;有形固定資産減価償却率グラフ枠">
          <a:extLst>
            <a:ext uri="{FF2B5EF4-FFF2-40B4-BE49-F238E27FC236}">
              <a16:creationId xmlns:a16="http://schemas.microsoft.com/office/drawing/2014/main" id="{79733A33-C1E1-419A-AD8A-E93407D57B48}"/>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431" name="直線コネクタ 430">
          <a:extLst>
            <a:ext uri="{FF2B5EF4-FFF2-40B4-BE49-F238E27FC236}">
              <a16:creationId xmlns:a16="http://schemas.microsoft.com/office/drawing/2014/main" id="{8F802107-49D0-4AFC-B2A9-4152310E3750}"/>
            </a:ext>
          </a:extLst>
        </xdr:cNvPr>
        <xdr:cNvCxnSpPr/>
      </xdr:nvCxnSpPr>
      <xdr:spPr>
        <a:xfrm flipV="1">
          <a:off x="14375764" y="9384030"/>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2" name="【学校施設】&#10;有形固定資産減価償却率最小値テキスト">
          <a:extLst>
            <a:ext uri="{FF2B5EF4-FFF2-40B4-BE49-F238E27FC236}">
              <a16:creationId xmlns:a16="http://schemas.microsoft.com/office/drawing/2014/main" id="{1F72400E-3A87-430F-8830-BCCA52394B5A}"/>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3" name="直線コネクタ 432">
          <a:extLst>
            <a:ext uri="{FF2B5EF4-FFF2-40B4-BE49-F238E27FC236}">
              <a16:creationId xmlns:a16="http://schemas.microsoft.com/office/drawing/2014/main" id="{150A2F0E-B4ED-48CB-85C7-747033A9B9F5}"/>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434" name="【学校施設】&#10;有形固定資産減価償却率最大値テキスト">
          <a:extLst>
            <a:ext uri="{FF2B5EF4-FFF2-40B4-BE49-F238E27FC236}">
              <a16:creationId xmlns:a16="http://schemas.microsoft.com/office/drawing/2014/main" id="{EF8CB207-1520-4A7E-BD66-C289BD4C9ADA}"/>
            </a:ext>
          </a:extLst>
        </xdr:cNvPr>
        <xdr:cNvSpPr txBox="1"/>
      </xdr:nvSpPr>
      <xdr:spPr>
        <a:xfrm>
          <a:off x="14414500" y="9163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435" name="直線コネクタ 434">
          <a:extLst>
            <a:ext uri="{FF2B5EF4-FFF2-40B4-BE49-F238E27FC236}">
              <a16:creationId xmlns:a16="http://schemas.microsoft.com/office/drawing/2014/main" id="{13863606-42BB-44B6-8302-59CC65F9FAD3}"/>
            </a:ext>
          </a:extLst>
        </xdr:cNvPr>
        <xdr:cNvCxnSpPr/>
      </xdr:nvCxnSpPr>
      <xdr:spPr>
        <a:xfrm>
          <a:off x="14287500" y="9384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436" name="【学校施設】&#10;有形固定資産減価償却率平均値テキスト">
          <a:extLst>
            <a:ext uri="{FF2B5EF4-FFF2-40B4-BE49-F238E27FC236}">
              <a16:creationId xmlns:a16="http://schemas.microsoft.com/office/drawing/2014/main" id="{4F09EC1A-163E-45C6-9B1E-8BE1D0BC0525}"/>
            </a:ext>
          </a:extLst>
        </xdr:cNvPr>
        <xdr:cNvSpPr txBox="1"/>
      </xdr:nvSpPr>
      <xdr:spPr>
        <a:xfrm>
          <a:off x="14414500" y="9973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437" name="フローチャート: 判断 436">
          <a:extLst>
            <a:ext uri="{FF2B5EF4-FFF2-40B4-BE49-F238E27FC236}">
              <a16:creationId xmlns:a16="http://schemas.microsoft.com/office/drawing/2014/main" id="{5BD60BBD-E471-4663-84AB-AE23BA9A2F75}"/>
            </a:ext>
          </a:extLst>
        </xdr:cNvPr>
        <xdr:cNvSpPr/>
      </xdr:nvSpPr>
      <xdr:spPr>
        <a:xfrm>
          <a:off x="14325600" y="1011809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438" name="フローチャート: 判断 437">
          <a:extLst>
            <a:ext uri="{FF2B5EF4-FFF2-40B4-BE49-F238E27FC236}">
              <a16:creationId xmlns:a16="http://schemas.microsoft.com/office/drawing/2014/main" id="{37504AA6-3839-44C2-B742-02C73D887516}"/>
            </a:ext>
          </a:extLst>
        </xdr:cNvPr>
        <xdr:cNvSpPr/>
      </xdr:nvSpPr>
      <xdr:spPr>
        <a:xfrm>
          <a:off x="1357884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439" name="フローチャート: 判断 438">
          <a:extLst>
            <a:ext uri="{FF2B5EF4-FFF2-40B4-BE49-F238E27FC236}">
              <a16:creationId xmlns:a16="http://schemas.microsoft.com/office/drawing/2014/main" id="{BFE3D6FB-6B0C-45C4-8D67-3BCD2E7C2B98}"/>
            </a:ext>
          </a:extLst>
        </xdr:cNvPr>
        <xdr:cNvSpPr/>
      </xdr:nvSpPr>
      <xdr:spPr>
        <a:xfrm>
          <a:off x="1280414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440" name="フローチャート: 判断 439">
          <a:extLst>
            <a:ext uri="{FF2B5EF4-FFF2-40B4-BE49-F238E27FC236}">
              <a16:creationId xmlns:a16="http://schemas.microsoft.com/office/drawing/2014/main" id="{E1E2065C-459A-4A3D-A0DE-534A43EAD5AD}"/>
            </a:ext>
          </a:extLst>
        </xdr:cNvPr>
        <xdr:cNvSpPr/>
      </xdr:nvSpPr>
      <xdr:spPr>
        <a:xfrm>
          <a:off x="12029440" y="10060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441" name="フローチャート: 判断 440">
          <a:extLst>
            <a:ext uri="{FF2B5EF4-FFF2-40B4-BE49-F238E27FC236}">
              <a16:creationId xmlns:a16="http://schemas.microsoft.com/office/drawing/2014/main" id="{30C4797D-0456-48E2-95FF-1DCD632F37D8}"/>
            </a:ext>
          </a:extLst>
        </xdr:cNvPr>
        <xdr:cNvSpPr/>
      </xdr:nvSpPr>
      <xdr:spPr>
        <a:xfrm>
          <a:off x="11231880" y="10022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987CA223-0DC7-434C-A824-D841E14ACC9C}"/>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0E9A2CB0-8F60-41A4-A4B7-23B25ADCB054}"/>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E98E0A29-1B4B-40F4-ACEF-D1DC0479493A}"/>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7A1F30D6-EDC5-41A9-B916-B0F4E4FD83A6}"/>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29AA53E2-D1A1-4329-A642-59E68D51DD82}"/>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124460</xdr:rowOff>
    </xdr:from>
    <xdr:to>
      <xdr:col>85</xdr:col>
      <xdr:colOff>177800</xdr:colOff>
      <xdr:row>63</xdr:row>
      <xdr:rowOff>54610</xdr:rowOff>
    </xdr:to>
    <xdr:sp macro="" textlink="">
      <xdr:nvSpPr>
        <xdr:cNvPr id="447" name="楕円 446">
          <a:extLst>
            <a:ext uri="{FF2B5EF4-FFF2-40B4-BE49-F238E27FC236}">
              <a16:creationId xmlns:a16="http://schemas.microsoft.com/office/drawing/2014/main" id="{5B245263-4BF3-4DB3-BC2F-113D55220B39}"/>
            </a:ext>
          </a:extLst>
        </xdr:cNvPr>
        <xdr:cNvSpPr/>
      </xdr:nvSpPr>
      <xdr:spPr>
        <a:xfrm>
          <a:off x="14325600" y="105181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102887</xdr:rowOff>
    </xdr:from>
    <xdr:ext cx="405111" cy="259045"/>
    <xdr:sp macro="" textlink="">
      <xdr:nvSpPr>
        <xdr:cNvPr id="448" name="【学校施設】&#10;有形固定資産減価償却率該当値テキスト">
          <a:extLst>
            <a:ext uri="{FF2B5EF4-FFF2-40B4-BE49-F238E27FC236}">
              <a16:creationId xmlns:a16="http://schemas.microsoft.com/office/drawing/2014/main" id="{AAA1FC53-A6D5-4447-890B-15CB7F405CB9}"/>
            </a:ext>
          </a:extLst>
        </xdr:cNvPr>
        <xdr:cNvSpPr txBox="1"/>
      </xdr:nvSpPr>
      <xdr:spPr>
        <a:xfrm>
          <a:off x="14414500"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105410</xdr:rowOff>
    </xdr:from>
    <xdr:to>
      <xdr:col>81</xdr:col>
      <xdr:colOff>101600</xdr:colOff>
      <xdr:row>63</xdr:row>
      <xdr:rowOff>35560</xdr:rowOff>
    </xdr:to>
    <xdr:sp macro="" textlink="">
      <xdr:nvSpPr>
        <xdr:cNvPr id="449" name="楕円 448">
          <a:extLst>
            <a:ext uri="{FF2B5EF4-FFF2-40B4-BE49-F238E27FC236}">
              <a16:creationId xmlns:a16="http://schemas.microsoft.com/office/drawing/2014/main" id="{D03861B5-2958-4387-B26A-BD9DB502CF12}"/>
            </a:ext>
          </a:extLst>
        </xdr:cNvPr>
        <xdr:cNvSpPr/>
      </xdr:nvSpPr>
      <xdr:spPr>
        <a:xfrm>
          <a:off x="13578840" y="10499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156210</xdr:rowOff>
    </xdr:from>
    <xdr:to>
      <xdr:col>85</xdr:col>
      <xdr:colOff>127000</xdr:colOff>
      <xdr:row>63</xdr:row>
      <xdr:rowOff>3810</xdr:rowOff>
    </xdr:to>
    <xdr:cxnSp macro="">
      <xdr:nvCxnSpPr>
        <xdr:cNvPr id="450" name="直線コネクタ 449">
          <a:extLst>
            <a:ext uri="{FF2B5EF4-FFF2-40B4-BE49-F238E27FC236}">
              <a16:creationId xmlns:a16="http://schemas.microsoft.com/office/drawing/2014/main" id="{DA2069D6-B49E-4558-8A14-9E6B9B86BE7A}"/>
            </a:ext>
          </a:extLst>
        </xdr:cNvPr>
        <xdr:cNvCxnSpPr/>
      </xdr:nvCxnSpPr>
      <xdr:spPr>
        <a:xfrm>
          <a:off x="13629640" y="10549890"/>
          <a:ext cx="7467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86360</xdr:rowOff>
    </xdr:from>
    <xdr:to>
      <xdr:col>76</xdr:col>
      <xdr:colOff>165100</xdr:colOff>
      <xdr:row>63</xdr:row>
      <xdr:rowOff>16510</xdr:rowOff>
    </xdr:to>
    <xdr:sp macro="" textlink="">
      <xdr:nvSpPr>
        <xdr:cNvPr id="451" name="楕円 450">
          <a:extLst>
            <a:ext uri="{FF2B5EF4-FFF2-40B4-BE49-F238E27FC236}">
              <a16:creationId xmlns:a16="http://schemas.microsoft.com/office/drawing/2014/main" id="{2688D130-52C4-4F1A-8482-EEC8C61A7EE0}"/>
            </a:ext>
          </a:extLst>
        </xdr:cNvPr>
        <xdr:cNvSpPr/>
      </xdr:nvSpPr>
      <xdr:spPr>
        <a:xfrm>
          <a:off x="12804140" y="10480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137160</xdr:rowOff>
    </xdr:from>
    <xdr:to>
      <xdr:col>81</xdr:col>
      <xdr:colOff>50800</xdr:colOff>
      <xdr:row>62</xdr:row>
      <xdr:rowOff>156210</xdr:rowOff>
    </xdr:to>
    <xdr:cxnSp macro="">
      <xdr:nvCxnSpPr>
        <xdr:cNvPr id="452" name="直線コネクタ 451">
          <a:extLst>
            <a:ext uri="{FF2B5EF4-FFF2-40B4-BE49-F238E27FC236}">
              <a16:creationId xmlns:a16="http://schemas.microsoft.com/office/drawing/2014/main" id="{2D9D3511-A84A-42AC-95E5-384696C7524F}"/>
            </a:ext>
          </a:extLst>
        </xdr:cNvPr>
        <xdr:cNvCxnSpPr/>
      </xdr:nvCxnSpPr>
      <xdr:spPr>
        <a:xfrm>
          <a:off x="12854940" y="1053084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65405</xdr:rowOff>
    </xdr:from>
    <xdr:to>
      <xdr:col>72</xdr:col>
      <xdr:colOff>38100</xdr:colOff>
      <xdr:row>62</xdr:row>
      <xdr:rowOff>167005</xdr:rowOff>
    </xdr:to>
    <xdr:sp macro="" textlink="">
      <xdr:nvSpPr>
        <xdr:cNvPr id="453" name="楕円 452">
          <a:extLst>
            <a:ext uri="{FF2B5EF4-FFF2-40B4-BE49-F238E27FC236}">
              <a16:creationId xmlns:a16="http://schemas.microsoft.com/office/drawing/2014/main" id="{8187CBB3-58D5-4903-8D15-A01595E5EB01}"/>
            </a:ext>
          </a:extLst>
        </xdr:cNvPr>
        <xdr:cNvSpPr/>
      </xdr:nvSpPr>
      <xdr:spPr>
        <a:xfrm>
          <a:off x="12029440" y="104590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116205</xdr:rowOff>
    </xdr:from>
    <xdr:to>
      <xdr:col>76</xdr:col>
      <xdr:colOff>114300</xdr:colOff>
      <xdr:row>62</xdr:row>
      <xdr:rowOff>137160</xdr:rowOff>
    </xdr:to>
    <xdr:cxnSp macro="">
      <xdr:nvCxnSpPr>
        <xdr:cNvPr id="454" name="直線コネクタ 453">
          <a:extLst>
            <a:ext uri="{FF2B5EF4-FFF2-40B4-BE49-F238E27FC236}">
              <a16:creationId xmlns:a16="http://schemas.microsoft.com/office/drawing/2014/main" id="{3AE9E525-1DF9-42B8-B481-8768D86DEEB7}"/>
            </a:ext>
          </a:extLst>
        </xdr:cNvPr>
        <xdr:cNvCxnSpPr/>
      </xdr:nvCxnSpPr>
      <xdr:spPr>
        <a:xfrm>
          <a:off x="12072620" y="10509885"/>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52070</xdr:rowOff>
    </xdr:from>
    <xdr:to>
      <xdr:col>67</xdr:col>
      <xdr:colOff>101600</xdr:colOff>
      <xdr:row>61</xdr:row>
      <xdr:rowOff>153670</xdr:rowOff>
    </xdr:to>
    <xdr:sp macro="" textlink="">
      <xdr:nvSpPr>
        <xdr:cNvPr id="455" name="楕円 454">
          <a:extLst>
            <a:ext uri="{FF2B5EF4-FFF2-40B4-BE49-F238E27FC236}">
              <a16:creationId xmlns:a16="http://schemas.microsoft.com/office/drawing/2014/main" id="{320FAC04-FDB9-4812-85A8-ABD8DE7AEEF8}"/>
            </a:ext>
          </a:extLst>
        </xdr:cNvPr>
        <xdr:cNvSpPr/>
      </xdr:nvSpPr>
      <xdr:spPr>
        <a:xfrm>
          <a:off x="1123188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102870</xdr:rowOff>
    </xdr:from>
    <xdr:to>
      <xdr:col>71</xdr:col>
      <xdr:colOff>177800</xdr:colOff>
      <xdr:row>62</xdr:row>
      <xdr:rowOff>116205</xdr:rowOff>
    </xdr:to>
    <xdr:cxnSp macro="">
      <xdr:nvCxnSpPr>
        <xdr:cNvPr id="456" name="直線コネクタ 455">
          <a:extLst>
            <a:ext uri="{FF2B5EF4-FFF2-40B4-BE49-F238E27FC236}">
              <a16:creationId xmlns:a16="http://schemas.microsoft.com/office/drawing/2014/main" id="{89225228-EE21-48B9-A230-AD6FE06193DF}"/>
            </a:ext>
          </a:extLst>
        </xdr:cNvPr>
        <xdr:cNvCxnSpPr/>
      </xdr:nvCxnSpPr>
      <xdr:spPr>
        <a:xfrm>
          <a:off x="11282680" y="10328910"/>
          <a:ext cx="78994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457" name="n_1aveValue【学校施設】&#10;有形固定資産減価償却率">
          <a:extLst>
            <a:ext uri="{FF2B5EF4-FFF2-40B4-BE49-F238E27FC236}">
              <a16:creationId xmlns:a16="http://schemas.microsoft.com/office/drawing/2014/main" id="{FED47F38-2327-46A2-BF8E-DDBBD85D07FB}"/>
            </a:ext>
          </a:extLst>
        </xdr:cNvPr>
        <xdr:cNvSpPr txBox="1"/>
      </xdr:nvSpPr>
      <xdr:spPr>
        <a:xfrm>
          <a:off x="134372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458" name="n_2aveValue【学校施設】&#10;有形固定資産減価償却率">
          <a:extLst>
            <a:ext uri="{FF2B5EF4-FFF2-40B4-BE49-F238E27FC236}">
              <a16:creationId xmlns:a16="http://schemas.microsoft.com/office/drawing/2014/main" id="{CE2011C0-24D7-4FA3-9206-D9D03C41ACED}"/>
            </a:ext>
          </a:extLst>
        </xdr:cNvPr>
        <xdr:cNvSpPr txBox="1"/>
      </xdr:nvSpPr>
      <xdr:spPr>
        <a:xfrm>
          <a:off x="12675244" y="984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459" name="n_3aveValue【学校施設】&#10;有形固定資産減価償却率">
          <a:extLst>
            <a:ext uri="{FF2B5EF4-FFF2-40B4-BE49-F238E27FC236}">
              <a16:creationId xmlns:a16="http://schemas.microsoft.com/office/drawing/2014/main" id="{CFD36DD8-7BD0-4EDE-91A4-2AB806E821A9}"/>
            </a:ext>
          </a:extLst>
        </xdr:cNvPr>
        <xdr:cNvSpPr txBox="1"/>
      </xdr:nvSpPr>
      <xdr:spPr>
        <a:xfrm>
          <a:off x="1190054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460" name="n_4aveValue【学校施設】&#10;有形固定資産減価償却率">
          <a:extLst>
            <a:ext uri="{FF2B5EF4-FFF2-40B4-BE49-F238E27FC236}">
              <a16:creationId xmlns:a16="http://schemas.microsoft.com/office/drawing/2014/main" id="{3AA02A02-AE65-4E92-A586-708317013174}"/>
            </a:ext>
          </a:extLst>
        </xdr:cNvPr>
        <xdr:cNvSpPr txBox="1"/>
      </xdr:nvSpPr>
      <xdr:spPr>
        <a:xfrm>
          <a:off x="11102984" y="980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26687</xdr:rowOff>
    </xdr:from>
    <xdr:ext cx="405111" cy="259045"/>
    <xdr:sp macro="" textlink="">
      <xdr:nvSpPr>
        <xdr:cNvPr id="461" name="n_1mainValue【学校施設】&#10;有形固定資産減価償却率">
          <a:extLst>
            <a:ext uri="{FF2B5EF4-FFF2-40B4-BE49-F238E27FC236}">
              <a16:creationId xmlns:a16="http://schemas.microsoft.com/office/drawing/2014/main" id="{F3832545-3254-477A-B529-77E89925C464}"/>
            </a:ext>
          </a:extLst>
        </xdr:cNvPr>
        <xdr:cNvSpPr txBox="1"/>
      </xdr:nvSpPr>
      <xdr:spPr>
        <a:xfrm>
          <a:off x="13437244"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7637</xdr:rowOff>
    </xdr:from>
    <xdr:ext cx="405111" cy="259045"/>
    <xdr:sp macro="" textlink="">
      <xdr:nvSpPr>
        <xdr:cNvPr id="462" name="n_2mainValue【学校施設】&#10;有形固定資産減価償却率">
          <a:extLst>
            <a:ext uri="{FF2B5EF4-FFF2-40B4-BE49-F238E27FC236}">
              <a16:creationId xmlns:a16="http://schemas.microsoft.com/office/drawing/2014/main" id="{F07B5104-0D10-4149-8DD7-CD24FC5990BA}"/>
            </a:ext>
          </a:extLst>
        </xdr:cNvPr>
        <xdr:cNvSpPr txBox="1"/>
      </xdr:nvSpPr>
      <xdr:spPr>
        <a:xfrm>
          <a:off x="126752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158132</xdr:rowOff>
    </xdr:from>
    <xdr:ext cx="405111" cy="259045"/>
    <xdr:sp macro="" textlink="">
      <xdr:nvSpPr>
        <xdr:cNvPr id="463" name="n_3mainValue【学校施設】&#10;有形固定資産減価償却率">
          <a:extLst>
            <a:ext uri="{FF2B5EF4-FFF2-40B4-BE49-F238E27FC236}">
              <a16:creationId xmlns:a16="http://schemas.microsoft.com/office/drawing/2014/main" id="{EC782369-9DDD-40CF-A148-A63EB203B79D}"/>
            </a:ext>
          </a:extLst>
        </xdr:cNvPr>
        <xdr:cNvSpPr txBox="1"/>
      </xdr:nvSpPr>
      <xdr:spPr>
        <a:xfrm>
          <a:off x="11900544" y="1055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144797</xdr:rowOff>
    </xdr:from>
    <xdr:ext cx="405111" cy="259045"/>
    <xdr:sp macro="" textlink="">
      <xdr:nvSpPr>
        <xdr:cNvPr id="464" name="n_4mainValue【学校施設】&#10;有形固定資産減価償却率">
          <a:extLst>
            <a:ext uri="{FF2B5EF4-FFF2-40B4-BE49-F238E27FC236}">
              <a16:creationId xmlns:a16="http://schemas.microsoft.com/office/drawing/2014/main" id="{1852EB31-6712-49C2-B2A7-C253B2189872}"/>
            </a:ext>
          </a:extLst>
        </xdr:cNvPr>
        <xdr:cNvSpPr txBox="1"/>
      </xdr:nvSpPr>
      <xdr:spPr>
        <a:xfrm>
          <a:off x="1110298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5" name="正方形/長方形 464">
          <a:extLst>
            <a:ext uri="{FF2B5EF4-FFF2-40B4-BE49-F238E27FC236}">
              <a16:creationId xmlns:a16="http://schemas.microsoft.com/office/drawing/2014/main" id="{BF727E8B-40F3-41A2-A77C-89CE65F35C4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6" name="正方形/長方形 465">
          <a:extLst>
            <a:ext uri="{FF2B5EF4-FFF2-40B4-BE49-F238E27FC236}">
              <a16:creationId xmlns:a16="http://schemas.microsoft.com/office/drawing/2014/main" id="{FC2FE0E6-6839-4E03-9620-9A41F8F3A58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7" name="正方形/長方形 466">
          <a:extLst>
            <a:ext uri="{FF2B5EF4-FFF2-40B4-BE49-F238E27FC236}">
              <a16:creationId xmlns:a16="http://schemas.microsoft.com/office/drawing/2014/main" id="{BA69CD45-F05F-44A7-8B5E-F47B754B8988}"/>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8" name="正方形/長方形 467">
          <a:extLst>
            <a:ext uri="{FF2B5EF4-FFF2-40B4-BE49-F238E27FC236}">
              <a16:creationId xmlns:a16="http://schemas.microsoft.com/office/drawing/2014/main" id="{9139E8D5-CC6C-403E-ACDF-F89B56D691B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9" name="正方形/長方形 468">
          <a:extLst>
            <a:ext uri="{FF2B5EF4-FFF2-40B4-BE49-F238E27FC236}">
              <a16:creationId xmlns:a16="http://schemas.microsoft.com/office/drawing/2014/main" id="{3C99CD34-B175-42B2-AB8C-A30124FA7D6C}"/>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0" name="正方形/長方形 469">
          <a:extLst>
            <a:ext uri="{FF2B5EF4-FFF2-40B4-BE49-F238E27FC236}">
              <a16:creationId xmlns:a16="http://schemas.microsoft.com/office/drawing/2014/main" id="{0290D8DD-6990-4ADC-84E5-9F06094AE432}"/>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1" name="正方形/長方形 470">
          <a:extLst>
            <a:ext uri="{FF2B5EF4-FFF2-40B4-BE49-F238E27FC236}">
              <a16:creationId xmlns:a16="http://schemas.microsoft.com/office/drawing/2014/main" id="{83722709-B398-4531-8E1F-A961A0444D06}"/>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2" name="正方形/長方形 471">
          <a:extLst>
            <a:ext uri="{FF2B5EF4-FFF2-40B4-BE49-F238E27FC236}">
              <a16:creationId xmlns:a16="http://schemas.microsoft.com/office/drawing/2014/main" id="{F866572C-31AE-4161-9CBB-A3CCC4598DF1}"/>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3" name="テキスト ボックス 472">
          <a:extLst>
            <a:ext uri="{FF2B5EF4-FFF2-40B4-BE49-F238E27FC236}">
              <a16:creationId xmlns:a16="http://schemas.microsoft.com/office/drawing/2014/main" id="{D5434E96-1237-4597-AC5E-4C9FFA09E0D2}"/>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4" name="直線コネクタ 473">
          <a:extLst>
            <a:ext uri="{FF2B5EF4-FFF2-40B4-BE49-F238E27FC236}">
              <a16:creationId xmlns:a16="http://schemas.microsoft.com/office/drawing/2014/main" id="{5D04FF52-2BE4-4F17-88F5-4F18811ECDF2}"/>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5" name="直線コネクタ 474">
          <a:extLst>
            <a:ext uri="{FF2B5EF4-FFF2-40B4-BE49-F238E27FC236}">
              <a16:creationId xmlns:a16="http://schemas.microsoft.com/office/drawing/2014/main" id="{628E6C49-9A2E-49D5-B977-96CA02B496A1}"/>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6" name="テキスト ボックス 475">
          <a:extLst>
            <a:ext uri="{FF2B5EF4-FFF2-40B4-BE49-F238E27FC236}">
              <a16:creationId xmlns:a16="http://schemas.microsoft.com/office/drawing/2014/main" id="{75EA52C4-9596-4765-B199-09AE1E542455}"/>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7" name="直線コネクタ 476">
          <a:extLst>
            <a:ext uri="{FF2B5EF4-FFF2-40B4-BE49-F238E27FC236}">
              <a16:creationId xmlns:a16="http://schemas.microsoft.com/office/drawing/2014/main" id="{AA5CCADD-DB7F-4D8E-804E-CFE3F58382F6}"/>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8" name="テキスト ボックス 477">
          <a:extLst>
            <a:ext uri="{FF2B5EF4-FFF2-40B4-BE49-F238E27FC236}">
              <a16:creationId xmlns:a16="http://schemas.microsoft.com/office/drawing/2014/main" id="{AE53F1B1-5F28-40BF-8E1D-96AD9E1FF87E}"/>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9" name="直線コネクタ 478">
          <a:extLst>
            <a:ext uri="{FF2B5EF4-FFF2-40B4-BE49-F238E27FC236}">
              <a16:creationId xmlns:a16="http://schemas.microsoft.com/office/drawing/2014/main" id="{7CFDDC4A-8839-4A2E-ABBD-6BE34CDC2788}"/>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480" name="テキスト ボックス 479">
          <a:extLst>
            <a:ext uri="{FF2B5EF4-FFF2-40B4-BE49-F238E27FC236}">
              <a16:creationId xmlns:a16="http://schemas.microsoft.com/office/drawing/2014/main" id="{D898E2B3-F1BA-466D-B124-BC8821BB3D86}"/>
            </a:ext>
          </a:extLst>
        </xdr:cNvPr>
        <xdr:cNvSpPr txBox="1"/>
      </xdr:nvSpPr>
      <xdr:spPr>
        <a:xfrm>
          <a:off x="15630721" y="99199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1" name="直線コネクタ 480">
          <a:extLst>
            <a:ext uri="{FF2B5EF4-FFF2-40B4-BE49-F238E27FC236}">
              <a16:creationId xmlns:a16="http://schemas.microsoft.com/office/drawing/2014/main" id="{C305AFC3-23AA-44E0-B7D9-D723FF9F1A4C}"/>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482" name="テキスト ボックス 481">
          <a:extLst>
            <a:ext uri="{FF2B5EF4-FFF2-40B4-BE49-F238E27FC236}">
              <a16:creationId xmlns:a16="http://schemas.microsoft.com/office/drawing/2014/main" id="{D9917C90-0D60-46ED-B5DD-6C00BF90A14A}"/>
            </a:ext>
          </a:extLst>
        </xdr:cNvPr>
        <xdr:cNvSpPr txBox="1"/>
      </xdr:nvSpPr>
      <xdr:spPr>
        <a:xfrm>
          <a:off x="15630721" y="9550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3" name="直線コネクタ 482">
          <a:extLst>
            <a:ext uri="{FF2B5EF4-FFF2-40B4-BE49-F238E27FC236}">
              <a16:creationId xmlns:a16="http://schemas.microsoft.com/office/drawing/2014/main" id="{AA75010B-DE58-46C2-99CD-CA98F830103E}"/>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484" name="テキスト ボックス 483">
          <a:extLst>
            <a:ext uri="{FF2B5EF4-FFF2-40B4-BE49-F238E27FC236}">
              <a16:creationId xmlns:a16="http://schemas.microsoft.com/office/drawing/2014/main" id="{BF4149C6-0B8C-4E17-BFB1-92F991DEA268}"/>
            </a:ext>
          </a:extLst>
        </xdr:cNvPr>
        <xdr:cNvSpPr txBox="1"/>
      </xdr:nvSpPr>
      <xdr:spPr>
        <a:xfrm>
          <a:off x="15630721" y="91770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5" name="直線コネクタ 484">
          <a:extLst>
            <a:ext uri="{FF2B5EF4-FFF2-40B4-BE49-F238E27FC236}">
              <a16:creationId xmlns:a16="http://schemas.microsoft.com/office/drawing/2014/main" id="{D59D5A7C-75D2-4105-A5A0-012B8B3FF343}"/>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6" name="テキスト ボックス 485">
          <a:extLst>
            <a:ext uri="{FF2B5EF4-FFF2-40B4-BE49-F238E27FC236}">
              <a16:creationId xmlns:a16="http://schemas.microsoft.com/office/drawing/2014/main" id="{D1F4EBA6-9094-4E8D-84CE-B7D49EA58C57}"/>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7" name="【学校施設】&#10;一人当たり面積グラフ枠">
          <a:extLst>
            <a:ext uri="{FF2B5EF4-FFF2-40B4-BE49-F238E27FC236}">
              <a16:creationId xmlns:a16="http://schemas.microsoft.com/office/drawing/2014/main" id="{9CE20011-6583-4E9C-9813-E42F684305D8}"/>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488" name="直線コネクタ 487">
          <a:extLst>
            <a:ext uri="{FF2B5EF4-FFF2-40B4-BE49-F238E27FC236}">
              <a16:creationId xmlns:a16="http://schemas.microsoft.com/office/drawing/2014/main" id="{9DF1F3C3-F3AE-4586-9A06-285165BAEF37}"/>
            </a:ext>
          </a:extLst>
        </xdr:cNvPr>
        <xdr:cNvCxnSpPr/>
      </xdr:nvCxnSpPr>
      <xdr:spPr>
        <a:xfrm flipV="1">
          <a:off x="19509104" y="9345702"/>
          <a:ext cx="0" cy="1344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489" name="【学校施設】&#10;一人当たり面積最小値テキスト">
          <a:extLst>
            <a:ext uri="{FF2B5EF4-FFF2-40B4-BE49-F238E27FC236}">
              <a16:creationId xmlns:a16="http://schemas.microsoft.com/office/drawing/2014/main" id="{F92F27F5-82AA-46A8-895F-E01473D9EE83}"/>
            </a:ext>
          </a:extLst>
        </xdr:cNvPr>
        <xdr:cNvSpPr txBox="1"/>
      </xdr:nvSpPr>
      <xdr:spPr>
        <a:xfrm>
          <a:off x="19547840" y="10694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490" name="直線コネクタ 489">
          <a:extLst>
            <a:ext uri="{FF2B5EF4-FFF2-40B4-BE49-F238E27FC236}">
              <a16:creationId xmlns:a16="http://schemas.microsoft.com/office/drawing/2014/main" id="{B5B13A17-0484-4079-8771-52CEB4A9AB9C}"/>
            </a:ext>
          </a:extLst>
        </xdr:cNvPr>
        <xdr:cNvCxnSpPr/>
      </xdr:nvCxnSpPr>
      <xdr:spPr>
        <a:xfrm>
          <a:off x="19443700" y="106906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491" name="【学校施設】&#10;一人当たり面積最大値テキスト">
          <a:extLst>
            <a:ext uri="{FF2B5EF4-FFF2-40B4-BE49-F238E27FC236}">
              <a16:creationId xmlns:a16="http://schemas.microsoft.com/office/drawing/2014/main" id="{A43AC4C2-AA5D-4CA4-A015-548B824552A5}"/>
            </a:ext>
          </a:extLst>
        </xdr:cNvPr>
        <xdr:cNvSpPr txBox="1"/>
      </xdr:nvSpPr>
      <xdr:spPr>
        <a:xfrm>
          <a:off x="19547840" y="912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492" name="直線コネクタ 491">
          <a:extLst>
            <a:ext uri="{FF2B5EF4-FFF2-40B4-BE49-F238E27FC236}">
              <a16:creationId xmlns:a16="http://schemas.microsoft.com/office/drawing/2014/main" id="{A96182E0-CE7D-4AD7-8AC9-7BCA463B5A17}"/>
            </a:ext>
          </a:extLst>
        </xdr:cNvPr>
        <xdr:cNvCxnSpPr/>
      </xdr:nvCxnSpPr>
      <xdr:spPr>
        <a:xfrm>
          <a:off x="19443700" y="93457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493" name="【学校施設】&#10;一人当たり面積平均値テキスト">
          <a:extLst>
            <a:ext uri="{FF2B5EF4-FFF2-40B4-BE49-F238E27FC236}">
              <a16:creationId xmlns:a16="http://schemas.microsoft.com/office/drawing/2014/main" id="{B0B902AA-881A-4902-A547-AF85C6F1D1B0}"/>
            </a:ext>
          </a:extLst>
        </xdr:cNvPr>
        <xdr:cNvSpPr txBox="1"/>
      </xdr:nvSpPr>
      <xdr:spPr>
        <a:xfrm>
          <a:off x="19547840" y="103382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494" name="フローチャート: 判断 493">
          <a:extLst>
            <a:ext uri="{FF2B5EF4-FFF2-40B4-BE49-F238E27FC236}">
              <a16:creationId xmlns:a16="http://schemas.microsoft.com/office/drawing/2014/main" id="{B5D51CD6-FD4C-4A93-AEBB-B08721E44ADC}"/>
            </a:ext>
          </a:extLst>
        </xdr:cNvPr>
        <xdr:cNvSpPr/>
      </xdr:nvSpPr>
      <xdr:spPr>
        <a:xfrm>
          <a:off x="19458940" y="10483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495" name="フローチャート: 判断 494">
          <a:extLst>
            <a:ext uri="{FF2B5EF4-FFF2-40B4-BE49-F238E27FC236}">
              <a16:creationId xmlns:a16="http://schemas.microsoft.com/office/drawing/2014/main" id="{50C3DDA7-976C-4659-9CB3-38DEE616A6E2}"/>
            </a:ext>
          </a:extLst>
        </xdr:cNvPr>
        <xdr:cNvSpPr/>
      </xdr:nvSpPr>
      <xdr:spPr>
        <a:xfrm>
          <a:off x="18735040" y="104888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496" name="フローチャート: 判断 495">
          <a:extLst>
            <a:ext uri="{FF2B5EF4-FFF2-40B4-BE49-F238E27FC236}">
              <a16:creationId xmlns:a16="http://schemas.microsoft.com/office/drawing/2014/main" id="{57332D4B-5003-438B-B76F-F11D7FB6712E}"/>
            </a:ext>
          </a:extLst>
        </xdr:cNvPr>
        <xdr:cNvSpPr/>
      </xdr:nvSpPr>
      <xdr:spPr>
        <a:xfrm>
          <a:off x="17937480" y="104986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497" name="フローチャート: 判断 496">
          <a:extLst>
            <a:ext uri="{FF2B5EF4-FFF2-40B4-BE49-F238E27FC236}">
              <a16:creationId xmlns:a16="http://schemas.microsoft.com/office/drawing/2014/main" id="{E461964E-4119-4767-BDF2-952E4F9DC103}"/>
            </a:ext>
          </a:extLst>
        </xdr:cNvPr>
        <xdr:cNvSpPr/>
      </xdr:nvSpPr>
      <xdr:spPr>
        <a:xfrm>
          <a:off x="17162780" y="105071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498" name="フローチャート: 判断 497">
          <a:extLst>
            <a:ext uri="{FF2B5EF4-FFF2-40B4-BE49-F238E27FC236}">
              <a16:creationId xmlns:a16="http://schemas.microsoft.com/office/drawing/2014/main" id="{AD722169-51DC-4FFA-9613-C22077BC709E}"/>
            </a:ext>
          </a:extLst>
        </xdr:cNvPr>
        <xdr:cNvSpPr/>
      </xdr:nvSpPr>
      <xdr:spPr>
        <a:xfrm>
          <a:off x="16388080" y="105131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EF305560-9A49-4E02-B7F7-27ED0DA6AFED}"/>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410D9938-371C-47F3-B448-4AAF4702B9AC}"/>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3C974126-A883-44FC-ACA0-7F7A45752A8F}"/>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D476E5C9-A575-40A0-9E67-D8CF1192A9CE}"/>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777BB673-5C27-40F0-81E5-F9842651D6F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23114</xdr:rowOff>
    </xdr:from>
    <xdr:to>
      <xdr:col>116</xdr:col>
      <xdr:colOff>114300</xdr:colOff>
      <xdr:row>63</xdr:row>
      <xdr:rowOff>124714</xdr:rowOff>
    </xdr:to>
    <xdr:sp macro="" textlink="">
      <xdr:nvSpPr>
        <xdr:cNvPr id="504" name="楕円 503">
          <a:extLst>
            <a:ext uri="{FF2B5EF4-FFF2-40B4-BE49-F238E27FC236}">
              <a16:creationId xmlns:a16="http://schemas.microsoft.com/office/drawing/2014/main" id="{FBF4D266-D24A-493A-B8AA-4A8CED3BFE9F}"/>
            </a:ext>
          </a:extLst>
        </xdr:cNvPr>
        <xdr:cNvSpPr/>
      </xdr:nvSpPr>
      <xdr:spPr>
        <a:xfrm>
          <a:off x="19458940" y="1058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109491</xdr:rowOff>
    </xdr:from>
    <xdr:ext cx="469744" cy="259045"/>
    <xdr:sp macro="" textlink="">
      <xdr:nvSpPr>
        <xdr:cNvPr id="505" name="【学校施設】&#10;一人当たり面積該当値テキスト">
          <a:extLst>
            <a:ext uri="{FF2B5EF4-FFF2-40B4-BE49-F238E27FC236}">
              <a16:creationId xmlns:a16="http://schemas.microsoft.com/office/drawing/2014/main" id="{84E1B792-FCAC-4E66-B618-133355F204F6}"/>
            </a:ext>
          </a:extLst>
        </xdr:cNvPr>
        <xdr:cNvSpPr txBox="1"/>
      </xdr:nvSpPr>
      <xdr:spPr>
        <a:xfrm>
          <a:off x="19547840" y="1050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24257</xdr:rowOff>
    </xdr:from>
    <xdr:to>
      <xdr:col>112</xdr:col>
      <xdr:colOff>38100</xdr:colOff>
      <xdr:row>63</xdr:row>
      <xdr:rowOff>125857</xdr:rowOff>
    </xdr:to>
    <xdr:sp macro="" textlink="">
      <xdr:nvSpPr>
        <xdr:cNvPr id="506" name="楕円 505">
          <a:extLst>
            <a:ext uri="{FF2B5EF4-FFF2-40B4-BE49-F238E27FC236}">
              <a16:creationId xmlns:a16="http://schemas.microsoft.com/office/drawing/2014/main" id="{CAE82BAF-09CB-4282-8AB4-FBE2C596F4EB}"/>
            </a:ext>
          </a:extLst>
        </xdr:cNvPr>
        <xdr:cNvSpPr/>
      </xdr:nvSpPr>
      <xdr:spPr>
        <a:xfrm>
          <a:off x="18735040" y="105855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73914</xdr:rowOff>
    </xdr:from>
    <xdr:to>
      <xdr:col>116</xdr:col>
      <xdr:colOff>63500</xdr:colOff>
      <xdr:row>63</xdr:row>
      <xdr:rowOff>75057</xdr:rowOff>
    </xdr:to>
    <xdr:cxnSp macro="">
      <xdr:nvCxnSpPr>
        <xdr:cNvPr id="507" name="直線コネクタ 506">
          <a:extLst>
            <a:ext uri="{FF2B5EF4-FFF2-40B4-BE49-F238E27FC236}">
              <a16:creationId xmlns:a16="http://schemas.microsoft.com/office/drawing/2014/main" id="{651EC14E-CEF7-4310-8A38-A641184A9CAA}"/>
            </a:ext>
          </a:extLst>
        </xdr:cNvPr>
        <xdr:cNvCxnSpPr/>
      </xdr:nvCxnSpPr>
      <xdr:spPr>
        <a:xfrm flipV="1">
          <a:off x="18778220" y="10635234"/>
          <a:ext cx="73152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25933</xdr:rowOff>
    </xdr:from>
    <xdr:to>
      <xdr:col>107</xdr:col>
      <xdr:colOff>101600</xdr:colOff>
      <xdr:row>63</xdr:row>
      <xdr:rowOff>127533</xdr:rowOff>
    </xdr:to>
    <xdr:sp macro="" textlink="">
      <xdr:nvSpPr>
        <xdr:cNvPr id="508" name="楕円 507">
          <a:extLst>
            <a:ext uri="{FF2B5EF4-FFF2-40B4-BE49-F238E27FC236}">
              <a16:creationId xmlns:a16="http://schemas.microsoft.com/office/drawing/2014/main" id="{377BA1C2-5547-4027-84E7-C929DB0AD51C}"/>
            </a:ext>
          </a:extLst>
        </xdr:cNvPr>
        <xdr:cNvSpPr/>
      </xdr:nvSpPr>
      <xdr:spPr>
        <a:xfrm>
          <a:off x="17937480" y="1058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75057</xdr:rowOff>
    </xdr:from>
    <xdr:to>
      <xdr:col>111</xdr:col>
      <xdr:colOff>177800</xdr:colOff>
      <xdr:row>63</xdr:row>
      <xdr:rowOff>76733</xdr:rowOff>
    </xdr:to>
    <xdr:cxnSp macro="">
      <xdr:nvCxnSpPr>
        <xdr:cNvPr id="509" name="直線コネクタ 508">
          <a:extLst>
            <a:ext uri="{FF2B5EF4-FFF2-40B4-BE49-F238E27FC236}">
              <a16:creationId xmlns:a16="http://schemas.microsoft.com/office/drawing/2014/main" id="{0F6C4862-B55C-4AD4-B5E7-98EB596F135C}"/>
            </a:ext>
          </a:extLst>
        </xdr:cNvPr>
        <xdr:cNvCxnSpPr/>
      </xdr:nvCxnSpPr>
      <xdr:spPr>
        <a:xfrm flipV="1">
          <a:off x="17988280" y="10636377"/>
          <a:ext cx="78994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24714</xdr:rowOff>
    </xdr:from>
    <xdr:to>
      <xdr:col>102</xdr:col>
      <xdr:colOff>165100</xdr:colOff>
      <xdr:row>63</xdr:row>
      <xdr:rowOff>126314</xdr:rowOff>
    </xdr:to>
    <xdr:sp macro="" textlink="">
      <xdr:nvSpPr>
        <xdr:cNvPr id="510" name="楕円 509">
          <a:extLst>
            <a:ext uri="{FF2B5EF4-FFF2-40B4-BE49-F238E27FC236}">
              <a16:creationId xmlns:a16="http://schemas.microsoft.com/office/drawing/2014/main" id="{3DB4CC19-D8B2-450F-BD6A-CF533BAEF125}"/>
            </a:ext>
          </a:extLst>
        </xdr:cNvPr>
        <xdr:cNvSpPr/>
      </xdr:nvSpPr>
      <xdr:spPr>
        <a:xfrm>
          <a:off x="17162780" y="10586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75514</xdr:rowOff>
    </xdr:from>
    <xdr:to>
      <xdr:col>107</xdr:col>
      <xdr:colOff>50800</xdr:colOff>
      <xdr:row>63</xdr:row>
      <xdr:rowOff>76733</xdr:rowOff>
    </xdr:to>
    <xdr:cxnSp macro="">
      <xdr:nvCxnSpPr>
        <xdr:cNvPr id="511" name="直線コネクタ 510">
          <a:extLst>
            <a:ext uri="{FF2B5EF4-FFF2-40B4-BE49-F238E27FC236}">
              <a16:creationId xmlns:a16="http://schemas.microsoft.com/office/drawing/2014/main" id="{EEC211FC-CEE3-4829-B35B-2E1358CA96A3}"/>
            </a:ext>
          </a:extLst>
        </xdr:cNvPr>
        <xdr:cNvCxnSpPr/>
      </xdr:nvCxnSpPr>
      <xdr:spPr>
        <a:xfrm>
          <a:off x="17213580" y="10636834"/>
          <a:ext cx="774700"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26086</xdr:rowOff>
    </xdr:from>
    <xdr:to>
      <xdr:col>98</xdr:col>
      <xdr:colOff>38100</xdr:colOff>
      <xdr:row>63</xdr:row>
      <xdr:rowOff>127686</xdr:rowOff>
    </xdr:to>
    <xdr:sp macro="" textlink="">
      <xdr:nvSpPr>
        <xdr:cNvPr id="512" name="楕円 511">
          <a:extLst>
            <a:ext uri="{FF2B5EF4-FFF2-40B4-BE49-F238E27FC236}">
              <a16:creationId xmlns:a16="http://schemas.microsoft.com/office/drawing/2014/main" id="{B6ED44DE-A313-4408-BEA7-465F44DFA3E5}"/>
            </a:ext>
          </a:extLst>
        </xdr:cNvPr>
        <xdr:cNvSpPr/>
      </xdr:nvSpPr>
      <xdr:spPr>
        <a:xfrm>
          <a:off x="16388080" y="105874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75514</xdr:rowOff>
    </xdr:from>
    <xdr:to>
      <xdr:col>102</xdr:col>
      <xdr:colOff>114300</xdr:colOff>
      <xdr:row>63</xdr:row>
      <xdr:rowOff>76886</xdr:rowOff>
    </xdr:to>
    <xdr:cxnSp macro="">
      <xdr:nvCxnSpPr>
        <xdr:cNvPr id="513" name="直線コネクタ 512">
          <a:extLst>
            <a:ext uri="{FF2B5EF4-FFF2-40B4-BE49-F238E27FC236}">
              <a16:creationId xmlns:a16="http://schemas.microsoft.com/office/drawing/2014/main" id="{08C46E42-3EDE-4410-90D4-5F1CCFF4756C}"/>
            </a:ext>
          </a:extLst>
        </xdr:cNvPr>
        <xdr:cNvCxnSpPr/>
      </xdr:nvCxnSpPr>
      <xdr:spPr>
        <a:xfrm flipV="1">
          <a:off x="16431260" y="10636834"/>
          <a:ext cx="78232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514" name="n_1aveValue【学校施設】&#10;一人当たり面積">
          <a:extLst>
            <a:ext uri="{FF2B5EF4-FFF2-40B4-BE49-F238E27FC236}">
              <a16:creationId xmlns:a16="http://schemas.microsoft.com/office/drawing/2014/main" id="{3E0692F6-4A6F-48BD-A29A-D9B9AC8E366A}"/>
            </a:ext>
          </a:extLst>
        </xdr:cNvPr>
        <xdr:cNvSpPr txBox="1"/>
      </xdr:nvSpPr>
      <xdr:spPr>
        <a:xfrm>
          <a:off x="18561127" y="10267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515" name="n_2aveValue【学校施設】&#10;一人当たり面積">
          <a:extLst>
            <a:ext uri="{FF2B5EF4-FFF2-40B4-BE49-F238E27FC236}">
              <a16:creationId xmlns:a16="http://schemas.microsoft.com/office/drawing/2014/main" id="{976D71AD-0459-49E2-A4FD-C160759AF5FC}"/>
            </a:ext>
          </a:extLst>
        </xdr:cNvPr>
        <xdr:cNvSpPr txBox="1"/>
      </xdr:nvSpPr>
      <xdr:spPr>
        <a:xfrm>
          <a:off x="17776267" y="10277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516" name="n_3aveValue【学校施設】&#10;一人当たり面積">
          <a:extLst>
            <a:ext uri="{FF2B5EF4-FFF2-40B4-BE49-F238E27FC236}">
              <a16:creationId xmlns:a16="http://schemas.microsoft.com/office/drawing/2014/main" id="{0DCC81F5-640B-4DF3-932E-29A040ED9A6D}"/>
            </a:ext>
          </a:extLst>
        </xdr:cNvPr>
        <xdr:cNvSpPr txBox="1"/>
      </xdr:nvSpPr>
      <xdr:spPr>
        <a:xfrm>
          <a:off x="17001567" y="10286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517" name="n_4aveValue【学校施設】&#10;一人当たり面積">
          <a:extLst>
            <a:ext uri="{FF2B5EF4-FFF2-40B4-BE49-F238E27FC236}">
              <a16:creationId xmlns:a16="http://schemas.microsoft.com/office/drawing/2014/main" id="{9B5D31A1-76BA-497C-8A15-73D34B154764}"/>
            </a:ext>
          </a:extLst>
        </xdr:cNvPr>
        <xdr:cNvSpPr txBox="1"/>
      </xdr:nvSpPr>
      <xdr:spPr>
        <a:xfrm>
          <a:off x="16226867" y="10292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116984</xdr:rowOff>
    </xdr:from>
    <xdr:ext cx="469744" cy="259045"/>
    <xdr:sp macro="" textlink="">
      <xdr:nvSpPr>
        <xdr:cNvPr id="518" name="n_1mainValue【学校施設】&#10;一人当たり面積">
          <a:extLst>
            <a:ext uri="{FF2B5EF4-FFF2-40B4-BE49-F238E27FC236}">
              <a16:creationId xmlns:a16="http://schemas.microsoft.com/office/drawing/2014/main" id="{C7E50549-9640-462E-BD8D-DE7FA2629AD9}"/>
            </a:ext>
          </a:extLst>
        </xdr:cNvPr>
        <xdr:cNvSpPr txBox="1"/>
      </xdr:nvSpPr>
      <xdr:spPr>
        <a:xfrm>
          <a:off x="18561127" y="10678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118660</xdr:rowOff>
    </xdr:from>
    <xdr:ext cx="469744" cy="259045"/>
    <xdr:sp macro="" textlink="">
      <xdr:nvSpPr>
        <xdr:cNvPr id="519" name="n_2mainValue【学校施設】&#10;一人当たり面積">
          <a:extLst>
            <a:ext uri="{FF2B5EF4-FFF2-40B4-BE49-F238E27FC236}">
              <a16:creationId xmlns:a16="http://schemas.microsoft.com/office/drawing/2014/main" id="{55B247A5-7672-4B52-8B79-971D801D08BC}"/>
            </a:ext>
          </a:extLst>
        </xdr:cNvPr>
        <xdr:cNvSpPr txBox="1"/>
      </xdr:nvSpPr>
      <xdr:spPr>
        <a:xfrm>
          <a:off x="17776267" y="10679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117441</xdr:rowOff>
    </xdr:from>
    <xdr:ext cx="469744" cy="259045"/>
    <xdr:sp macro="" textlink="">
      <xdr:nvSpPr>
        <xdr:cNvPr id="520" name="n_3mainValue【学校施設】&#10;一人当たり面積">
          <a:extLst>
            <a:ext uri="{FF2B5EF4-FFF2-40B4-BE49-F238E27FC236}">
              <a16:creationId xmlns:a16="http://schemas.microsoft.com/office/drawing/2014/main" id="{F05263D2-A89A-4CBD-9014-2CE57C34B54F}"/>
            </a:ext>
          </a:extLst>
        </xdr:cNvPr>
        <xdr:cNvSpPr txBox="1"/>
      </xdr:nvSpPr>
      <xdr:spPr>
        <a:xfrm>
          <a:off x="17001567" y="1067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118813</xdr:rowOff>
    </xdr:from>
    <xdr:ext cx="469744" cy="259045"/>
    <xdr:sp macro="" textlink="">
      <xdr:nvSpPr>
        <xdr:cNvPr id="521" name="n_4mainValue【学校施設】&#10;一人当たり面積">
          <a:extLst>
            <a:ext uri="{FF2B5EF4-FFF2-40B4-BE49-F238E27FC236}">
              <a16:creationId xmlns:a16="http://schemas.microsoft.com/office/drawing/2014/main" id="{FDAF7B2E-BF4D-4359-82A9-D92EC9A6CB19}"/>
            </a:ext>
          </a:extLst>
        </xdr:cNvPr>
        <xdr:cNvSpPr txBox="1"/>
      </xdr:nvSpPr>
      <xdr:spPr>
        <a:xfrm>
          <a:off x="16226867" y="1068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2" name="正方形/長方形 521">
          <a:extLst>
            <a:ext uri="{FF2B5EF4-FFF2-40B4-BE49-F238E27FC236}">
              <a16:creationId xmlns:a16="http://schemas.microsoft.com/office/drawing/2014/main" id="{0146FB66-5301-4888-887C-05AA8506C84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3" name="正方形/長方形 522">
          <a:extLst>
            <a:ext uri="{FF2B5EF4-FFF2-40B4-BE49-F238E27FC236}">
              <a16:creationId xmlns:a16="http://schemas.microsoft.com/office/drawing/2014/main" id="{27C43E95-986F-441E-9BB1-FCEA1228562B}"/>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4" name="正方形/長方形 523">
          <a:extLst>
            <a:ext uri="{FF2B5EF4-FFF2-40B4-BE49-F238E27FC236}">
              <a16:creationId xmlns:a16="http://schemas.microsoft.com/office/drawing/2014/main" id="{6EB8DF62-80F1-4CE3-B042-1AE0AF7BA7E2}"/>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5" name="正方形/長方形 524">
          <a:extLst>
            <a:ext uri="{FF2B5EF4-FFF2-40B4-BE49-F238E27FC236}">
              <a16:creationId xmlns:a16="http://schemas.microsoft.com/office/drawing/2014/main" id="{3AB458BA-9140-4656-AAB8-2B1A8560AA97}"/>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6" name="正方形/長方形 525">
          <a:extLst>
            <a:ext uri="{FF2B5EF4-FFF2-40B4-BE49-F238E27FC236}">
              <a16:creationId xmlns:a16="http://schemas.microsoft.com/office/drawing/2014/main" id="{83D22B91-3FB6-400B-8179-FDFF3CBC758C}"/>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7" name="正方形/長方形 526">
          <a:extLst>
            <a:ext uri="{FF2B5EF4-FFF2-40B4-BE49-F238E27FC236}">
              <a16:creationId xmlns:a16="http://schemas.microsoft.com/office/drawing/2014/main" id="{D7120D98-548B-43B5-8875-2B001FEB4DB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8" name="正方形/長方形 527">
          <a:extLst>
            <a:ext uri="{FF2B5EF4-FFF2-40B4-BE49-F238E27FC236}">
              <a16:creationId xmlns:a16="http://schemas.microsoft.com/office/drawing/2014/main" id="{CFCA6E27-10CE-45EB-A2F1-F03E40BDBED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9" name="正方形/長方形 528">
          <a:extLst>
            <a:ext uri="{FF2B5EF4-FFF2-40B4-BE49-F238E27FC236}">
              <a16:creationId xmlns:a16="http://schemas.microsoft.com/office/drawing/2014/main" id="{CA8047D9-643A-48FE-832A-E67A8375887B}"/>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0" name="正方形/長方形 529">
          <a:extLst>
            <a:ext uri="{FF2B5EF4-FFF2-40B4-BE49-F238E27FC236}">
              <a16:creationId xmlns:a16="http://schemas.microsoft.com/office/drawing/2014/main" id="{CCC8A298-39D9-4C92-9576-8C90371514E8}"/>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1" name="正方形/長方形 530">
          <a:extLst>
            <a:ext uri="{FF2B5EF4-FFF2-40B4-BE49-F238E27FC236}">
              <a16:creationId xmlns:a16="http://schemas.microsoft.com/office/drawing/2014/main" id="{FBBEABCC-93F2-4FC3-A6C4-AD69935DBD8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2" name="正方形/長方形 531">
          <a:extLst>
            <a:ext uri="{FF2B5EF4-FFF2-40B4-BE49-F238E27FC236}">
              <a16:creationId xmlns:a16="http://schemas.microsoft.com/office/drawing/2014/main" id="{88F7A9E4-7265-4734-9E0F-37F789D1EA5F}"/>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3" name="正方形/長方形 532">
          <a:extLst>
            <a:ext uri="{FF2B5EF4-FFF2-40B4-BE49-F238E27FC236}">
              <a16:creationId xmlns:a16="http://schemas.microsoft.com/office/drawing/2014/main" id="{5561D455-2B16-4212-887F-22DB55177D7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4" name="正方形/長方形 533">
          <a:extLst>
            <a:ext uri="{FF2B5EF4-FFF2-40B4-BE49-F238E27FC236}">
              <a16:creationId xmlns:a16="http://schemas.microsoft.com/office/drawing/2014/main" id="{3B5907AD-B9EB-4937-BB08-2833A242AAD5}"/>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5" name="正方形/長方形 534">
          <a:extLst>
            <a:ext uri="{FF2B5EF4-FFF2-40B4-BE49-F238E27FC236}">
              <a16:creationId xmlns:a16="http://schemas.microsoft.com/office/drawing/2014/main" id="{5012AE04-38D4-4247-92CB-8A7C133F7DAA}"/>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6" name="正方形/長方形 535">
          <a:extLst>
            <a:ext uri="{FF2B5EF4-FFF2-40B4-BE49-F238E27FC236}">
              <a16:creationId xmlns:a16="http://schemas.microsoft.com/office/drawing/2014/main" id="{1BCC424F-63D7-45D0-818A-1B7F33F6147B}"/>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7" name="正方形/長方形 536">
          <a:extLst>
            <a:ext uri="{FF2B5EF4-FFF2-40B4-BE49-F238E27FC236}">
              <a16:creationId xmlns:a16="http://schemas.microsoft.com/office/drawing/2014/main" id="{E7537711-E1FF-4075-A223-013C45156560}"/>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8" name="正方形/長方形 537">
          <a:extLst>
            <a:ext uri="{FF2B5EF4-FFF2-40B4-BE49-F238E27FC236}">
              <a16:creationId xmlns:a16="http://schemas.microsoft.com/office/drawing/2014/main" id="{10AC7250-8D94-45CD-8986-D187BE94917B}"/>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9" name="正方形/長方形 538">
          <a:extLst>
            <a:ext uri="{FF2B5EF4-FFF2-40B4-BE49-F238E27FC236}">
              <a16:creationId xmlns:a16="http://schemas.microsoft.com/office/drawing/2014/main" id="{F0D17389-211C-4F44-8755-DE4E3B7C155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0" name="正方形/長方形 539">
          <a:extLst>
            <a:ext uri="{FF2B5EF4-FFF2-40B4-BE49-F238E27FC236}">
              <a16:creationId xmlns:a16="http://schemas.microsoft.com/office/drawing/2014/main" id="{1540345C-409D-454A-8BBF-F4D077A01D1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1" name="正方形/長方形 540">
          <a:extLst>
            <a:ext uri="{FF2B5EF4-FFF2-40B4-BE49-F238E27FC236}">
              <a16:creationId xmlns:a16="http://schemas.microsoft.com/office/drawing/2014/main" id="{F4114FBA-3239-44C5-80ED-07BC6CFA93E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2" name="正方形/長方形 541">
          <a:extLst>
            <a:ext uri="{FF2B5EF4-FFF2-40B4-BE49-F238E27FC236}">
              <a16:creationId xmlns:a16="http://schemas.microsoft.com/office/drawing/2014/main" id="{755F39C9-9A78-459E-956D-2B43B1202394}"/>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3" name="正方形/長方形 542">
          <a:extLst>
            <a:ext uri="{FF2B5EF4-FFF2-40B4-BE49-F238E27FC236}">
              <a16:creationId xmlns:a16="http://schemas.microsoft.com/office/drawing/2014/main" id="{C2B975B6-F6B4-478C-9128-952365830EB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4" name="正方形/長方形 543">
          <a:extLst>
            <a:ext uri="{FF2B5EF4-FFF2-40B4-BE49-F238E27FC236}">
              <a16:creationId xmlns:a16="http://schemas.microsoft.com/office/drawing/2014/main" id="{E08B0A38-C225-4AB0-B0EF-EC3D688010DB}"/>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5" name="正方形/長方形 544">
          <a:extLst>
            <a:ext uri="{FF2B5EF4-FFF2-40B4-BE49-F238E27FC236}">
              <a16:creationId xmlns:a16="http://schemas.microsoft.com/office/drawing/2014/main" id="{9CBCDCBF-2FD4-48CD-B5F6-215390FA10EB}"/>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6" name="テキスト ボックス 545">
          <a:extLst>
            <a:ext uri="{FF2B5EF4-FFF2-40B4-BE49-F238E27FC236}">
              <a16:creationId xmlns:a16="http://schemas.microsoft.com/office/drawing/2014/main" id="{F62EA45A-5B38-4CFE-9178-3FBC92A52D0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7" name="直線コネクタ 546">
          <a:extLst>
            <a:ext uri="{FF2B5EF4-FFF2-40B4-BE49-F238E27FC236}">
              <a16:creationId xmlns:a16="http://schemas.microsoft.com/office/drawing/2014/main" id="{AD2B3634-4FD4-4BE8-90B5-8DDFE29206F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8" name="テキスト ボックス 547">
          <a:extLst>
            <a:ext uri="{FF2B5EF4-FFF2-40B4-BE49-F238E27FC236}">
              <a16:creationId xmlns:a16="http://schemas.microsoft.com/office/drawing/2014/main" id="{74ECB993-6FB8-4A8B-84F3-D14182321681}"/>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9" name="直線コネクタ 548">
          <a:extLst>
            <a:ext uri="{FF2B5EF4-FFF2-40B4-BE49-F238E27FC236}">
              <a16:creationId xmlns:a16="http://schemas.microsoft.com/office/drawing/2014/main" id="{678E0127-3F4D-40D9-A8E9-432F2C70EE42}"/>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0" name="テキスト ボックス 549">
          <a:extLst>
            <a:ext uri="{FF2B5EF4-FFF2-40B4-BE49-F238E27FC236}">
              <a16:creationId xmlns:a16="http://schemas.microsoft.com/office/drawing/2014/main" id="{A5A4D909-0261-4FBB-B6BB-10AE8B6A909B}"/>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1" name="直線コネクタ 550">
          <a:extLst>
            <a:ext uri="{FF2B5EF4-FFF2-40B4-BE49-F238E27FC236}">
              <a16:creationId xmlns:a16="http://schemas.microsoft.com/office/drawing/2014/main" id="{941D0EBB-EB17-4A94-A13F-02B57583017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2" name="テキスト ボックス 551">
          <a:extLst>
            <a:ext uri="{FF2B5EF4-FFF2-40B4-BE49-F238E27FC236}">
              <a16:creationId xmlns:a16="http://schemas.microsoft.com/office/drawing/2014/main" id="{7F4929F4-5B1D-4BB1-B812-1ADA9BB7ED9E}"/>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3" name="直線コネクタ 552">
          <a:extLst>
            <a:ext uri="{FF2B5EF4-FFF2-40B4-BE49-F238E27FC236}">
              <a16:creationId xmlns:a16="http://schemas.microsoft.com/office/drawing/2014/main" id="{F71CD1A0-BCFA-4A2B-8F3F-C15AA89D9713}"/>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4" name="テキスト ボックス 553">
          <a:extLst>
            <a:ext uri="{FF2B5EF4-FFF2-40B4-BE49-F238E27FC236}">
              <a16:creationId xmlns:a16="http://schemas.microsoft.com/office/drawing/2014/main" id="{7CF0E93C-0A1D-4BCB-AB6E-A8FACA9767D1}"/>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5" name="直線コネクタ 554">
          <a:extLst>
            <a:ext uri="{FF2B5EF4-FFF2-40B4-BE49-F238E27FC236}">
              <a16:creationId xmlns:a16="http://schemas.microsoft.com/office/drawing/2014/main" id="{86C05C41-0EF9-4887-B90D-1ACA68B9C08C}"/>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6" name="テキスト ボックス 555">
          <a:extLst>
            <a:ext uri="{FF2B5EF4-FFF2-40B4-BE49-F238E27FC236}">
              <a16:creationId xmlns:a16="http://schemas.microsoft.com/office/drawing/2014/main" id="{B6E234D0-D1C1-405F-970F-6D187DD35991}"/>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7" name="直線コネクタ 556">
          <a:extLst>
            <a:ext uri="{FF2B5EF4-FFF2-40B4-BE49-F238E27FC236}">
              <a16:creationId xmlns:a16="http://schemas.microsoft.com/office/drawing/2014/main" id="{249BF059-26EC-4E44-822C-141603772B44}"/>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8" name="テキスト ボックス 557">
          <a:extLst>
            <a:ext uri="{FF2B5EF4-FFF2-40B4-BE49-F238E27FC236}">
              <a16:creationId xmlns:a16="http://schemas.microsoft.com/office/drawing/2014/main" id="{BB22E25B-B49A-44C6-9F36-4F9D3459234F}"/>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9" name="直線コネクタ 558">
          <a:extLst>
            <a:ext uri="{FF2B5EF4-FFF2-40B4-BE49-F238E27FC236}">
              <a16:creationId xmlns:a16="http://schemas.microsoft.com/office/drawing/2014/main" id="{88EB3678-D293-48BF-8467-89DEB3C04FFE}"/>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0" name="テキスト ボックス 559">
          <a:extLst>
            <a:ext uri="{FF2B5EF4-FFF2-40B4-BE49-F238E27FC236}">
              <a16:creationId xmlns:a16="http://schemas.microsoft.com/office/drawing/2014/main" id="{82145A4D-5BAC-4348-BC2C-671183AB46C4}"/>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1" name="直線コネクタ 560">
          <a:extLst>
            <a:ext uri="{FF2B5EF4-FFF2-40B4-BE49-F238E27FC236}">
              <a16:creationId xmlns:a16="http://schemas.microsoft.com/office/drawing/2014/main" id="{ACB1DD25-B098-402E-906A-C96D971E56A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2" name="【公民館】&#10;有形固定資産減価償却率グラフ枠">
          <a:extLst>
            <a:ext uri="{FF2B5EF4-FFF2-40B4-BE49-F238E27FC236}">
              <a16:creationId xmlns:a16="http://schemas.microsoft.com/office/drawing/2014/main" id="{1F6BF1F0-594D-4E06-A308-FA7EED2E64AB}"/>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563" name="直線コネクタ 562">
          <a:extLst>
            <a:ext uri="{FF2B5EF4-FFF2-40B4-BE49-F238E27FC236}">
              <a16:creationId xmlns:a16="http://schemas.microsoft.com/office/drawing/2014/main" id="{9AC12FBF-AAC5-43D0-9A45-B2D81244F4A7}"/>
            </a:ext>
          </a:extLst>
        </xdr:cNvPr>
        <xdr:cNvCxnSpPr/>
      </xdr:nvCxnSpPr>
      <xdr:spPr>
        <a:xfrm flipV="1">
          <a:off x="14375764" y="16791214"/>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4" name="【公民館】&#10;有形固定資産減価償却率最小値テキスト">
          <a:extLst>
            <a:ext uri="{FF2B5EF4-FFF2-40B4-BE49-F238E27FC236}">
              <a16:creationId xmlns:a16="http://schemas.microsoft.com/office/drawing/2014/main" id="{248B38EE-085D-4D91-8CD5-946815E76FF8}"/>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5" name="直線コネクタ 564">
          <a:extLst>
            <a:ext uri="{FF2B5EF4-FFF2-40B4-BE49-F238E27FC236}">
              <a16:creationId xmlns:a16="http://schemas.microsoft.com/office/drawing/2014/main" id="{66D00C87-8F3F-401A-B367-7D15074290BE}"/>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566" name="【公民館】&#10;有形固定資産減価償却率最大値テキスト">
          <a:extLst>
            <a:ext uri="{FF2B5EF4-FFF2-40B4-BE49-F238E27FC236}">
              <a16:creationId xmlns:a16="http://schemas.microsoft.com/office/drawing/2014/main" id="{76518AC6-1FE9-4A2D-99EE-28F35CCED4E1}"/>
            </a:ext>
          </a:extLst>
        </xdr:cNvPr>
        <xdr:cNvSpPr txBox="1"/>
      </xdr:nvSpPr>
      <xdr:spPr>
        <a:xfrm>
          <a:off x="14414500" y="165740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567" name="直線コネクタ 566">
          <a:extLst>
            <a:ext uri="{FF2B5EF4-FFF2-40B4-BE49-F238E27FC236}">
              <a16:creationId xmlns:a16="http://schemas.microsoft.com/office/drawing/2014/main" id="{D947DC46-9916-4A53-98CD-8C182A9F85B5}"/>
            </a:ext>
          </a:extLst>
        </xdr:cNvPr>
        <xdr:cNvCxnSpPr/>
      </xdr:nvCxnSpPr>
      <xdr:spPr>
        <a:xfrm>
          <a:off x="14287500" y="167912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568" name="【公民館】&#10;有形固定資産減価償却率平均値テキスト">
          <a:extLst>
            <a:ext uri="{FF2B5EF4-FFF2-40B4-BE49-F238E27FC236}">
              <a16:creationId xmlns:a16="http://schemas.microsoft.com/office/drawing/2014/main" id="{DCD197FD-193E-4261-B928-94A5A9EDA9E1}"/>
            </a:ext>
          </a:extLst>
        </xdr:cNvPr>
        <xdr:cNvSpPr txBox="1"/>
      </xdr:nvSpPr>
      <xdr:spPr>
        <a:xfrm>
          <a:off x="14414500" y="176978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569" name="フローチャート: 判断 568">
          <a:extLst>
            <a:ext uri="{FF2B5EF4-FFF2-40B4-BE49-F238E27FC236}">
              <a16:creationId xmlns:a16="http://schemas.microsoft.com/office/drawing/2014/main" id="{AB2C03BA-8893-4D70-B6C2-99AAA77FD52A}"/>
            </a:ext>
          </a:extLst>
        </xdr:cNvPr>
        <xdr:cNvSpPr/>
      </xdr:nvSpPr>
      <xdr:spPr>
        <a:xfrm>
          <a:off x="14325600" y="1784259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570" name="フローチャート: 判断 569">
          <a:extLst>
            <a:ext uri="{FF2B5EF4-FFF2-40B4-BE49-F238E27FC236}">
              <a16:creationId xmlns:a16="http://schemas.microsoft.com/office/drawing/2014/main" id="{B21B8EA8-2CC4-4346-AE11-D1B60B84BE3F}"/>
            </a:ext>
          </a:extLst>
        </xdr:cNvPr>
        <xdr:cNvSpPr/>
      </xdr:nvSpPr>
      <xdr:spPr>
        <a:xfrm>
          <a:off x="13578840" y="17824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571" name="フローチャート: 判断 570">
          <a:extLst>
            <a:ext uri="{FF2B5EF4-FFF2-40B4-BE49-F238E27FC236}">
              <a16:creationId xmlns:a16="http://schemas.microsoft.com/office/drawing/2014/main" id="{941E2BC1-8E5C-49BA-A480-C201BAE1E20D}"/>
            </a:ext>
          </a:extLst>
        </xdr:cNvPr>
        <xdr:cNvSpPr/>
      </xdr:nvSpPr>
      <xdr:spPr>
        <a:xfrm>
          <a:off x="12804140" y="177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572" name="フローチャート: 判断 571">
          <a:extLst>
            <a:ext uri="{FF2B5EF4-FFF2-40B4-BE49-F238E27FC236}">
              <a16:creationId xmlns:a16="http://schemas.microsoft.com/office/drawing/2014/main" id="{CC22134C-EC04-4CA3-BCE6-78C2238B49DE}"/>
            </a:ext>
          </a:extLst>
        </xdr:cNvPr>
        <xdr:cNvSpPr/>
      </xdr:nvSpPr>
      <xdr:spPr>
        <a:xfrm>
          <a:off x="12029440" y="177451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573" name="フローチャート: 判断 572">
          <a:extLst>
            <a:ext uri="{FF2B5EF4-FFF2-40B4-BE49-F238E27FC236}">
              <a16:creationId xmlns:a16="http://schemas.microsoft.com/office/drawing/2014/main" id="{B0B41374-D65E-45F3-A8C4-AA52DBF6B8F6}"/>
            </a:ext>
          </a:extLst>
        </xdr:cNvPr>
        <xdr:cNvSpPr/>
      </xdr:nvSpPr>
      <xdr:spPr>
        <a:xfrm>
          <a:off x="11231880" y="17717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DBACD458-CB8D-43FF-ACCC-87183298FF91}"/>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C503726F-F7A7-4B7A-983D-E3EC540C09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BD33A5F5-6565-4801-90F2-AF2733C391E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51A7B237-31EC-4EC5-846F-7EC0AF4EF02D}"/>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D6CF6D2B-52E2-49D1-BDD9-AF2501EA51A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58057</xdr:rowOff>
    </xdr:from>
    <xdr:to>
      <xdr:col>85</xdr:col>
      <xdr:colOff>177800</xdr:colOff>
      <xdr:row>108</xdr:row>
      <xdr:rowOff>159657</xdr:rowOff>
    </xdr:to>
    <xdr:sp macro="" textlink="">
      <xdr:nvSpPr>
        <xdr:cNvPr id="579" name="楕円 578">
          <a:extLst>
            <a:ext uri="{FF2B5EF4-FFF2-40B4-BE49-F238E27FC236}">
              <a16:creationId xmlns:a16="http://schemas.microsoft.com/office/drawing/2014/main" id="{EB823770-00CA-4CF0-B54E-2A6E32558E15}"/>
            </a:ext>
          </a:extLst>
        </xdr:cNvPr>
        <xdr:cNvSpPr/>
      </xdr:nvSpPr>
      <xdr:spPr>
        <a:xfrm>
          <a:off x="14325600" y="1816317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144434</xdr:rowOff>
    </xdr:from>
    <xdr:ext cx="405111" cy="259045"/>
    <xdr:sp macro="" textlink="">
      <xdr:nvSpPr>
        <xdr:cNvPr id="580" name="【公民館】&#10;有形固定資産減価償却率該当値テキスト">
          <a:extLst>
            <a:ext uri="{FF2B5EF4-FFF2-40B4-BE49-F238E27FC236}">
              <a16:creationId xmlns:a16="http://schemas.microsoft.com/office/drawing/2014/main" id="{39E1F3CB-D5FB-4BAC-8EA5-45E63AE087CE}"/>
            </a:ext>
          </a:extLst>
        </xdr:cNvPr>
        <xdr:cNvSpPr txBox="1"/>
      </xdr:nvSpPr>
      <xdr:spPr>
        <a:xfrm>
          <a:off x="14414500" y="18081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25400</xdr:rowOff>
    </xdr:from>
    <xdr:to>
      <xdr:col>81</xdr:col>
      <xdr:colOff>101600</xdr:colOff>
      <xdr:row>108</xdr:row>
      <xdr:rowOff>127000</xdr:rowOff>
    </xdr:to>
    <xdr:sp macro="" textlink="">
      <xdr:nvSpPr>
        <xdr:cNvPr id="581" name="楕円 580">
          <a:extLst>
            <a:ext uri="{FF2B5EF4-FFF2-40B4-BE49-F238E27FC236}">
              <a16:creationId xmlns:a16="http://schemas.microsoft.com/office/drawing/2014/main" id="{8E3337EA-D932-460A-85A0-BF6BF59CFDF0}"/>
            </a:ext>
          </a:extLst>
        </xdr:cNvPr>
        <xdr:cNvSpPr/>
      </xdr:nvSpPr>
      <xdr:spPr>
        <a:xfrm>
          <a:off x="1357884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76200</xdr:rowOff>
    </xdr:from>
    <xdr:to>
      <xdr:col>85</xdr:col>
      <xdr:colOff>127000</xdr:colOff>
      <xdr:row>108</xdr:row>
      <xdr:rowOff>108857</xdr:rowOff>
    </xdr:to>
    <xdr:cxnSp macro="">
      <xdr:nvCxnSpPr>
        <xdr:cNvPr id="582" name="直線コネクタ 581">
          <a:extLst>
            <a:ext uri="{FF2B5EF4-FFF2-40B4-BE49-F238E27FC236}">
              <a16:creationId xmlns:a16="http://schemas.microsoft.com/office/drawing/2014/main" id="{436CEB91-485D-4EC9-B919-036833271D2F}"/>
            </a:ext>
          </a:extLst>
        </xdr:cNvPr>
        <xdr:cNvCxnSpPr/>
      </xdr:nvCxnSpPr>
      <xdr:spPr>
        <a:xfrm>
          <a:off x="13629640" y="18181320"/>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164193</xdr:rowOff>
    </xdr:from>
    <xdr:to>
      <xdr:col>76</xdr:col>
      <xdr:colOff>165100</xdr:colOff>
      <xdr:row>108</xdr:row>
      <xdr:rowOff>94343</xdr:rowOff>
    </xdr:to>
    <xdr:sp macro="" textlink="">
      <xdr:nvSpPr>
        <xdr:cNvPr id="583" name="楕円 582">
          <a:extLst>
            <a:ext uri="{FF2B5EF4-FFF2-40B4-BE49-F238E27FC236}">
              <a16:creationId xmlns:a16="http://schemas.microsoft.com/office/drawing/2014/main" id="{CF2909A8-10AD-4AD6-AC48-C64366F0E78B}"/>
            </a:ext>
          </a:extLst>
        </xdr:cNvPr>
        <xdr:cNvSpPr/>
      </xdr:nvSpPr>
      <xdr:spPr>
        <a:xfrm>
          <a:off x="12804140" y="181016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43543</xdr:rowOff>
    </xdr:from>
    <xdr:to>
      <xdr:col>81</xdr:col>
      <xdr:colOff>50800</xdr:colOff>
      <xdr:row>108</xdr:row>
      <xdr:rowOff>76200</xdr:rowOff>
    </xdr:to>
    <xdr:cxnSp macro="">
      <xdr:nvCxnSpPr>
        <xdr:cNvPr id="584" name="直線コネクタ 583">
          <a:extLst>
            <a:ext uri="{FF2B5EF4-FFF2-40B4-BE49-F238E27FC236}">
              <a16:creationId xmlns:a16="http://schemas.microsoft.com/office/drawing/2014/main" id="{32E9148A-5CFD-49EA-BFBA-70BB57FAA5F6}"/>
            </a:ext>
          </a:extLst>
        </xdr:cNvPr>
        <xdr:cNvCxnSpPr/>
      </xdr:nvCxnSpPr>
      <xdr:spPr>
        <a:xfrm>
          <a:off x="12854940" y="18148663"/>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129902</xdr:rowOff>
    </xdr:from>
    <xdr:to>
      <xdr:col>72</xdr:col>
      <xdr:colOff>38100</xdr:colOff>
      <xdr:row>108</xdr:row>
      <xdr:rowOff>60052</xdr:rowOff>
    </xdr:to>
    <xdr:sp macro="" textlink="">
      <xdr:nvSpPr>
        <xdr:cNvPr id="585" name="楕円 584">
          <a:extLst>
            <a:ext uri="{FF2B5EF4-FFF2-40B4-BE49-F238E27FC236}">
              <a16:creationId xmlns:a16="http://schemas.microsoft.com/office/drawing/2014/main" id="{B084AA7C-C691-4102-86B0-D855F2B9ECBF}"/>
            </a:ext>
          </a:extLst>
        </xdr:cNvPr>
        <xdr:cNvSpPr/>
      </xdr:nvSpPr>
      <xdr:spPr>
        <a:xfrm>
          <a:off x="12029440" y="180673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9252</xdr:rowOff>
    </xdr:from>
    <xdr:to>
      <xdr:col>76</xdr:col>
      <xdr:colOff>114300</xdr:colOff>
      <xdr:row>108</xdr:row>
      <xdr:rowOff>43543</xdr:rowOff>
    </xdr:to>
    <xdr:cxnSp macro="">
      <xdr:nvCxnSpPr>
        <xdr:cNvPr id="586" name="直線コネクタ 585">
          <a:extLst>
            <a:ext uri="{FF2B5EF4-FFF2-40B4-BE49-F238E27FC236}">
              <a16:creationId xmlns:a16="http://schemas.microsoft.com/office/drawing/2014/main" id="{1D8C4B2D-D5AC-4D10-B806-D18FFBA2B3C8}"/>
            </a:ext>
          </a:extLst>
        </xdr:cNvPr>
        <xdr:cNvCxnSpPr/>
      </xdr:nvCxnSpPr>
      <xdr:spPr>
        <a:xfrm>
          <a:off x="12072620" y="18114372"/>
          <a:ext cx="7823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139700</xdr:rowOff>
    </xdr:from>
    <xdr:to>
      <xdr:col>67</xdr:col>
      <xdr:colOff>101600</xdr:colOff>
      <xdr:row>107</xdr:row>
      <xdr:rowOff>69850</xdr:rowOff>
    </xdr:to>
    <xdr:sp macro="" textlink="">
      <xdr:nvSpPr>
        <xdr:cNvPr id="587" name="楕円 586">
          <a:extLst>
            <a:ext uri="{FF2B5EF4-FFF2-40B4-BE49-F238E27FC236}">
              <a16:creationId xmlns:a16="http://schemas.microsoft.com/office/drawing/2014/main" id="{1E824446-A962-48F8-814F-1E231C11B45B}"/>
            </a:ext>
          </a:extLst>
        </xdr:cNvPr>
        <xdr:cNvSpPr/>
      </xdr:nvSpPr>
      <xdr:spPr>
        <a:xfrm>
          <a:off x="11231880" y="17909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19050</xdr:rowOff>
    </xdr:from>
    <xdr:to>
      <xdr:col>71</xdr:col>
      <xdr:colOff>177800</xdr:colOff>
      <xdr:row>108</xdr:row>
      <xdr:rowOff>9252</xdr:rowOff>
    </xdr:to>
    <xdr:cxnSp macro="">
      <xdr:nvCxnSpPr>
        <xdr:cNvPr id="588" name="直線コネクタ 587">
          <a:extLst>
            <a:ext uri="{FF2B5EF4-FFF2-40B4-BE49-F238E27FC236}">
              <a16:creationId xmlns:a16="http://schemas.microsoft.com/office/drawing/2014/main" id="{45E3EB30-CCE7-44F0-8B83-030C8EEA7174}"/>
            </a:ext>
          </a:extLst>
        </xdr:cNvPr>
        <xdr:cNvCxnSpPr/>
      </xdr:nvCxnSpPr>
      <xdr:spPr>
        <a:xfrm>
          <a:off x="11282680" y="17956530"/>
          <a:ext cx="789940" cy="15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589" name="n_1aveValue【公民館】&#10;有形固定資産減価償却率">
          <a:extLst>
            <a:ext uri="{FF2B5EF4-FFF2-40B4-BE49-F238E27FC236}">
              <a16:creationId xmlns:a16="http://schemas.microsoft.com/office/drawing/2014/main" id="{CDABCD16-7563-4453-94E7-8FDC0D5E8791}"/>
            </a:ext>
          </a:extLst>
        </xdr:cNvPr>
        <xdr:cNvSpPr txBox="1"/>
      </xdr:nvSpPr>
      <xdr:spPr>
        <a:xfrm>
          <a:off x="13437244" y="1760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590" name="n_2aveValue【公民館】&#10;有形固定資産減価償却率">
          <a:extLst>
            <a:ext uri="{FF2B5EF4-FFF2-40B4-BE49-F238E27FC236}">
              <a16:creationId xmlns:a16="http://schemas.microsoft.com/office/drawing/2014/main" id="{D9F06386-E130-41AB-B81E-41950A45A5C1}"/>
            </a:ext>
          </a:extLst>
        </xdr:cNvPr>
        <xdr:cNvSpPr txBox="1"/>
      </xdr:nvSpPr>
      <xdr:spPr>
        <a:xfrm>
          <a:off x="12675244" y="17581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591" name="n_3aveValue【公民館】&#10;有形固定資産減価償却率">
          <a:extLst>
            <a:ext uri="{FF2B5EF4-FFF2-40B4-BE49-F238E27FC236}">
              <a16:creationId xmlns:a16="http://schemas.microsoft.com/office/drawing/2014/main" id="{BC183953-0EC1-45C5-9E51-1745B99DC4C8}"/>
            </a:ext>
          </a:extLst>
        </xdr:cNvPr>
        <xdr:cNvSpPr txBox="1"/>
      </xdr:nvSpPr>
      <xdr:spPr>
        <a:xfrm>
          <a:off x="11900544" y="17524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592" name="n_4aveValue【公民館】&#10;有形固定資産減価償却率">
          <a:extLst>
            <a:ext uri="{FF2B5EF4-FFF2-40B4-BE49-F238E27FC236}">
              <a16:creationId xmlns:a16="http://schemas.microsoft.com/office/drawing/2014/main" id="{F2CD1658-5CA7-4BAA-8A43-5C0FD88A7319}"/>
            </a:ext>
          </a:extLst>
        </xdr:cNvPr>
        <xdr:cNvSpPr txBox="1"/>
      </xdr:nvSpPr>
      <xdr:spPr>
        <a:xfrm>
          <a:off x="11102984" y="1749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118127</xdr:rowOff>
    </xdr:from>
    <xdr:ext cx="405111" cy="259045"/>
    <xdr:sp macro="" textlink="">
      <xdr:nvSpPr>
        <xdr:cNvPr id="593" name="n_1mainValue【公民館】&#10;有形固定資産減価償却率">
          <a:extLst>
            <a:ext uri="{FF2B5EF4-FFF2-40B4-BE49-F238E27FC236}">
              <a16:creationId xmlns:a16="http://schemas.microsoft.com/office/drawing/2014/main" id="{B83837DC-019F-4917-BDA8-2800F854CC68}"/>
            </a:ext>
          </a:extLst>
        </xdr:cNvPr>
        <xdr:cNvSpPr txBox="1"/>
      </xdr:nvSpPr>
      <xdr:spPr>
        <a:xfrm>
          <a:off x="134372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85470</xdr:rowOff>
    </xdr:from>
    <xdr:ext cx="405111" cy="259045"/>
    <xdr:sp macro="" textlink="">
      <xdr:nvSpPr>
        <xdr:cNvPr id="594" name="n_2mainValue【公民館】&#10;有形固定資産減価償却率">
          <a:extLst>
            <a:ext uri="{FF2B5EF4-FFF2-40B4-BE49-F238E27FC236}">
              <a16:creationId xmlns:a16="http://schemas.microsoft.com/office/drawing/2014/main" id="{C913699A-5639-4BCF-9D7E-892162980253}"/>
            </a:ext>
          </a:extLst>
        </xdr:cNvPr>
        <xdr:cNvSpPr txBox="1"/>
      </xdr:nvSpPr>
      <xdr:spPr>
        <a:xfrm>
          <a:off x="126752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51179</xdr:rowOff>
    </xdr:from>
    <xdr:ext cx="405111" cy="259045"/>
    <xdr:sp macro="" textlink="">
      <xdr:nvSpPr>
        <xdr:cNvPr id="595" name="n_3mainValue【公民館】&#10;有形固定資産減価償却率">
          <a:extLst>
            <a:ext uri="{FF2B5EF4-FFF2-40B4-BE49-F238E27FC236}">
              <a16:creationId xmlns:a16="http://schemas.microsoft.com/office/drawing/2014/main" id="{03A43720-6A70-490D-97CE-D52A299862DA}"/>
            </a:ext>
          </a:extLst>
        </xdr:cNvPr>
        <xdr:cNvSpPr txBox="1"/>
      </xdr:nvSpPr>
      <xdr:spPr>
        <a:xfrm>
          <a:off x="11900544" y="18156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60977</xdr:rowOff>
    </xdr:from>
    <xdr:ext cx="405111" cy="259045"/>
    <xdr:sp macro="" textlink="">
      <xdr:nvSpPr>
        <xdr:cNvPr id="596" name="n_4mainValue【公民館】&#10;有形固定資産減価償却率">
          <a:extLst>
            <a:ext uri="{FF2B5EF4-FFF2-40B4-BE49-F238E27FC236}">
              <a16:creationId xmlns:a16="http://schemas.microsoft.com/office/drawing/2014/main" id="{C058C946-5E9C-4F37-85F3-292153DF2B47}"/>
            </a:ext>
          </a:extLst>
        </xdr:cNvPr>
        <xdr:cNvSpPr txBox="1"/>
      </xdr:nvSpPr>
      <xdr:spPr>
        <a:xfrm>
          <a:off x="11102984" y="1799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7" name="正方形/長方形 596">
          <a:extLst>
            <a:ext uri="{FF2B5EF4-FFF2-40B4-BE49-F238E27FC236}">
              <a16:creationId xmlns:a16="http://schemas.microsoft.com/office/drawing/2014/main" id="{5838FE04-934B-4D29-9E72-BD53DA8B365F}"/>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8" name="正方形/長方形 597">
          <a:extLst>
            <a:ext uri="{FF2B5EF4-FFF2-40B4-BE49-F238E27FC236}">
              <a16:creationId xmlns:a16="http://schemas.microsoft.com/office/drawing/2014/main" id="{3C31DE68-33F3-4CC2-A80B-304C21221C31}"/>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9" name="正方形/長方形 598">
          <a:extLst>
            <a:ext uri="{FF2B5EF4-FFF2-40B4-BE49-F238E27FC236}">
              <a16:creationId xmlns:a16="http://schemas.microsoft.com/office/drawing/2014/main" id="{A6E89DAD-DE7B-4E29-83CE-E7C5DEE73F09}"/>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0" name="正方形/長方形 599">
          <a:extLst>
            <a:ext uri="{FF2B5EF4-FFF2-40B4-BE49-F238E27FC236}">
              <a16:creationId xmlns:a16="http://schemas.microsoft.com/office/drawing/2014/main" id="{46A17185-1966-41AB-8BEE-407B9B2BBC4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1" name="正方形/長方形 600">
          <a:extLst>
            <a:ext uri="{FF2B5EF4-FFF2-40B4-BE49-F238E27FC236}">
              <a16:creationId xmlns:a16="http://schemas.microsoft.com/office/drawing/2014/main" id="{CB53AD14-A36F-4104-8CB5-9327174A6D3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2" name="正方形/長方形 601">
          <a:extLst>
            <a:ext uri="{FF2B5EF4-FFF2-40B4-BE49-F238E27FC236}">
              <a16:creationId xmlns:a16="http://schemas.microsoft.com/office/drawing/2014/main" id="{8F59300C-0F38-4D34-B8A1-D5EE4CEDD793}"/>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3" name="正方形/長方形 602">
          <a:extLst>
            <a:ext uri="{FF2B5EF4-FFF2-40B4-BE49-F238E27FC236}">
              <a16:creationId xmlns:a16="http://schemas.microsoft.com/office/drawing/2014/main" id="{C612B7F0-E9A1-4E6D-86CA-A11117CA9428}"/>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4" name="正方形/長方形 603">
          <a:extLst>
            <a:ext uri="{FF2B5EF4-FFF2-40B4-BE49-F238E27FC236}">
              <a16:creationId xmlns:a16="http://schemas.microsoft.com/office/drawing/2014/main" id="{3E93D8C1-F73E-4C5B-B102-B6F69FBA3FE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5" name="テキスト ボックス 604">
          <a:extLst>
            <a:ext uri="{FF2B5EF4-FFF2-40B4-BE49-F238E27FC236}">
              <a16:creationId xmlns:a16="http://schemas.microsoft.com/office/drawing/2014/main" id="{A1E67E15-0095-4CA9-8A42-083DD66FACC5}"/>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6" name="直線コネクタ 605">
          <a:extLst>
            <a:ext uri="{FF2B5EF4-FFF2-40B4-BE49-F238E27FC236}">
              <a16:creationId xmlns:a16="http://schemas.microsoft.com/office/drawing/2014/main" id="{9B8A9797-CC29-4093-ABAE-AD5516CCA08A}"/>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607" name="直線コネクタ 606">
          <a:extLst>
            <a:ext uri="{FF2B5EF4-FFF2-40B4-BE49-F238E27FC236}">
              <a16:creationId xmlns:a16="http://schemas.microsoft.com/office/drawing/2014/main" id="{DB473B3A-8559-49D0-9435-64CBBB76C86F}"/>
            </a:ext>
          </a:extLst>
        </xdr:cNvPr>
        <xdr:cNvCxnSpPr/>
      </xdr:nvCxnSpPr>
      <xdr:spPr>
        <a:xfrm>
          <a:off x="16093440" y="18070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608" name="テキスト ボックス 607">
          <a:extLst>
            <a:ext uri="{FF2B5EF4-FFF2-40B4-BE49-F238E27FC236}">
              <a16:creationId xmlns:a16="http://schemas.microsoft.com/office/drawing/2014/main" id="{E28CAF62-0423-4275-9413-67155D4A2853}"/>
            </a:ext>
          </a:extLst>
        </xdr:cNvPr>
        <xdr:cNvSpPr txBox="1"/>
      </xdr:nvSpPr>
      <xdr:spPr>
        <a:xfrm>
          <a:off x="15694841" y="17932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9" name="直線コネクタ 608">
          <a:extLst>
            <a:ext uri="{FF2B5EF4-FFF2-40B4-BE49-F238E27FC236}">
              <a16:creationId xmlns:a16="http://schemas.microsoft.com/office/drawing/2014/main" id="{83DE471F-51B9-4DF1-93F3-CE09643EDDDA}"/>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0" name="テキスト ボックス 609">
          <a:extLst>
            <a:ext uri="{FF2B5EF4-FFF2-40B4-BE49-F238E27FC236}">
              <a16:creationId xmlns:a16="http://schemas.microsoft.com/office/drawing/2014/main" id="{CA27EF90-31FF-41A3-9AFD-34C5075D429B}"/>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611" name="直線コネクタ 610">
          <a:extLst>
            <a:ext uri="{FF2B5EF4-FFF2-40B4-BE49-F238E27FC236}">
              <a16:creationId xmlns:a16="http://schemas.microsoft.com/office/drawing/2014/main" id="{E18835D4-5289-46B2-9BFE-22ED471FDC21}"/>
            </a:ext>
          </a:extLst>
        </xdr:cNvPr>
        <xdr:cNvCxnSpPr/>
      </xdr:nvCxnSpPr>
      <xdr:spPr>
        <a:xfrm>
          <a:off x="16093440" y="169506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612" name="テキスト ボックス 611">
          <a:extLst>
            <a:ext uri="{FF2B5EF4-FFF2-40B4-BE49-F238E27FC236}">
              <a16:creationId xmlns:a16="http://schemas.microsoft.com/office/drawing/2014/main" id="{4D919F55-8EF0-435F-BACA-D1F28897C131}"/>
            </a:ext>
          </a:extLst>
        </xdr:cNvPr>
        <xdr:cNvSpPr txBox="1"/>
      </xdr:nvSpPr>
      <xdr:spPr>
        <a:xfrm>
          <a:off x="1569484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3" name="直線コネクタ 612">
          <a:extLst>
            <a:ext uri="{FF2B5EF4-FFF2-40B4-BE49-F238E27FC236}">
              <a16:creationId xmlns:a16="http://schemas.microsoft.com/office/drawing/2014/main" id="{6DBA7628-14DE-44B3-9F7F-33907119FA4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4" name="テキスト ボックス 613">
          <a:extLst>
            <a:ext uri="{FF2B5EF4-FFF2-40B4-BE49-F238E27FC236}">
              <a16:creationId xmlns:a16="http://schemas.microsoft.com/office/drawing/2014/main" id="{6249CFD8-5FCB-4E5E-86E2-E701AB1045AA}"/>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5" name="【公民館】&#10;一人当たり面積グラフ枠">
          <a:extLst>
            <a:ext uri="{FF2B5EF4-FFF2-40B4-BE49-F238E27FC236}">
              <a16:creationId xmlns:a16="http://schemas.microsoft.com/office/drawing/2014/main" id="{3807C267-36C4-403B-9CD8-67D63B39028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616" name="直線コネクタ 615">
          <a:extLst>
            <a:ext uri="{FF2B5EF4-FFF2-40B4-BE49-F238E27FC236}">
              <a16:creationId xmlns:a16="http://schemas.microsoft.com/office/drawing/2014/main" id="{EFB41089-6566-4F31-AB98-F98D97EA3FA7}"/>
            </a:ext>
          </a:extLst>
        </xdr:cNvPr>
        <xdr:cNvCxnSpPr/>
      </xdr:nvCxnSpPr>
      <xdr:spPr>
        <a:xfrm flipV="1">
          <a:off x="19509104" y="16819054"/>
          <a:ext cx="0" cy="1228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617" name="【公民館】&#10;一人当たり面積最小値テキスト">
          <a:extLst>
            <a:ext uri="{FF2B5EF4-FFF2-40B4-BE49-F238E27FC236}">
              <a16:creationId xmlns:a16="http://schemas.microsoft.com/office/drawing/2014/main" id="{310B1E2A-EBEE-42EE-87B7-4B5819A40E5C}"/>
            </a:ext>
          </a:extLst>
        </xdr:cNvPr>
        <xdr:cNvSpPr txBox="1"/>
      </xdr:nvSpPr>
      <xdr:spPr>
        <a:xfrm>
          <a:off x="19547840" y="1805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618" name="直線コネクタ 617">
          <a:extLst>
            <a:ext uri="{FF2B5EF4-FFF2-40B4-BE49-F238E27FC236}">
              <a16:creationId xmlns:a16="http://schemas.microsoft.com/office/drawing/2014/main" id="{A2C4D4FB-3215-4B95-9CA7-7D8B37BDE0CE}"/>
            </a:ext>
          </a:extLst>
        </xdr:cNvPr>
        <xdr:cNvCxnSpPr/>
      </xdr:nvCxnSpPr>
      <xdr:spPr>
        <a:xfrm>
          <a:off x="19443700" y="180479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619" name="【公民館】&#10;一人当たり面積最大値テキスト">
          <a:extLst>
            <a:ext uri="{FF2B5EF4-FFF2-40B4-BE49-F238E27FC236}">
              <a16:creationId xmlns:a16="http://schemas.microsoft.com/office/drawing/2014/main" id="{1875F517-650F-4E33-9441-E622A4D175C1}"/>
            </a:ext>
          </a:extLst>
        </xdr:cNvPr>
        <xdr:cNvSpPr txBox="1"/>
      </xdr:nvSpPr>
      <xdr:spPr>
        <a:xfrm>
          <a:off x="19547840" y="1659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620" name="直線コネクタ 619">
          <a:extLst>
            <a:ext uri="{FF2B5EF4-FFF2-40B4-BE49-F238E27FC236}">
              <a16:creationId xmlns:a16="http://schemas.microsoft.com/office/drawing/2014/main" id="{5FECC51C-181C-4DD2-9FBE-170E41A10847}"/>
            </a:ext>
          </a:extLst>
        </xdr:cNvPr>
        <xdr:cNvCxnSpPr/>
      </xdr:nvCxnSpPr>
      <xdr:spPr>
        <a:xfrm>
          <a:off x="19443700" y="16819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154576</xdr:rowOff>
    </xdr:from>
    <xdr:ext cx="469744" cy="259045"/>
    <xdr:sp macro="" textlink="">
      <xdr:nvSpPr>
        <xdr:cNvPr id="621" name="【公民館】&#10;一人当たり面積平均値テキスト">
          <a:extLst>
            <a:ext uri="{FF2B5EF4-FFF2-40B4-BE49-F238E27FC236}">
              <a16:creationId xmlns:a16="http://schemas.microsoft.com/office/drawing/2014/main" id="{3E71C412-1EB2-4C20-BE08-7E6E2C228C5B}"/>
            </a:ext>
          </a:extLst>
        </xdr:cNvPr>
        <xdr:cNvSpPr txBox="1"/>
      </xdr:nvSpPr>
      <xdr:spPr>
        <a:xfrm>
          <a:off x="19547840" y="17589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622" name="フローチャート: 判断 621">
          <a:extLst>
            <a:ext uri="{FF2B5EF4-FFF2-40B4-BE49-F238E27FC236}">
              <a16:creationId xmlns:a16="http://schemas.microsoft.com/office/drawing/2014/main" id="{DB383183-5D75-4E43-9C6F-3EB0B1AF9DBE}"/>
            </a:ext>
          </a:extLst>
        </xdr:cNvPr>
        <xdr:cNvSpPr/>
      </xdr:nvSpPr>
      <xdr:spPr>
        <a:xfrm>
          <a:off x="19458940" y="177338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623" name="フローチャート: 判断 622">
          <a:extLst>
            <a:ext uri="{FF2B5EF4-FFF2-40B4-BE49-F238E27FC236}">
              <a16:creationId xmlns:a16="http://schemas.microsoft.com/office/drawing/2014/main" id="{7C802FC0-B6CB-4CAF-A9D8-39CC6AE632CD}"/>
            </a:ext>
          </a:extLst>
        </xdr:cNvPr>
        <xdr:cNvSpPr/>
      </xdr:nvSpPr>
      <xdr:spPr>
        <a:xfrm>
          <a:off x="18735040" y="177430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624" name="フローチャート: 判断 623">
          <a:extLst>
            <a:ext uri="{FF2B5EF4-FFF2-40B4-BE49-F238E27FC236}">
              <a16:creationId xmlns:a16="http://schemas.microsoft.com/office/drawing/2014/main" id="{DCF961E7-C816-4EBB-A81D-C8BC9D2B8787}"/>
            </a:ext>
          </a:extLst>
        </xdr:cNvPr>
        <xdr:cNvSpPr/>
      </xdr:nvSpPr>
      <xdr:spPr>
        <a:xfrm>
          <a:off x="17937480" y="177424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625" name="フローチャート: 判断 624">
          <a:extLst>
            <a:ext uri="{FF2B5EF4-FFF2-40B4-BE49-F238E27FC236}">
              <a16:creationId xmlns:a16="http://schemas.microsoft.com/office/drawing/2014/main" id="{4462A6D0-7E48-4598-B866-F6C42B78C295}"/>
            </a:ext>
          </a:extLst>
        </xdr:cNvPr>
        <xdr:cNvSpPr/>
      </xdr:nvSpPr>
      <xdr:spPr>
        <a:xfrm>
          <a:off x="17162780" y="177276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626" name="フローチャート: 判断 625">
          <a:extLst>
            <a:ext uri="{FF2B5EF4-FFF2-40B4-BE49-F238E27FC236}">
              <a16:creationId xmlns:a16="http://schemas.microsoft.com/office/drawing/2014/main" id="{F0F3B65A-D70C-4763-89C9-14EDF0D0A2D8}"/>
            </a:ext>
          </a:extLst>
        </xdr:cNvPr>
        <xdr:cNvSpPr/>
      </xdr:nvSpPr>
      <xdr:spPr>
        <a:xfrm>
          <a:off x="16388080" y="177384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7" name="テキスト ボックス 626">
          <a:extLst>
            <a:ext uri="{FF2B5EF4-FFF2-40B4-BE49-F238E27FC236}">
              <a16:creationId xmlns:a16="http://schemas.microsoft.com/office/drawing/2014/main" id="{A3F7820B-95BD-4B55-AB85-0C5A0459BDC2}"/>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B566F8CC-0818-4D16-A5D6-3324BBCF33CB}"/>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68A97318-6A73-4AD2-A0A3-A6E47640E70B}"/>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1991FF42-C099-4D2D-9809-0319175FC36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D08A1464-4B64-43B9-B9A5-9CC547C11C6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85407</xdr:rowOff>
    </xdr:from>
    <xdr:to>
      <xdr:col>116</xdr:col>
      <xdr:colOff>114300</xdr:colOff>
      <xdr:row>107</xdr:row>
      <xdr:rowOff>15557</xdr:rowOff>
    </xdr:to>
    <xdr:sp macro="" textlink="">
      <xdr:nvSpPr>
        <xdr:cNvPr id="632" name="楕円 631">
          <a:extLst>
            <a:ext uri="{FF2B5EF4-FFF2-40B4-BE49-F238E27FC236}">
              <a16:creationId xmlns:a16="http://schemas.microsoft.com/office/drawing/2014/main" id="{5B7F7227-FD5E-44D9-812D-9479C7D577A9}"/>
            </a:ext>
          </a:extLst>
        </xdr:cNvPr>
        <xdr:cNvSpPr/>
      </xdr:nvSpPr>
      <xdr:spPr>
        <a:xfrm>
          <a:off x="19458940" y="178552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63834</xdr:rowOff>
    </xdr:from>
    <xdr:ext cx="469744" cy="259045"/>
    <xdr:sp macro="" textlink="">
      <xdr:nvSpPr>
        <xdr:cNvPr id="633" name="【公民館】&#10;一人当たり面積該当値テキスト">
          <a:extLst>
            <a:ext uri="{FF2B5EF4-FFF2-40B4-BE49-F238E27FC236}">
              <a16:creationId xmlns:a16="http://schemas.microsoft.com/office/drawing/2014/main" id="{BB0CE716-DDCC-40E2-995F-FDA9EF66F257}"/>
            </a:ext>
          </a:extLst>
        </xdr:cNvPr>
        <xdr:cNvSpPr txBox="1"/>
      </xdr:nvSpPr>
      <xdr:spPr>
        <a:xfrm>
          <a:off x="19547840" y="1783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86550</xdr:rowOff>
    </xdr:from>
    <xdr:to>
      <xdr:col>112</xdr:col>
      <xdr:colOff>38100</xdr:colOff>
      <xdr:row>107</xdr:row>
      <xdr:rowOff>16700</xdr:rowOff>
    </xdr:to>
    <xdr:sp macro="" textlink="">
      <xdr:nvSpPr>
        <xdr:cNvPr id="634" name="楕円 633">
          <a:extLst>
            <a:ext uri="{FF2B5EF4-FFF2-40B4-BE49-F238E27FC236}">
              <a16:creationId xmlns:a16="http://schemas.microsoft.com/office/drawing/2014/main" id="{A8B30FCB-CCEC-4253-94CC-8E5489C5211F}"/>
            </a:ext>
          </a:extLst>
        </xdr:cNvPr>
        <xdr:cNvSpPr/>
      </xdr:nvSpPr>
      <xdr:spPr>
        <a:xfrm>
          <a:off x="18735040" y="178563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136207</xdr:rowOff>
    </xdr:from>
    <xdr:to>
      <xdr:col>116</xdr:col>
      <xdr:colOff>63500</xdr:colOff>
      <xdr:row>106</xdr:row>
      <xdr:rowOff>137350</xdr:rowOff>
    </xdr:to>
    <xdr:cxnSp macro="">
      <xdr:nvCxnSpPr>
        <xdr:cNvPr id="635" name="直線コネクタ 634">
          <a:extLst>
            <a:ext uri="{FF2B5EF4-FFF2-40B4-BE49-F238E27FC236}">
              <a16:creationId xmlns:a16="http://schemas.microsoft.com/office/drawing/2014/main" id="{B609C4A8-CFE8-4092-A592-244E5E7B448E}"/>
            </a:ext>
          </a:extLst>
        </xdr:cNvPr>
        <xdr:cNvCxnSpPr/>
      </xdr:nvCxnSpPr>
      <xdr:spPr>
        <a:xfrm flipV="1">
          <a:off x="18778220" y="17906047"/>
          <a:ext cx="73152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88264</xdr:rowOff>
    </xdr:from>
    <xdr:to>
      <xdr:col>107</xdr:col>
      <xdr:colOff>101600</xdr:colOff>
      <xdr:row>107</xdr:row>
      <xdr:rowOff>18414</xdr:rowOff>
    </xdr:to>
    <xdr:sp macro="" textlink="">
      <xdr:nvSpPr>
        <xdr:cNvPr id="636" name="楕円 635">
          <a:extLst>
            <a:ext uri="{FF2B5EF4-FFF2-40B4-BE49-F238E27FC236}">
              <a16:creationId xmlns:a16="http://schemas.microsoft.com/office/drawing/2014/main" id="{EE3709FF-807D-4EF2-95CC-0A246A885512}"/>
            </a:ext>
          </a:extLst>
        </xdr:cNvPr>
        <xdr:cNvSpPr/>
      </xdr:nvSpPr>
      <xdr:spPr>
        <a:xfrm>
          <a:off x="17937480" y="178581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137350</xdr:rowOff>
    </xdr:from>
    <xdr:to>
      <xdr:col>111</xdr:col>
      <xdr:colOff>177800</xdr:colOff>
      <xdr:row>106</xdr:row>
      <xdr:rowOff>139064</xdr:rowOff>
    </xdr:to>
    <xdr:cxnSp macro="">
      <xdr:nvCxnSpPr>
        <xdr:cNvPr id="637" name="直線コネクタ 636">
          <a:extLst>
            <a:ext uri="{FF2B5EF4-FFF2-40B4-BE49-F238E27FC236}">
              <a16:creationId xmlns:a16="http://schemas.microsoft.com/office/drawing/2014/main" id="{E919011B-F7F3-4E26-AC25-74D17951CA0A}"/>
            </a:ext>
          </a:extLst>
        </xdr:cNvPr>
        <xdr:cNvCxnSpPr/>
      </xdr:nvCxnSpPr>
      <xdr:spPr>
        <a:xfrm flipV="1">
          <a:off x="17988280" y="17907190"/>
          <a:ext cx="78994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87122</xdr:rowOff>
    </xdr:from>
    <xdr:to>
      <xdr:col>102</xdr:col>
      <xdr:colOff>165100</xdr:colOff>
      <xdr:row>107</xdr:row>
      <xdr:rowOff>17272</xdr:rowOff>
    </xdr:to>
    <xdr:sp macro="" textlink="">
      <xdr:nvSpPr>
        <xdr:cNvPr id="638" name="楕円 637">
          <a:extLst>
            <a:ext uri="{FF2B5EF4-FFF2-40B4-BE49-F238E27FC236}">
              <a16:creationId xmlns:a16="http://schemas.microsoft.com/office/drawing/2014/main" id="{8DEC4490-1477-481D-BF34-D6762434B9B5}"/>
            </a:ext>
          </a:extLst>
        </xdr:cNvPr>
        <xdr:cNvSpPr/>
      </xdr:nvSpPr>
      <xdr:spPr>
        <a:xfrm>
          <a:off x="17162780" y="178569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137922</xdr:rowOff>
    </xdr:from>
    <xdr:to>
      <xdr:col>107</xdr:col>
      <xdr:colOff>50800</xdr:colOff>
      <xdr:row>106</xdr:row>
      <xdr:rowOff>139064</xdr:rowOff>
    </xdr:to>
    <xdr:cxnSp macro="">
      <xdr:nvCxnSpPr>
        <xdr:cNvPr id="639" name="直線コネクタ 638">
          <a:extLst>
            <a:ext uri="{FF2B5EF4-FFF2-40B4-BE49-F238E27FC236}">
              <a16:creationId xmlns:a16="http://schemas.microsoft.com/office/drawing/2014/main" id="{B6D64312-8BDB-4F96-A0FA-D93110C2D762}"/>
            </a:ext>
          </a:extLst>
        </xdr:cNvPr>
        <xdr:cNvCxnSpPr/>
      </xdr:nvCxnSpPr>
      <xdr:spPr>
        <a:xfrm>
          <a:off x="17213580" y="17907762"/>
          <a:ext cx="7747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89979</xdr:rowOff>
    </xdr:from>
    <xdr:to>
      <xdr:col>98</xdr:col>
      <xdr:colOff>38100</xdr:colOff>
      <xdr:row>107</xdr:row>
      <xdr:rowOff>20129</xdr:rowOff>
    </xdr:to>
    <xdr:sp macro="" textlink="">
      <xdr:nvSpPr>
        <xdr:cNvPr id="640" name="楕円 639">
          <a:extLst>
            <a:ext uri="{FF2B5EF4-FFF2-40B4-BE49-F238E27FC236}">
              <a16:creationId xmlns:a16="http://schemas.microsoft.com/office/drawing/2014/main" id="{DF0773A0-E0A6-4819-9151-A17C99FECD27}"/>
            </a:ext>
          </a:extLst>
        </xdr:cNvPr>
        <xdr:cNvSpPr/>
      </xdr:nvSpPr>
      <xdr:spPr>
        <a:xfrm>
          <a:off x="16388080" y="178598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137922</xdr:rowOff>
    </xdr:from>
    <xdr:to>
      <xdr:col>102</xdr:col>
      <xdr:colOff>114300</xdr:colOff>
      <xdr:row>106</xdr:row>
      <xdr:rowOff>140779</xdr:rowOff>
    </xdr:to>
    <xdr:cxnSp macro="">
      <xdr:nvCxnSpPr>
        <xdr:cNvPr id="641" name="直線コネクタ 640">
          <a:extLst>
            <a:ext uri="{FF2B5EF4-FFF2-40B4-BE49-F238E27FC236}">
              <a16:creationId xmlns:a16="http://schemas.microsoft.com/office/drawing/2014/main" id="{571B72E4-AF75-4C3E-B87E-B8451ADABE53}"/>
            </a:ext>
          </a:extLst>
        </xdr:cNvPr>
        <xdr:cNvCxnSpPr/>
      </xdr:nvCxnSpPr>
      <xdr:spPr>
        <a:xfrm flipV="1">
          <a:off x="16431260" y="17907762"/>
          <a:ext cx="78232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642" name="n_1aveValue【公民館】&#10;一人当たり面積">
          <a:extLst>
            <a:ext uri="{FF2B5EF4-FFF2-40B4-BE49-F238E27FC236}">
              <a16:creationId xmlns:a16="http://schemas.microsoft.com/office/drawing/2014/main" id="{C36FBBDC-476E-4FD1-9144-029BADFC390C}"/>
            </a:ext>
          </a:extLst>
        </xdr:cNvPr>
        <xdr:cNvSpPr txBox="1"/>
      </xdr:nvSpPr>
      <xdr:spPr>
        <a:xfrm>
          <a:off x="18561127" y="17522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643" name="n_2aveValue【公民館】&#10;一人当たり面積">
          <a:extLst>
            <a:ext uri="{FF2B5EF4-FFF2-40B4-BE49-F238E27FC236}">
              <a16:creationId xmlns:a16="http://schemas.microsoft.com/office/drawing/2014/main" id="{7EB0F0F6-75F6-46C9-A7CE-3598CD6BB0E3}"/>
            </a:ext>
          </a:extLst>
        </xdr:cNvPr>
        <xdr:cNvSpPr txBox="1"/>
      </xdr:nvSpPr>
      <xdr:spPr>
        <a:xfrm>
          <a:off x="17776267" y="17521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644" name="n_3aveValue【公民館】&#10;一人当たり面積">
          <a:extLst>
            <a:ext uri="{FF2B5EF4-FFF2-40B4-BE49-F238E27FC236}">
              <a16:creationId xmlns:a16="http://schemas.microsoft.com/office/drawing/2014/main" id="{EBF7B393-13A4-42C9-8D67-CFBDD34D2256}"/>
            </a:ext>
          </a:extLst>
        </xdr:cNvPr>
        <xdr:cNvSpPr txBox="1"/>
      </xdr:nvSpPr>
      <xdr:spPr>
        <a:xfrm>
          <a:off x="17001567" y="1750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645" name="n_4aveValue【公民館】&#10;一人当たり面積">
          <a:extLst>
            <a:ext uri="{FF2B5EF4-FFF2-40B4-BE49-F238E27FC236}">
              <a16:creationId xmlns:a16="http://schemas.microsoft.com/office/drawing/2014/main" id="{65FA69E1-5768-4D52-85DF-B42D3817BCAC}"/>
            </a:ext>
          </a:extLst>
        </xdr:cNvPr>
        <xdr:cNvSpPr txBox="1"/>
      </xdr:nvSpPr>
      <xdr:spPr>
        <a:xfrm>
          <a:off x="16226867" y="17517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7827</xdr:rowOff>
    </xdr:from>
    <xdr:ext cx="469744" cy="259045"/>
    <xdr:sp macro="" textlink="">
      <xdr:nvSpPr>
        <xdr:cNvPr id="646" name="n_1mainValue【公民館】&#10;一人当たり面積">
          <a:extLst>
            <a:ext uri="{FF2B5EF4-FFF2-40B4-BE49-F238E27FC236}">
              <a16:creationId xmlns:a16="http://schemas.microsoft.com/office/drawing/2014/main" id="{53B511E8-E286-4555-98D8-C90105377D01}"/>
            </a:ext>
          </a:extLst>
        </xdr:cNvPr>
        <xdr:cNvSpPr txBox="1"/>
      </xdr:nvSpPr>
      <xdr:spPr>
        <a:xfrm>
          <a:off x="18561127" y="1794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9541</xdr:rowOff>
    </xdr:from>
    <xdr:ext cx="469744" cy="259045"/>
    <xdr:sp macro="" textlink="">
      <xdr:nvSpPr>
        <xdr:cNvPr id="647" name="n_2mainValue【公民館】&#10;一人当たり面積">
          <a:extLst>
            <a:ext uri="{FF2B5EF4-FFF2-40B4-BE49-F238E27FC236}">
              <a16:creationId xmlns:a16="http://schemas.microsoft.com/office/drawing/2014/main" id="{B7BCE423-1E10-4FB4-8494-04478D992657}"/>
            </a:ext>
          </a:extLst>
        </xdr:cNvPr>
        <xdr:cNvSpPr txBox="1"/>
      </xdr:nvSpPr>
      <xdr:spPr>
        <a:xfrm>
          <a:off x="17776267" y="17947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8399</xdr:rowOff>
    </xdr:from>
    <xdr:ext cx="469744" cy="259045"/>
    <xdr:sp macro="" textlink="">
      <xdr:nvSpPr>
        <xdr:cNvPr id="648" name="n_3mainValue【公民館】&#10;一人当たり面積">
          <a:extLst>
            <a:ext uri="{FF2B5EF4-FFF2-40B4-BE49-F238E27FC236}">
              <a16:creationId xmlns:a16="http://schemas.microsoft.com/office/drawing/2014/main" id="{0FC511EF-71C2-4288-A5E3-7BC419E41944}"/>
            </a:ext>
          </a:extLst>
        </xdr:cNvPr>
        <xdr:cNvSpPr txBox="1"/>
      </xdr:nvSpPr>
      <xdr:spPr>
        <a:xfrm>
          <a:off x="17001567" y="1794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11256</xdr:rowOff>
    </xdr:from>
    <xdr:ext cx="469744" cy="259045"/>
    <xdr:sp macro="" textlink="">
      <xdr:nvSpPr>
        <xdr:cNvPr id="649" name="n_4mainValue【公民館】&#10;一人当たり面積">
          <a:extLst>
            <a:ext uri="{FF2B5EF4-FFF2-40B4-BE49-F238E27FC236}">
              <a16:creationId xmlns:a16="http://schemas.microsoft.com/office/drawing/2014/main" id="{D98F6348-368C-4BC4-A1CB-FA4005A00E22}"/>
            </a:ext>
          </a:extLst>
        </xdr:cNvPr>
        <xdr:cNvSpPr txBox="1"/>
      </xdr:nvSpPr>
      <xdr:spPr>
        <a:xfrm>
          <a:off x="16226867" y="17948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0" name="正方形/長方形 649">
          <a:extLst>
            <a:ext uri="{FF2B5EF4-FFF2-40B4-BE49-F238E27FC236}">
              <a16:creationId xmlns:a16="http://schemas.microsoft.com/office/drawing/2014/main" id="{3BB46228-7E62-4286-A5B7-9FC2578118DB}"/>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1" name="正方形/長方形 650">
          <a:extLst>
            <a:ext uri="{FF2B5EF4-FFF2-40B4-BE49-F238E27FC236}">
              <a16:creationId xmlns:a16="http://schemas.microsoft.com/office/drawing/2014/main" id="{DBE383E8-3CDE-48E2-88B2-521DD786126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2" name="テキスト ボックス 651">
          <a:extLst>
            <a:ext uri="{FF2B5EF4-FFF2-40B4-BE49-F238E27FC236}">
              <a16:creationId xmlns:a16="http://schemas.microsoft.com/office/drawing/2014/main" id="{CA907AB9-BFF7-48D1-B682-F880C8D02AE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lang="ja-JP" altLang="ja-JP" sz="1400">
            <a:effectLst/>
          </a:endParaRPr>
        </a:p>
        <a:p>
          <a:r>
            <a:rPr kumimoji="1" lang="ja-JP" altLang="ja-JP" sz="1100">
              <a:solidFill>
                <a:schemeClr val="dk1"/>
              </a:solidFill>
              <a:effectLst/>
              <a:latin typeface="+mn-lt"/>
              <a:ea typeface="+mn-ea"/>
              <a:cs typeface="+mn-cs"/>
            </a:rPr>
            <a:t>類似団体と比較して特に有形固定資産減価償却率が高くなっている施設は、学校施設、公民館であり、特に低くなっている施設は、公営住宅である。</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公営住宅については、令和３年度に新しく町営住宅を建設したことが要因となっている。</a:t>
          </a:r>
          <a:r>
            <a:rPr kumimoji="1" lang="ja-JP" altLang="en-US" sz="1100">
              <a:solidFill>
                <a:schemeClr val="dk1"/>
              </a:solidFill>
              <a:effectLst/>
              <a:latin typeface="+mn-lt"/>
              <a:ea typeface="+mn-ea"/>
              <a:cs typeface="+mn-cs"/>
            </a:rPr>
            <a:t>学校施設</a:t>
          </a:r>
          <a:r>
            <a:rPr kumimoji="1" lang="ja-JP" altLang="ja-JP" sz="1100">
              <a:solidFill>
                <a:schemeClr val="dk1"/>
              </a:solidFill>
              <a:effectLst/>
              <a:latin typeface="+mn-lt"/>
              <a:ea typeface="+mn-ea"/>
              <a:cs typeface="+mn-cs"/>
            </a:rPr>
            <a:t>については、今後統廃合を視野に入れた建て替えを検討する</a:t>
          </a:r>
          <a:r>
            <a:rPr kumimoji="1" lang="ja-JP" altLang="en-US" sz="1100">
              <a:solidFill>
                <a:schemeClr val="dk1"/>
              </a:solidFill>
              <a:effectLst/>
              <a:latin typeface="+mn-lt"/>
              <a:ea typeface="+mn-ea"/>
              <a:cs typeface="+mn-cs"/>
            </a:rPr>
            <a:t>段階にある</a:t>
          </a:r>
          <a:r>
            <a:rPr kumimoji="1" lang="ja-JP" altLang="ja-JP" sz="1100">
              <a:solidFill>
                <a:schemeClr val="dk1"/>
              </a:solidFill>
              <a:effectLst/>
              <a:latin typeface="+mn-lt"/>
              <a:ea typeface="+mn-ea"/>
              <a:cs typeface="+mn-cs"/>
            </a:rPr>
            <a:t>。公民館について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大雨によって被災したこともあり今後の在り方を検討していく必要がある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23602CF-9C4E-454F-893F-F5C9ACCBCF0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F800174-E2FF-46D9-812A-4A9BDF02B87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96FA82A-15F7-4645-A79F-DFDDD7765617}"/>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5587D78-2FE3-483B-AB18-2D112A76629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熊本県玉東町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C6E16D3-F88A-4388-B880-19DCCD9E7E6D}"/>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3C51C57-B0BA-4EB8-9DF0-01ECB1ECD15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8341037-3C72-4EC9-A21D-9EAC8DAEF03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DEDF76B-A590-4E5E-BF55-B857F15283F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E392430-8272-4AF3-95FD-94BF3F2C58B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C289F69-9D9C-44E9-B6CC-4250FA49DF7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5,158
5,096
24.33
6,505,073
6,074,333
354,083
2,264,728
2,841,115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1EF00EA-B235-4210-8ABC-2CD160B7229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0CD9BD6-01B0-472C-8651-C69F70A37C4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5895C01-DD90-4B95-A954-6E0A983919C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320B0E3-DF49-40D7-9DA0-2F09F4C130E5}"/>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1A35001-BB86-4609-9982-6B69F424E37F}"/>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DA2C8F0-7399-4797-BDC0-F42E2235B3BE}"/>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3E6FDA0-26A2-485E-AA60-F79666F7B2F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EB18553-FAA0-4E74-925B-29FB21C0370C}"/>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F281A9F-8BB6-4143-B131-D0C83E5A0E0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EEB8F0B-9171-4E3F-B2A8-65054E368AB7}"/>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431F582-9F71-4DB3-9330-5DDC718739E7}"/>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9694E6D-B984-48B2-8D92-C4CE6317DAED}"/>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93B746F-F674-46CC-B885-85C821038613}"/>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E9335A3-B585-472B-B06F-94B3D3C8F9D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8EAFD1D-946E-47DA-B684-67ECC6315A62}"/>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6625B8A-C95A-482D-B7EA-75CE111E44B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677BBEB-2B6C-47E6-BF10-00F668B1F1E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AFD7050-AC9C-47CF-8B55-C306830B729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234B322-88A7-46C0-A561-EC9DB825810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78BBB8B-4063-478A-AE8E-EBD2253129A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5863435-F72F-477A-B359-5459BE2C68A8}"/>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060D316-8999-44AA-9A60-744730784A7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4D9B9F2-8B6D-4F4D-B163-68279BAC024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382ED8F-16E4-4815-BB9E-CEF638D89CE3}"/>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8D6CD44-9095-4003-B6F3-C2B24E95A6A4}"/>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3749F07-1901-4B74-9D90-C8D43375DCA4}"/>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4014638-D21D-4B1A-9E2E-577DC3C0E516}"/>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BD8632A-F740-4CF0-B62E-0875C86D8CE7}"/>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069E529-EAD1-4ECE-A599-06014B1E9BB5}"/>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D11183C5-8476-442C-87BE-16401FE7349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B72EE9F6-077A-4CFD-B499-44B3CE90F39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37AFA6EB-5DFE-4323-B4AB-004DCAC3E053}"/>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AA179023-7435-4938-AB0A-47A58149F37C}"/>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1E81E8A9-307C-4817-9B16-F60B524E69F3}"/>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A10F0A08-A1A8-43F3-991B-D65D5D9FC9B6}"/>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532F7A15-E173-4C4A-9B4E-0A4241AD36BF}"/>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A3221667-B983-4ED3-AD83-21A4D8AD0A09}"/>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78DAB597-B62B-4357-9314-0953A3C02732}"/>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6FC6F00-1262-4497-B643-CD56D47E397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8AFBFD9D-E1D0-40AA-A684-C97A552162F8}"/>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316B675C-67FC-42A7-B931-06EFCCF1BEC1}"/>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3AE2610E-1A05-4F67-8432-ABD9D2BE403F}"/>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E8FCA534-F174-4CB4-8A8B-7325C3DCE8DE}"/>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9A2928AF-E8E9-48E1-860E-7780BE32671E}"/>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7C472D30-96E7-4EDA-9987-88729BCCA45D}"/>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870A0990-37DB-4892-9A95-7744FA90BFFB}"/>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9AA6F99E-2DE6-430A-9C15-176ADE482C9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3F00455B-071B-448D-B169-D904613C3FE3}"/>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582A3AA1-C3B8-42CB-A1B0-AEE476B1A029}"/>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29A750D0-25FA-4FB4-B4BC-C7C469FAD552}"/>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AA9C98CA-827B-4BD8-9F5F-3204D831E40C}"/>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9C6A7027-CB6A-4033-B973-7EBE0F642238}"/>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7843FA4C-DF6D-40C3-A84F-32348E319B63}"/>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346C1BAD-218B-45B0-925B-9B9238183694}"/>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061F788F-A924-4365-9EF8-01D8921DBF1C}"/>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E1575F9E-489F-42A1-916A-89A39A2283BF}"/>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9729E1BB-3529-42F0-BC98-5AABC42E4616}"/>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01D9A713-8B3C-4CDC-9A67-0FB41CBAADC1}"/>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5DFC2A70-D6FE-490B-A81D-7AD9E0E5EEAA}"/>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4C9E2863-EE6C-4D64-8E5E-01845A124A25}"/>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93F92E3C-5355-4D8F-8C0E-2ADE34608B8B}"/>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DB6C8091-231F-4D42-A8A4-9176E789C072}"/>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12ECCA25-12BC-44AB-BF06-A1E0D77BE4D1}"/>
            </a:ext>
          </a:extLst>
        </xdr:cNvPr>
        <xdr:cNvCxnSpPr/>
      </xdr:nvCxnSpPr>
      <xdr:spPr>
        <a:xfrm flipV="1">
          <a:off x="4086225" y="937695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629FEFC7-4BCF-4E05-A678-4879E008783F}"/>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E9C81EB1-13A5-4933-B03D-1F1C25026464}"/>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3635D68C-3FEA-45AC-A3F4-2E004F924121}"/>
            </a:ext>
          </a:extLst>
        </xdr:cNvPr>
        <xdr:cNvSpPr txBox="1"/>
      </xdr:nvSpPr>
      <xdr:spPr>
        <a:xfrm>
          <a:off x="4124960" y="91559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445D66A2-8EC7-46AE-8A5B-37A4599A5EE1}"/>
            </a:ext>
          </a:extLst>
        </xdr:cNvPr>
        <xdr:cNvCxnSpPr/>
      </xdr:nvCxnSpPr>
      <xdr:spPr>
        <a:xfrm>
          <a:off x="4020820" y="93769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818A6DC5-4EDD-47C0-ACA0-176364F9CE27}"/>
            </a:ext>
          </a:extLst>
        </xdr:cNvPr>
        <xdr:cNvSpPr txBox="1"/>
      </xdr:nvSpPr>
      <xdr:spPr>
        <a:xfrm>
          <a:off x="4124960" y="10210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F3DFAB7A-0EDB-4279-B825-21BC9B5D6B3E}"/>
            </a:ext>
          </a:extLst>
        </xdr:cNvPr>
        <xdr:cNvSpPr/>
      </xdr:nvSpPr>
      <xdr:spPr>
        <a:xfrm>
          <a:off x="4036060" y="10354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608A22D0-BCC5-451F-BE7D-9D7D95B14D1D}"/>
            </a:ext>
          </a:extLst>
        </xdr:cNvPr>
        <xdr:cNvSpPr/>
      </xdr:nvSpPr>
      <xdr:spPr>
        <a:xfrm>
          <a:off x="3312160" y="103140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CF937252-D439-4E81-AC28-3C387D491A47}"/>
            </a:ext>
          </a:extLst>
        </xdr:cNvPr>
        <xdr:cNvSpPr/>
      </xdr:nvSpPr>
      <xdr:spPr>
        <a:xfrm>
          <a:off x="2514600" y="10346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8A9777C0-A9AC-43EE-ADCC-13B6FC8FB2FD}"/>
            </a:ext>
          </a:extLst>
        </xdr:cNvPr>
        <xdr:cNvSpPr/>
      </xdr:nvSpPr>
      <xdr:spPr>
        <a:xfrm>
          <a:off x="1739900" y="103140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398BC5A4-ED62-4BC8-8A81-6A375AAFAD09}"/>
            </a:ext>
          </a:extLst>
        </xdr:cNvPr>
        <xdr:cNvSpPr/>
      </xdr:nvSpPr>
      <xdr:spPr>
        <a:xfrm>
          <a:off x="965200" y="102797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4B623731-377A-461C-89AA-622F8ABB8ABC}"/>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6316E9E2-0B34-4141-981C-55F4D58E7761}"/>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B2196F59-5619-4DB1-ADFE-ED869D968B4F}"/>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8CCD67C4-B2C1-44AC-8E8F-C143D9B5B80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F167CDEE-D852-4F61-A4E9-31903122E872}"/>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9616</xdr:rowOff>
    </xdr:from>
    <xdr:to>
      <xdr:col>24</xdr:col>
      <xdr:colOff>114300</xdr:colOff>
      <xdr:row>63</xdr:row>
      <xdr:rowOff>111216</xdr:rowOff>
    </xdr:to>
    <xdr:sp macro="" textlink="">
      <xdr:nvSpPr>
        <xdr:cNvPr id="90" name="楕円 89">
          <a:extLst>
            <a:ext uri="{FF2B5EF4-FFF2-40B4-BE49-F238E27FC236}">
              <a16:creationId xmlns:a16="http://schemas.microsoft.com/office/drawing/2014/main" id="{12537376-2E32-41B1-9EF4-B102DF5B367B}"/>
            </a:ext>
          </a:extLst>
        </xdr:cNvPr>
        <xdr:cNvSpPr/>
      </xdr:nvSpPr>
      <xdr:spPr>
        <a:xfrm>
          <a:off x="4036060" y="1057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159493</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5E0D448A-C9DC-4736-A467-C34AE0B90251}"/>
            </a:ext>
          </a:extLst>
        </xdr:cNvPr>
        <xdr:cNvSpPr txBox="1"/>
      </xdr:nvSpPr>
      <xdr:spPr>
        <a:xfrm>
          <a:off x="4124960" y="10553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146776</xdr:rowOff>
    </xdr:from>
    <xdr:to>
      <xdr:col>20</xdr:col>
      <xdr:colOff>38100</xdr:colOff>
      <xdr:row>63</xdr:row>
      <xdr:rowOff>76926</xdr:rowOff>
    </xdr:to>
    <xdr:sp macro="" textlink="">
      <xdr:nvSpPr>
        <xdr:cNvPr id="92" name="楕円 91">
          <a:extLst>
            <a:ext uri="{FF2B5EF4-FFF2-40B4-BE49-F238E27FC236}">
              <a16:creationId xmlns:a16="http://schemas.microsoft.com/office/drawing/2014/main" id="{43ABD94D-EEC0-4CC4-A6F7-9FAFBF860C47}"/>
            </a:ext>
          </a:extLst>
        </xdr:cNvPr>
        <xdr:cNvSpPr/>
      </xdr:nvSpPr>
      <xdr:spPr>
        <a:xfrm>
          <a:off x="3312160" y="105404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26126</xdr:rowOff>
    </xdr:from>
    <xdr:to>
      <xdr:col>24</xdr:col>
      <xdr:colOff>63500</xdr:colOff>
      <xdr:row>63</xdr:row>
      <xdr:rowOff>60416</xdr:rowOff>
    </xdr:to>
    <xdr:cxnSp macro="">
      <xdr:nvCxnSpPr>
        <xdr:cNvPr id="93" name="直線コネクタ 92">
          <a:extLst>
            <a:ext uri="{FF2B5EF4-FFF2-40B4-BE49-F238E27FC236}">
              <a16:creationId xmlns:a16="http://schemas.microsoft.com/office/drawing/2014/main" id="{4F1C5D5E-77D4-4DF3-865B-848EC5775DF0}"/>
            </a:ext>
          </a:extLst>
        </xdr:cNvPr>
        <xdr:cNvCxnSpPr/>
      </xdr:nvCxnSpPr>
      <xdr:spPr>
        <a:xfrm>
          <a:off x="3355340" y="10587446"/>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110853</xdr:rowOff>
    </xdr:from>
    <xdr:to>
      <xdr:col>15</xdr:col>
      <xdr:colOff>101600</xdr:colOff>
      <xdr:row>63</xdr:row>
      <xdr:rowOff>41003</xdr:rowOff>
    </xdr:to>
    <xdr:sp macro="" textlink="">
      <xdr:nvSpPr>
        <xdr:cNvPr id="94" name="楕円 93">
          <a:extLst>
            <a:ext uri="{FF2B5EF4-FFF2-40B4-BE49-F238E27FC236}">
              <a16:creationId xmlns:a16="http://schemas.microsoft.com/office/drawing/2014/main" id="{53C352CA-535C-4450-843B-8ED6D039CA94}"/>
            </a:ext>
          </a:extLst>
        </xdr:cNvPr>
        <xdr:cNvSpPr/>
      </xdr:nvSpPr>
      <xdr:spPr>
        <a:xfrm>
          <a:off x="2514600" y="105045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161653</xdr:rowOff>
    </xdr:from>
    <xdr:to>
      <xdr:col>19</xdr:col>
      <xdr:colOff>177800</xdr:colOff>
      <xdr:row>63</xdr:row>
      <xdr:rowOff>26126</xdr:rowOff>
    </xdr:to>
    <xdr:cxnSp macro="">
      <xdr:nvCxnSpPr>
        <xdr:cNvPr id="95" name="直線コネクタ 94">
          <a:extLst>
            <a:ext uri="{FF2B5EF4-FFF2-40B4-BE49-F238E27FC236}">
              <a16:creationId xmlns:a16="http://schemas.microsoft.com/office/drawing/2014/main" id="{96BCBBBF-928D-4486-AFBA-B0546D818828}"/>
            </a:ext>
          </a:extLst>
        </xdr:cNvPr>
        <xdr:cNvCxnSpPr/>
      </xdr:nvCxnSpPr>
      <xdr:spPr>
        <a:xfrm>
          <a:off x="2565400" y="10555333"/>
          <a:ext cx="78994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76563</xdr:rowOff>
    </xdr:from>
    <xdr:to>
      <xdr:col>10</xdr:col>
      <xdr:colOff>165100</xdr:colOff>
      <xdr:row>63</xdr:row>
      <xdr:rowOff>6713</xdr:rowOff>
    </xdr:to>
    <xdr:sp macro="" textlink="">
      <xdr:nvSpPr>
        <xdr:cNvPr id="96" name="楕円 95">
          <a:extLst>
            <a:ext uri="{FF2B5EF4-FFF2-40B4-BE49-F238E27FC236}">
              <a16:creationId xmlns:a16="http://schemas.microsoft.com/office/drawing/2014/main" id="{4BDCF047-4667-4984-ABA6-4FE156CB642D}"/>
            </a:ext>
          </a:extLst>
        </xdr:cNvPr>
        <xdr:cNvSpPr/>
      </xdr:nvSpPr>
      <xdr:spPr>
        <a:xfrm>
          <a:off x="1739900" y="104702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127363</xdr:rowOff>
    </xdr:from>
    <xdr:to>
      <xdr:col>15</xdr:col>
      <xdr:colOff>50800</xdr:colOff>
      <xdr:row>62</xdr:row>
      <xdr:rowOff>161653</xdr:rowOff>
    </xdr:to>
    <xdr:cxnSp macro="">
      <xdr:nvCxnSpPr>
        <xdr:cNvPr id="97" name="直線コネクタ 96">
          <a:extLst>
            <a:ext uri="{FF2B5EF4-FFF2-40B4-BE49-F238E27FC236}">
              <a16:creationId xmlns:a16="http://schemas.microsoft.com/office/drawing/2014/main" id="{8FB0CE2B-E08A-4B70-8DD1-8B1F093F48BD}"/>
            </a:ext>
          </a:extLst>
        </xdr:cNvPr>
        <xdr:cNvCxnSpPr/>
      </xdr:nvCxnSpPr>
      <xdr:spPr>
        <a:xfrm>
          <a:off x="1790700" y="10521043"/>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163104</xdr:rowOff>
    </xdr:from>
    <xdr:to>
      <xdr:col>6</xdr:col>
      <xdr:colOff>38100</xdr:colOff>
      <xdr:row>62</xdr:row>
      <xdr:rowOff>93254</xdr:rowOff>
    </xdr:to>
    <xdr:sp macro="" textlink="">
      <xdr:nvSpPr>
        <xdr:cNvPr id="98" name="楕円 97">
          <a:extLst>
            <a:ext uri="{FF2B5EF4-FFF2-40B4-BE49-F238E27FC236}">
              <a16:creationId xmlns:a16="http://schemas.microsoft.com/office/drawing/2014/main" id="{8A9D970F-3149-4D35-B913-B1A0AB3890F4}"/>
            </a:ext>
          </a:extLst>
        </xdr:cNvPr>
        <xdr:cNvSpPr/>
      </xdr:nvSpPr>
      <xdr:spPr>
        <a:xfrm>
          <a:off x="965200" y="103891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42454</xdr:rowOff>
    </xdr:from>
    <xdr:to>
      <xdr:col>10</xdr:col>
      <xdr:colOff>114300</xdr:colOff>
      <xdr:row>62</xdr:row>
      <xdr:rowOff>127363</xdr:rowOff>
    </xdr:to>
    <xdr:cxnSp macro="">
      <xdr:nvCxnSpPr>
        <xdr:cNvPr id="99" name="直線コネクタ 98">
          <a:extLst>
            <a:ext uri="{FF2B5EF4-FFF2-40B4-BE49-F238E27FC236}">
              <a16:creationId xmlns:a16="http://schemas.microsoft.com/office/drawing/2014/main" id="{6F581D15-4F05-4BE7-B547-ABC405A62FFA}"/>
            </a:ext>
          </a:extLst>
        </xdr:cNvPr>
        <xdr:cNvCxnSpPr/>
      </xdr:nvCxnSpPr>
      <xdr:spPr>
        <a:xfrm>
          <a:off x="1008380" y="10436134"/>
          <a:ext cx="78232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00" name="n_1aveValue【体育館・プール】&#10;有形固定資産減価償却率">
          <a:extLst>
            <a:ext uri="{FF2B5EF4-FFF2-40B4-BE49-F238E27FC236}">
              <a16:creationId xmlns:a16="http://schemas.microsoft.com/office/drawing/2014/main" id="{59522DE2-F564-44CF-9E5A-98D9A76A7352}"/>
            </a:ext>
          </a:extLst>
        </xdr:cNvPr>
        <xdr:cNvSpPr txBox="1"/>
      </xdr:nvSpPr>
      <xdr:spPr>
        <a:xfrm>
          <a:off x="317056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01" name="n_2aveValue【体育館・プール】&#10;有形固定資産減価償却率">
          <a:extLst>
            <a:ext uri="{FF2B5EF4-FFF2-40B4-BE49-F238E27FC236}">
              <a16:creationId xmlns:a16="http://schemas.microsoft.com/office/drawing/2014/main" id="{934E5DBB-2E02-4BF5-A86C-D5F6B0C64C7B}"/>
            </a:ext>
          </a:extLst>
        </xdr:cNvPr>
        <xdr:cNvSpPr txBox="1"/>
      </xdr:nvSpPr>
      <xdr:spPr>
        <a:xfrm>
          <a:off x="238570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102" name="n_3aveValue【体育館・プール】&#10;有形固定資産減価償却率">
          <a:extLst>
            <a:ext uri="{FF2B5EF4-FFF2-40B4-BE49-F238E27FC236}">
              <a16:creationId xmlns:a16="http://schemas.microsoft.com/office/drawing/2014/main" id="{BAC7F08B-21EA-41C8-A655-6DD5FB04FF7F}"/>
            </a:ext>
          </a:extLst>
        </xdr:cNvPr>
        <xdr:cNvSpPr txBox="1"/>
      </xdr:nvSpPr>
      <xdr:spPr>
        <a:xfrm>
          <a:off x="161100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103" name="n_4aveValue【体育館・プール】&#10;有形固定資産減価償却率">
          <a:extLst>
            <a:ext uri="{FF2B5EF4-FFF2-40B4-BE49-F238E27FC236}">
              <a16:creationId xmlns:a16="http://schemas.microsoft.com/office/drawing/2014/main" id="{9874EDB9-DF36-40EA-9212-EAA58B5D5DC0}"/>
            </a:ext>
          </a:extLst>
        </xdr:cNvPr>
        <xdr:cNvSpPr txBox="1"/>
      </xdr:nvSpPr>
      <xdr:spPr>
        <a:xfrm>
          <a:off x="83630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68053</xdr:rowOff>
    </xdr:from>
    <xdr:ext cx="405111" cy="259045"/>
    <xdr:sp macro="" textlink="">
      <xdr:nvSpPr>
        <xdr:cNvPr id="104" name="n_1mainValue【体育館・プール】&#10;有形固定資産減価償却率">
          <a:extLst>
            <a:ext uri="{FF2B5EF4-FFF2-40B4-BE49-F238E27FC236}">
              <a16:creationId xmlns:a16="http://schemas.microsoft.com/office/drawing/2014/main" id="{5FCDCA2A-391F-4BCA-80AD-7E75AA2798FD}"/>
            </a:ext>
          </a:extLst>
        </xdr:cNvPr>
        <xdr:cNvSpPr txBox="1"/>
      </xdr:nvSpPr>
      <xdr:spPr>
        <a:xfrm>
          <a:off x="317056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32130</xdr:rowOff>
    </xdr:from>
    <xdr:ext cx="405111" cy="259045"/>
    <xdr:sp macro="" textlink="">
      <xdr:nvSpPr>
        <xdr:cNvPr id="105" name="n_2mainValue【体育館・プール】&#10;有形固定資産減価償却率">
          <a:extLst>
            <a:ext uri="{FF2B5EF4-FFF2-40B4-BE49-F238E27FC236}">
              <a16:creationId xmlns:a16="http://schemas.microsoft.com/office/drawing/2014/main" id="{D4011456-5376-4B40-B11D-047E33416F11}"/>
            </a:ext>
          </a:extLst>
        </xdr:cNvPr>
        <xdr:cNvSpPr txBox="1"/>
      </xdr:nvSpPr>
      <xdr:spPr>
        <a:xfrm>
          <a:off x="2385704" y="1059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169290</xdr:rowOff>
    </xdr:from>
    <xdr:ext cx="405111" cy="259045"/>
    <xdr:sp macro="" textlink="">
      <xdr:nvSpPr>
        <xdr:cNvPr id="106" name="n_3mainValue【体育館・プール】&#10;有形固定資産減価償却率">
          <a:extLst>
            <a:ext uri="{FF2B5EF4-FFF2-40B4-BE49-F238E27FC236}">
              <a16:creationId xmlns:a16="http://schemas.microsoft.com/office/drawing/2014/main" id="{7D648925-CE67-4A3B-B209-EC77370D8715}"/>
            </a:ext>
          </a:extLst>
        </xdr:cNvPr>
        <xdr:cNvSpPr txBox="1"/>
      </xdr:nvSpPr>
      <xdr:spPr>
        <a:xfrm>
          <a:off x="1611004" y="10562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84381</xdr:rowOff>
    </xdr:from>
    <xdr:ext cx="405111" cy="259045"/>
    <xdr:sp macro="" textlink="">
      <xdr:nvSpPr>
        <xdr:cNvPr id="107" name="n_4mainValue【体育館・プール】&#10;有形固定資産減価償却率">
          <a:extLst>
            <a:ext uri="{FF2B5EF4-FFF2-40B4-BE49-F238E27FC236}">
              <a16:creationId xmlns:a16="http://schemas.microsoft.com/office/drawing/2014/main" id="{2485B4EF-A06C-4A09-8063-BDBBB494933B}"/>
            </a:ext>
          </a:extLst>
        </xdr:cNvPr>
        <xdr:cNvSpPr txBox="1"/>
      </xdr:nvSpPr>
      <xdr:spPr>
        <a:xfrm>
          <a:off x="836304" y="1047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D944EA0D-7CF5-409F-91C7-2F51D7DA5DCC}"/>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32DD3833-531D-4075-B9C7-F09CB1D70DE2}"/>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625ABA3A-385F-44CA-B90B-FD74CE1C915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A87AB477-A248-48A1-993F-A6906033570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F0B3EDEE-2F15-4056-A574-E6498331AE5E}"/>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90D6C8D9-7A23-45C3-AFE6-E6CFCECA63C8}"/>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4AAD562F-B3A4-4B7F-8D9E-6AA9C722FBCF}"/>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45BF8176-95C2-4873-941D-9B6D95DB249C}"/>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ED78B517-F9E1-44F6-8736-381F4D66C3EE}"/>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590CABD9-0AD5-4D42-995A-2FFAA10C6224}"/>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8" name="直線コネクタ 117">
          <a:extLst>
            <a:ext uri="{FF2B5EF4-FFF2-40B4-BE49-F238E27FC236}">
              <a16:creationId xmlns:a16="http://schemas.microsoft.com/office/drawing/2014/main" id="{B4F23C20-0328-4C53-94EC-59388CC12BF7}"/>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9" name="テキスト ボックス 118">
          <a:extLst>
            <a:ext uri="{FF2B5EF4-FFF2-40B4-BE49-F238E27FC236}">
              <a16:creationId xmlns:a16="http://schemas.microsoft.com/office/drawing/2014/main" id="{2B1639B3-EEE0-46A4-B2F1-6E2A6B9EBE77}"/>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20" name="直線コネクタ 119">
          <a:extLst>
            <a:ext uri="{FF2B5EF4-FFF2-40B4-BE49-F238E27FC236}">
              <a16:creationId xmlns:a16="http://schemas.microsoft.com/office/drawing/2014/main" id="{4B38B30B-4AA1-48FC-897C-D8DEB548534C}"/>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1" name="テキスト ボックス 120">
          <a:extLst>
            <a:ext uri="{FF2B5EF4-FFF2-40B4-BE49-F238E27FC236}">
              <a16:creationId xmlns:a16="http://schemas.microsoft.com/office/drawing/2014/main" id="{7A6F1036-8C4B-4165-BDC1-48954C3EE86F}"/>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2" name="直線コネクタ 121">
          <a:extLst>
            <a:ext uri="{FF2B5EF4-FFF2-40B4-BE49-F238E27FC236}">
              <a16:creationId xmlns:a16="http://schemas.microsoft.com/office/drawing/2014/main" id="{8D3971FC-52DE-41D5-A6FC-E05D1AA89DF5}"/>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3" name="テキスト ボックス 122">
          <a:extLst>
            <a:ext uri="{FF2B5EF4-FFF2-40B4-BE49-F238E27FC236}">
              <a16:creationId xmlns:a16="http://schemas.microsoft.com/office/drawing/2014/main" id="{F97EFDB6-2C48-427E-AE7C-4542DFACA7A7}"/>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4" name="直線コネクタ 123">
          <a:extLst>
            <a:ext uri="{FF2B5EF4-FFF2-40B4-BE49-F238E27FC236}">
              <a16:creationId xmlns:a16="http://schemas.microsoft.com/office/drawing/2014/main" id="{5AF0B2C0-5373-41C7-A97A-A3D3CE18AF83}"/>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5" name="テキスト ボックス 124">
          <a:extLst>
            <a:ext uri="{FF2B5EF4-FFF2-40B4-BE49-F238E27FC236}">
              <a16:creationId xmlns:a16="http://schemas.microsoft.com/office/drawing/2014/main" id="{E90329FC-2074-4BBD-9700-F935CA8EAD47}"/>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37A7C733-C668-4142-A749-BFD925CC9072}"/>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457646C2-CA64-4C6F-B2E5-24981E4CF00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449581AD-8F76-45F1-8EEB-0695EDC3BAF5}"/>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9" name="直線コネクタ 128">
          <a:extLst>
            <a:ext uri="{FF2B5EF4-FFF2-40B4-BE49-F238E27FC236}">
              <a16:creationId xmlns:a16="http://schemas.microsoft.com/office/drawing/2014/main" id="{681A2D67-890D-4917-AEBE-93B0B36E94B2}"/>
            </a:ext>
          </a:extLst>
        </xdr:cNvPr>
        <xdr:cNvCxnSpPr/>
      </xdr:nvCxnSpPr>
      <xdr:spPr>
        <a:xfrm flipV="1">
          <a:off x="9219565" y="9296553"/>
          <a:ext cx="0" cy="1428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30" name="【体育館・プール】&#10;一人当たり面積最小値テキスト">
          <a:extLst>
            <a:ext uri="{FF2B5EF4-FFF2-40B4-BE49-F238E27FC236}">
              <a16:creationId xmlns:a16="http://schemas.microsoft.com/office/drawing/2014/main" id="{E66E1112-D84B-4AA7-978A-A0504147E8FF}"/>
            </a:ext>
          </a:extLst>
        </xdr:cNvPr>
        <xdr:cNvSpPr txBox="1"/>
      </xdr:nvSpPr>
      <xdr:spPr>
        <a:xfrm>
          <a:off x="9258300" y="10728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31" name="直線コネクタ 130">
          <a:extLst>
            <a:ext uri="{FF2B5EF4-FFF2-40B4-BE49-F238E27FC236}">
              <a16:creationId xmlns:a16="http://schemas.microsoft.com/office/drawing/2014/main" id="{295919AB-721A-4EB4-8518-497801D44C1D}"/>
            </a:ext>
          </a:extLst>
        </xdr:cNvPr>
        <xdr:cNvCxnSpPr/>
      </xdr:nvCxnSpPr>
      <xdr:spPr>
        <a:xfrm>
          <a:off x="9154160" y="107249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32" name="【体育館・プール】&#10;一人当たり面積最大値テキスト">
          <a:extLst>
            <a:ext uri="{FF2B5EF4-FFF2-40B4-BE49-F238E27FC236}">
              <a16:creationId xmlns:a16="http://schemas.microsoft.com/office/drawing/2014/main" id="{D43B989A-1F6E-46B6-8D76-0C10C3BF7176}"/>
            </a:ext>
          </a:extLst>
        </xdr:cNvPr>
        <xdr:cNvSpPr txBox="1"/>
      </xdr:nvSpPr>
      <xdr:spPr>
        <a:xfrm>
          <a:off x="9258300" y="907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33" name="直線コネクタ 132">
          <a:extLst>
            <a:ext uri="{FF2B5EF4-FFF2-40B4-BE49-F238E27FC236}">
              <a16:creationId xmlns:a16="http://schemas.microsoft.com/office/drawing/2014/main" id="{39B5C54E-7D57-4EEE-8E65-86DCAD3F7713}"/>
            </a:ext>
          </a:extLst>
        </xdr:cNvPr>
        <xdr:cNvCxnSpPr/>
      </xdr:nvCxnSpPr>
      <xdr:spPr>
        <a:xfrm>
          <a:off x="9154160" y="92965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134" name="【体育館・プール】&#10;一人当たり面積平均値テキスト">
          <a:extLst>
            <a:ext uri="{FF2B5EF4-FFF2-40B4-BE49-F238E27FC236}">
              <a16:creationId xmlns:a16="http://schemas.microsoft.com/office/drawing/2014/main" id="{CBFCD7FA-8275-4914-9FE5-54E73DAA615F}"/>
            </a:ext>
          </a:extLst>
        </xdr:cNvPr>
        <xdr:cNvSpPr txBox="1"/>
      </xdr:nvSpPr>
      <xdr:spPr>
        <a:xfrm>
          <a:off x="9258300" y="10185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35" name="フローチャート: 判断 134">
          <a:extLst>
            <a:ext uri="{FF2B5EF4-FFF2-40B4-BE49-F238E27FC236}">
              <a16:creationId xmlns:a16="http://schemas.microsoft.com/office/drawing/2014/main" id="{DC32FD5B-5745-478A-962F-96B927E2F908}"/>
            </a:ext>
          </a:extLst>
        </xdr:cNvPr>
        <xdr:cNvSpPr/>
      </xdr:nvSpPr>
      <xdr:spPr>
        <a:xfrm>
          <a:off x="9192260" y="103297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36" name="フローチャート: 判断 135">
          <a:extLst>
            <a:ext uri="{FF2B5EF4-FFF2-40B4-BE49-F238E27FC236}">
              <a16:creationId xmlns:a16="http://schemas.microsoft.com/office/drawing/2014/main" id="{B2BBAF03-47FA-414D-8739-D350A7E1BB61}"/>
            </a:ext>
          </a:extLst>
        </xdr:cNvPr>
        <xdr:cNvSpPr/>
      </xdr:nvSpPr>
      <xdr:spPr>
        <a:xfrm>
          <a:off x="8445500" y="103284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7" name="フローチャート: 判断 136">
          <a:extLst>
            <a:ext uri="{FF2B5EF4-FFF2-40B4-BE49-F238E27FC236}">
              <a16:creationId xmlns:a16="http://schemas.microsoft.com/office/drawing/2014/main" id="{4111FB5B-4A87-41C0-AA38-A4FBE188713A}"/>
            </a:ext>
          </a:extLst>
        </xdr:cNvPr>
        <xdr:cNvSpPr/>
      </xdr:nvSpPr>
      <xdr:spPr>
        <a:xfrm>
          <a:off x="7670800" y="103444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8" name="フローチャート: 判断 137">
          <a:extLst>
            <a:ext uri="{FF2B5EF4-FFF2-40B4-BE49-F238E27FC236}">
              <a16:creationId xmlns:a16="http://schemas.microsoft.com/office/drawing/2014/main" id="{2D5FA774-B412-4243-AA00-1DA1CA5C9562}"/>
            </a:ext>
          </a:extLst>
        </xdr:cNvPr>
        <xdr:cNvSpPr/>
      </xdr:nvSpPr>
      <xdr:spPr>
        <a:xfrm>
          <a:off x="6873240" y="103590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9" name="フローチャート: 判断 138">
          <a:extLst>
            <a:ext uri="{FF2B5EF4-FFF2-40B4-BE49-F238E27FC236}">
              <a16:creationId xmlns:a16="http://schemas.microsoft.com/office/drawing/2014/main" id="{3CAC6265-3577-4583-BE02-75E802EE4C88}"/>
            </a:ext>
          </a:extLst>
        </xdr:cNvPr>
        <xdr:cNvSpPr/>
      </xdr:nvSpPr>
      <xdr:spPr>
        <a:xfrm>
          <a:off x="6098540" y="103530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224E50EA-04F2-4CAB-BCFA-17AF572B98B6}"/>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E206A202-9FC5-45C7-9B28-2180E18E7AF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30A04155-9539-4AB5-B235-1529F9F71C81}"/>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15E5CA9-5A9F-4E01-ABEC-887A2915D35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8573BB6A-F190-4F7F-B4C2-3FD9D38A1109}"/>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35611</xdr:rowOff>
    </xdr:from>
    <xdr:to>
      <xdr:col>55</xdr:col>
      <xdr:colOff>50800</xdr:colOff>
      <xdr:row>62</xdr:row>
      <xdr:rowOff>137211</xdr:rowOff>
    </xdr:to>
    <xdr:sp macro="" textlink="">
      <xdr:nvSpPr>
        <xdr:cNvPr id="145" name="楕円 144">
          <a:extLst>
            <a:ext uri="{FF2B5EF4-FFF2-40B4-BE49-F238E27FC236}">
              <a16:creationId xmlns:a16="http://schemas.microsoft.com/office/drawing/2014/main" id="{1F0E50A3-A402-41B9-BA11-C2B28ED46E63}"/>
            </a:ext>
          </a:extLst>
        </xdr:cNvPr>
        <xdr:cNvSpPr/>
      </xdr:nvSpPr>
      <xdr:spPr>
        <a:xfrm>
          <a:off x="9192260" y="104292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14038</xdr:rowOff>
    </xdr:from>
    <xdr:ext cx="469744" cy="259045"/>
    <xdr:sp macro="" textlink="">
      <xdr:nvSpPr>
        <xdr:cNvPr id="146" name="【体育館・プール】&#10;一人当たり面積該当値テキスト">
          <a:extLst>
            <a:ext uri="{FF2B5EF4-FFF2-40B4-BE49-F238E27FC236}">
              <a16:creationId xmlns:a16="http://schemas.microsoft.com/office/drawing/2014/main" id="{A3953AAC-70CB-4669-B69A-BE2F1C2026EB}"/>
            </a:ext>
          </a:extLst>
        </xdr:cNvPr>
        <xdr:cNvSpPr txBox="1"/>
      </xdr:nvSpPr>
      <xdr:spPr>
        <a:xfrm>
          <a:off x="9258300" y="10407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36982</xdr:rowOff>
    </xdr:from>
    <xdr:to>
      <xdr:col>50</xdr:col>
      <xdr:colOff>165100</xdr:colOff>
      <xdr:row>62</xdr:row>
      <xdr:rowOff>138582</xdr:rowOff>
    </xdr:to>
    <xdr:sp macro="" textlink="">
      <xdr:nvSpPr>
        <xdr:cNvPr id="147" name="楕円 146">
          <a:extLst>
            <a:ext uri="{FF2B5EF4-FFF2-40B4-BE49-F238E27FC236}">
              <a16:creationId xmlns:a16="http://schemas.microsoft.com/office/drawing/2014/main" id="{D9A864D0-890C-4F2E-ACEA-BF9BC310B9AF}"/>
            </a:ext>
          </a:extLst>
        </xdr:cNvPr>
        <xdr:cNvSpPr/>
      </xdr:nvSpPr>
      <xdr:spPr>
        <a:xfrm>
          <a:off x="8445500" y="1043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86411</xdr:rowOff>
    </xdr:from>
    <xdr:to>
      <xdr:col>55</xdr:col>
      <xdr:colOff>0</xdr:colOff>
      <xdr:row>62</xdr:row>
      <xdr:rowOff>87782</xdr:rowOff>
    </xdr:to>
    <xdr:cxnSp macro="">
      <xdr:nvCxnSpPr>
        <xdr:cNvPr id="148" name="直線コネクタ 147">
          <a:extLst>
            <a:ext uri="{FF2B5EF4-FFF2-40B4-BE49-F238E27FC236}">
              <a16:creationId xmlns:a16="http://schemas.microsoft.com/office/drawing/2014/main" id="{BE6BFD6E-3466-4442-8A9A-247ED3C6F4FA}"/>
            </a:ext>
          </a:extLst>
        </xdr:cNvPr>
        <xdr:cNvCxnSpPr/>
      </xdr:nvCxnSpPr>
      <xdr:spPr>
        <a:xfrm flipV="1">
          <a:off x="8496300" y="10480091"/>
          <a:ext cx="7239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39268</xdr:rowOff>
    </xdr:from>
    <xdr:to>
      <xdr:col>46</xdr:col>
      <xdr:colOff>38100</xdr:colOff>
      <xdr:row>62</xdr:row>
      <xdr:rowOff>140868</xdr:rowOff>
    </xdr:to>
    <xdr:sp macro="" textlink="">
      <xdr:nvSpPr>
        <xdr:cNvPr id="149" name="楕円 148">
          <a:extLst>
            <a:ext uri="{FF2B5EF4-FFF2-40B4-BE49-F238E27FC236}">
              <a16:creationId xmlns:a16="http://schemas.microsoft.com/office/drawing/2014/main" id="{18CE1C0A-510E-42A7-A358-1B05E51388FE}"/>
            </a:ext>
          </a:extLst>
        </xdr:cNvPr>
        <xdr:cNvSpPr/>
      </xdr:nvSpPr>
      <xdr:spPr>
        <a:xfrm>
          <a:off x="7670800" y="104329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87782</xdr:rowOff>
    </xdr:from>
    <xdr:to>
      <xdr:col>50</xdr:col>
      <xdr:colOff>114300</xdr:colOff>
      <xdr:row>62</xdr:row>
      <xdr:rowOff>90068</xdr:rowOff>
    </xdr:to>
    <xdr:cxnSp macro="">
      <xdr:nvCxnSpPr>
        <xdr:cNvPr id="150" name="直線コネクタ 149">
          <a:extLst>
            <a:ext uri="{FF2B5EF4-FFF2-40B4-BE49-F238E27FC236}">
              <a16:creationId xmlns:a16="http://schemas.microsoft.com/office/drawing/2014/main" id="{1A7CDB67-204D-41B7-BDDA-4C51D8C6DD81}"/>
            </a:ext>
          </a:extLst>
        </xdr:cNvPr>
        <xdr:cNvCxnSpPr/>
      </xdr:nvCxnSpPr>
      <xdr:spPr>
        <a:xfrm flipV="1">
          <a:off x="7713980" y="10481462"/>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37897</xdr:rowOff>
    </xdr:from>
    <xdr:to>
      <xdr:col>41</xdr:col>
      <xdr:colOff>101600</xdr:colOff>
      <xdr:row>62</xdr:row>
      <xdr:rowOff>139497</xdr:rowOff>
    </xdr:to>
    <xdr:sp macro="" textlink="">
      <xdr:nvSpPr>
        <xdr:cNvPr id="151" name="楕円 150">
          <a:extLst>
            <a:ext uri="{FF2B5EF4-FFF2-40B4-BE49-F238E27FC236}">
              <a16:creationId xmlns:a16="http://schemas.microsoft.com/office/drawing/2014/main" id="{BDE25A64-F9C4-4258-9B54-66B1FD7A87E9}"/>
            </a:ext>
          </a:extLst>
        </xdr:cNvPr>
        <xdr:cNvSpPr/>
      </xdr:nvSpPr>
      <xdr:spPr>
        <a:xfrm>
          <a:off x="6873240" y="1043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88697</xdr:rowOff>
    </xdr:from>
    <xdr:to>
      <xdr:col>45</xdr:col>
      <xdr:colOff>177800</xdr:colOff>
      <xdr:row>62</xdr:row>
      <xdr:rowOff>90068</xdr:rowOff>
    </xdr:to>
    <xdr:cxnSp macro="">
      <xdr:nvCxnSpPr>
        <xdr:cNvPr id="152" name="直線コネクタ 151">
          <a:extLst>
            <a:ext uri="{FF2B5EF4-FFF2-40B4-BE49-F238E27FC236}">
              <a16:creationId xmlns:a16="http://schemas.microsoft.com/office/drawing/2014/main" id="{84F72446-5C7B-45C3-B8E9-42F481A904A1}"/>
            </a:ext>
          </a:extLst>
        </xdr:cNvPr>
        <xdr:cNvCxnSpPr/>
      </xdr:nvCxnSpPr>
      <xdr:spPr>
        <a:xfrm>
          <a:off x="6924040" y="10482377"/>
          <a:ext cx="78994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149454</xdr:rowOff>
    </xdr:from>
    <xdr:to>
      <xdr:col>36</xdr:col>
      <xdr:colOff>165100</xdr:colOff>
      <xdr:row>61</xdr:row>
      <xdr:rowOff>79604</xdr:rowOff>
    </xdr:to>
    <xdr:sp macro="" textlink="">
      <xdr:nvSpPr>
        <xdr:cNvPr id="153" name="楕円 152">
          <a:extLst>
            <a:ext uri="{FF2B5EF4-FFF2-40B4-BE49-F238E27FC236}">
              <a16:creationId xmlns:a16="http://schemas.microsoft.com/office/drawing/2014/main" id="{5D30ACDE-E99D-47B9-84D6-AE127FD2D94A}"/>
            </a:ext>
          </a:extLst>
        </xdr:cNvPr>
        <xdr:cNvSpPr/>
      </xdr:nvSpPr>
      <xdr:spPr>
        <a:xfrm>
          <a:off x="6098540" y="102078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28804</xdr:rowOff>
    </xdr:from>
    <xdr:to>
      <xdr:col>41</xdr:col>
      <xdr:colOff>50800</xdr:colOff>
      <xdr:row>62</xdr:row>
      <xdr:rowOff>88697</xdr:rowOff>
    </xdr:to>
    <xdr:cxnSp macro="">
      <xdr:nvCxnSpPr>
        <xdr:cNvPr id="154" name="直線コネクタ 153">
          <a:extLst>
            <a:ext uri="{FF2B5EF4-FFF2-40B4-BE49-F238E27FC236}">
              <a16:creationId xmlns:a16="http://schemas.microsoft.com/office/drawing/2014/main" id="{BFF728CD-30C5-416F-9E61-C369D741B72B}"/>
            </a:ext>
          </a:extLst>
        </xdr:cNvPr>
        <xdr:cNvCxnSpPr/>
      </xdr:nvCxnSpPr>
      <xdr:spPr>
        <a:xfrm>
          <a:off x="6149340" y="10254844"/>
          <a:ext cx="774700" cy="227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155" name="n_1aveValue【体育館・プール】&#10;一人当たり面積">
          <a:extLst>
            <a:ext uri="{FF2B5EF4-FFF2-40B4-BE49-F238E27FC236}">
              <a16:creationId xmlns:a16="http://schemas.microsoft.com/office/drawing/2014/main" id="{50119F61-9010-4054-87AE-E4EE292C913C}"/>
            </a:ext>
          </a:extLst>
        </xdr:cNvPr>
        <xdr:cNvSpPr txBox="1"/>
      </xdr:nvSpPr>
      <xdr:spPr>
        <a:xfrm>
          <a:off x="8271587" y="1010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156" name="n_2aveValue【体育館・プール】&#10;一人当たり面積">
          <a:extLst>
            <a:ext uri="{FF2B5EF4-FFF2-40B4-BE49-F238E27FC236}">
              <a16:creationId xmlns:a16="http://schemas.microsoft.com/office/drawing/2014/main" id="{D940C0DD-39C6-475E-ADDD-633982C12163}"/>
            </a:ext>
          </a:extLst>
        </xdr:cNvPr>
        <xdr:cNvSpPr txBox="1"/>
      </xdr:nvSpPr>
      <xdr:spPr>
        <a:xfrm>
          <a:off x="7509587" y="10123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157" name="n_3aveValue【体育館・プール】&#10;一人当たり面積">
          <a:extLst>
            <a:ext uri="{FF2B5EF4-FFF2-40B4-BE49-F238E27FC236}">
              <a16:creationId xmlns:a16="http://schemas.microsoft.com/office/drawing/2014/main" id="{F8A93E81-ED24-461C-8533-E17FF73B19C4}"/>
            </a:ext>
          </a:extLst>
        </xdr:cNvPr>
        <xdr:cNvSpPr txBox="1"/>
      </xdr:nvSpPr>
      <xdr:spPr>
        <a:xfrm>
          <a:off x="6712027" y="10138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48328</xdr:rowOff>
    </xdr:from>
    <xdr:ext cx="469744" cy="259045"/>
    <xdr:sp macro="" textlink="">
      <xdr:nvSpPr>
        <xdr:cNvPr id="158" name="n_4aveValue【体育館・プール】&#10;一人当たり面積">
          <a:extLst>
            <a:ext uri="{FF2B5EF4-FFF2-40B4-BE49-F238E27FC236}">
              <a16:creationId xmlns:a16="http://schemas.microsoft.com/office/drawing/2014/main" id="{950B0896-25CF-4DFA-B0D4-8358BFF78734}"/>
            </a:ext>
          </a:extLst>
        </xdr:cNvPr>
        <xdr:cNvSpPr txBox="1"/>
      </xdr:nvSpPr>
      <xdr:spPr>
        <a:xfrm>
          <a:off x="5937327" y="10442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129709</xdr:rowOff>
    </xdr:from>
    <xdr:ext cx="469744" cy="259045"/>
    <xdr:sp macro="" textlink="">
      <xdr:nvSpPr>
        <xdr:cNvPr id="159" name="n_1mainValue【体育館・プール】&#10;一人当たり面積">
          <a:extLst>
            <a:ext uri="{FF2B5EF4-FFF2-40B4-BE49-F238E27FC236}">
              <a16:creationId xmlns:a16="http://schemas.microsoft.com/office/drawing/2014/main" id="{34A074B9-362B-47AA-91D6-9E76269759F9}"/>
            </a:ext>
          </a:extLst>
        </xdr:cNvPr>
        <xdr:cNvSpPr txBox="1"/>
      </xdr:nvSpPr>
      <xdr:spPr>
        <a:xfrm>
          <a:off x="8271587" y="10523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131995</xdr:rowOff>
    </xdr:from>
    <xdr:ext cx="469744" cy="259045"/>
    <xdr:sp macro="" textlink="">
      <xdr:nvSpPr>
        <xdr:cNvPr id="160" name="n_2mainValue【体育館・プール】&#10;一人当たり面積">
          <a:extLst>
            <a:ext uri="{FF2B5EF4-FFF2-40B4-BE49-F238E27FC236}">
              <a16:creationId xmlns:a16="http://schemas.microsoft.com/office/drawing/2014/main" id="{7A670AE2-A1C9-48A0-8D48-97F1A834BE5C}"/>
            </a:ext>
          </a:extLst>
        </xdr:cNvPr>
        <xdr:cNvSpPr txBox="1"/>
      </xdr:nvSpPr>
      <xdr:spPr>
        <a:xfrm>
          <a:off x="7509587" y="1052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130624</xdr:rowOff>
    </xdr:from>
    <xdr:ext cx="469744" cy="259045"/>
    <xdr:sp macro="" textlink="">
      <xdr:nvSpPr>
        <xdr:cNvPr id="161" name="n_3mainValue【体育館・プール】&#10;一人当たり面積">
          <a:extLst>
            <a:ext uri="{FF2B5EF4-FFF2-40B4-BE49-F238E27FC236}">
              <a16:creationId xmlns:a16="http://schemas.microsoft.com/office/drawing/2014/main" id="{FC056321-55AC-4F2B-9943-7D5716DBCDE0}"/>
            </a:ext>
          </a:extLst>
        </xdr:cNvPr>
        <xdr:cNvSpPr txBox="1"/>
      </xdr:nvSpPr>
      <xdr:spPr>
        <a:xfrm>
          <a:off x="6712027" y="10524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96131</xdr:rowOff>
    </xdr:from>
    <xdr:ext cx="469744" cy="259045"/>
    <xdr:sp macro="" textlink="">
      <xdr:nvSpPr>
        <xdr:cNvPr id="162" name="n_4mainValue【体育館・プール】&#10;一人当たり面積">
          <a:extLst>
            <a:ext uri="{FF2B5EF4-FFF2-40B4-BE49-F238E27FC236}">
              <a16:creationId xmlns:a16="http://schemas.microsoft.com/office/drawing/2014/main" id="{0BAD0413-6141-4AC4-8613-2CD2DCEB9BF5}"/>
            </a:ext>
          </a:extLst>
        </xdr:cNvPr>
        <xdr:cNvSpPr txBox="1"/>
      </xdr:nvSpPr>
      <xdr:spPr>
        <a:xfrm>
          <a:off x="5937327" y="99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FAC58A7D-2E10-464A-A76C-7599BC5008B2}"/>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0F2D31E4-D80B-42D5-BCBF-C1157ACEA0C9}"/>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B8F1255F-64DE-4365-9229-2983FFE3E2E6}"/>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DC5C8D26-8851-4AD4-BFAD-D098E9FEAD1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ADC1568F-595F-4328-A919-B7804C97201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4CC51D0B-0F1F-45FA-811C-A0FFDF11C4E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67113F61-C1E2-44F4-83AA-D2E9AC61A0DF}"/>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830E3C69-0B16-452C-94F1-6926A5CDD0FA}"/>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B97588EF-A57A-45B5-9122-170976CB46AD}"/>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A7627F03-4630-470D-8AFE-0E1EE1FB925D}"/>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C7A224C5-B4F7-4F0C-9275-B5C6EB2D35DE}"/>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4" name="直線コネクタ 173">
          <a:extLst>
            <a:ext uri="{FF2B5EF4-FFF2-40B4-BE49-F238E27FC236}">
              <a16:creationId xmlns:a16="http://schemas.microsoft.com/office/drawing/2014/main" id="{55783D6D-05C3-4844-8066-E29F2FABE28F}"/>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5" name="テキスト ボックス 174">
          <a:extLst>
            <a:ext uri="{FF2B5EF4-FFF2-40B4-BE49-F238E27FC236}">
              <a16:creationId xmlns:a16="http://schemas.microsoft.com/office/drawing/2014/main" id="{D9B9D27F-22F0-4F2F-9BB5-EA06840D2115}"/>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6" name="直線コネクタ 175">
          <a:extLst>
            <a:ext uri="{FF2B5EF4-FFF2-40B4-BE49-F238E27FC236}">
              <a16:creationId xmlns:a16="http://schemas.microsoft.com/office/drawing/2014/main" id="{0FC2676C-4811-4B42-9F42-8822800FE0CC}"/>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7" name="テキスト ボックス 176">
          <a:extLst>
            <a:ext uri="{FF2B5EF4-FFF2-40B4-BE49-F238E27FC236}">
              <a16:creationId xmlns:a16="http://schemas.microsoft.com/office/drawing/2014/main" id="{BC54BAD5-1377-4F03-8EB9-76942E56019A}"/>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8" name="直線コネクタ 177">
          <a:extLst>
            <a:ext uri="{FF2B5EF4-FFF2-40B4-BE49-F238E27FC236}">
              <a16:creationId xmlns:a16="http://schemas.microsoft.com/office/drawing/2014/main" id="{868B4333-446A-4F94-9A0C-FE877E946336}"/>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9" name="テキスト ボックス 178">
          <a:extLst>
            <a:ext uri="{FF2B5EF4-FFF2-40B4-BE49-F238E27FC236}">
              <a16:creationId xmlns:a16="http://schemas.microsoft.com/office/drawing/2014/main" id="{51A61ABD-B8E4-43A8-BAA5-4E3F58EBDA6E}"/>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0" name="直線コネクタ 179">
          <a:extLst>
            <a:ext uri="{FF2B5EF4-FFF2-40B4-BE49-F238E27FC236}">
              <a16:creationId xmlns:a16="http://schemas.microsoft.com/office/drawing/2014/main" id="{83E97810-CA2B-45F9-97BE-0B65C176F37D}"/>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1" name="テキスト ボックス 180">
          <a:extLst>
            <a:ext uri="{FF2B5EF4-FFF2-40B4-BE49-F238E27FC236}">
              <a16:creationId xmlns:a16="http://schemas.microsoft.com/office/drawing/2014/main" id="{55D47701-C3B1-4884-89D2-C86C75D25023}"/>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2" name="直線コネクタ 181">
          <a:extLst>
            <a:ext uri="{FF2B5EF4-FFF2-40B4-BE49-F238E27FC236}">
              <a16:creationId xmlns:a16="http://schemas.microsoft.com/office/drawing/2014/main" id="{D358FB1F-7CBE-4F73-9535-3C461B04CD36}"/>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3" name="テキスト ボックス 182">
          <a:extLst>
            <a:ext uri="{FF2B5EF4-FFF2-40B4-BE49-F238E27FC236}">
              <a16:creationId xmlns:a16="http://schemas.microsoft.com/office/drawing/2014/main" id="{D9D41DA7-E2D8-4CE9-ADEB-4B3A8076FC55}"/>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75646C38-8C44-4301-8952-89C51615A78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5" name="テキスト ボックス 184">
          <a:extLst>
            <a:ext uri="{FF2B5EF4-FFF2-40B4-BE49-F238E27FC236}">
              <a16:creationId xmlns:a16="http://schemas.microsoft.com/office/drawing/2014/main" id="{05357735-4679-4022-9C03-B9ADBA0030FB}"/>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29CB93D4-F188-4F6D-8174-75C36E8A87F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187" name="直線コネクタ 186">
          <a:extLst>
            <a:ext uri="{FF2B5EF4-FFF2-40B4-BE49-F238E27FC236}">
              <a16:creationId xmlns:a16="http://schemas.microsoft.com/office/drawing/2014/main" id="{D6A07F97-F792-4066-BDB5-A109EC32FD1B}"/>
            </a:ext>
          </a:extLst>
        </xdr:cNvPr>
        <xdr:cNvCxnSpPr/>
      </xdr:nvCxnSpPr>
      <xdr:spPr>
        <a:xfrm flipV="1">
          <a:off x="4086225" y="13024485"/>
          <a:ext cx="0" cy="1506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035F7F49-77BA-4EE3-BAA7-BE7763EA7782}"/>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9" name="直線コネクタ 188">
          <a:extLst>
            <a:ext uri="{FF2B5EF4-FFF2-40B4-BE49-F238E27FC236}">
              <a16:creationId xmlns:a16="http://schemas.microsoft.com/office/drawing/2014/main" id="{4FEBDEF9-513C-4B26-8148-5903CD86FA01}"/>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68C31908-895B-48E3-A3BA-787E20183B56}"/>
            </a:ext>
          </a:extLst>
        </xdr:cNvPr>
        <xdr:cNvSpPr txBox="1"/>
      </xdr:nvSpPr>
      <xdr:spPr>
        <a:xfrm>
          <a:off x="4124960" y="12803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191" name="直線コネクタ 190">
          <a:extLst>
            <a:ext uri="{FF2B5EF4-FFF2-40B4-BE49-F238E27FC236}">
              <a16:creationId xmlns:a16="http://schemas.microsoft.com/office/drawing/2014/main" id="{8E631B88-6CE5-4EAF-BB93-6F4CB80D3381}"/>
            </a:ext>
          </a:extLst>
        </xdr:cNvPr>
        <xdr:cNvCxnSpPr/>
      </xdr:nvCxnSpPr>
      <xdr:spPr>
        <a:xfrm>
          <a:off x="4020820" y="13024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121938</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E259B61D-AC8E-4053-BEF7-15194744F806}"/>
            </a:ext>
          </a:extLst>
        </xdr:cNvPr>
        <xdr:cNvSpPr txBox="1"/>
      </xdr:nvSpPr>
      <xdr:spPr>
        <a:xfrm>
          <a:off x="4124960" y="137007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193" name="フローチャート: 判断 192">
          <a:extLst>
            <a:ext uri="{FF2B5EF4-FFF2-40B4-BE49-F238E27FC236}">
              <a16:creationId xmlns:a16="http://schemas.microsoft.com/office/drawing/2014/main" id="{6C07D5D3-7520-4E1D-9A98-79F36C8CF649}"/>
            </a:ext>
          </a:extLst>
        </xdr:cNvPr>
        <xdr:cNvSpPr/>
      </xdr:nvSpPr>
      <xdr:spPr>
        <a:xfrm>
          <a:off x="4036060" y="137223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194" name="フローチャート: 判断 193">
          <a:extLst>
            <a:ext uri="{FF2B5EF4-FFF2-40B4-BE49-F238E27FC236}">
              <a16:creationId xmlns:a16="http://schemas.microsoft.com/office/drawing/2014/main" id="{6206AC71-8536-4308-B9BA-8C40DF94019B}"/>
            </a:ext>
          </a:extLst>
        </xdr:cNvPr>
        <xdr:cNvSpPr/>
      </xdr:nvSpPr>
      <xdr:spPr>
        <a:xfrm>
          <a:off x="331216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195" name="フローチャート: 判断 194">
          <a:extLst>
            <a:ext uri="{FF2B5EF4-FFF2-40B4-BE49-F238E27FC236}">
              <a16:creationId xmlns:a16="http://schemas.microsoft.com/office/drawing/2014/main" id="{E53A15BA-24E6-467B-AAE6-C9B6ABF06527}"/>
            </a:ext>
          </a:extLst>
        </xdr:cNvPr>
        <xdr:cNvSpPr/>
      </xdr:nvSpPr>
      <xdr:spPr>
        <a:xfrm>
          <a:off x="2514600" y="136823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196" name="フローチャート: 判断 195">
          <a:extLst>
            <a:ext uri="{FF2B5EF4-FFF2-40B4-BE49-F238E27FC236}">
              <a16:creationId xmlns:a16="http://schemas.microsoft.com/office/drawing/2014/main" id="{4CA0B730-CFEB-4590-9223-DD09AB81CF5E}"/>
            </a:ext>
          </a:extLst>
        </xdr:cNvPr>
        <xdr:cNvSpPr/>
      </xdr:nvSpPr>
      <xdr:spPr>
        <a:xfrm>
          <a:off x="1739900" y="136823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197" name="フローチャート: 判断 196">
          <a:extLst>
            <a:ext uri="{FF2B5EF4-FFF2-40B4-BE49-F238E27FC236}">
              <a16:creationId xmlns:a16="http://schemas.microsoft.com/office/drawing/2014/main" id="{BBF49E40-5530-45D4-97A5-6DB348535638}"/>
            </a:ext>
          </a:extLst>
        </xdr:cNvPr>
        <xdr:cNvSpPr/>
      </xdr:nvSpPr>
      <xdr:spPr>
        <a:xfrm>
          <a:off x="965200" y="136290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A6ABB44D-F71A-4C6E-B958-04E6F6F3332C}"/>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7C025DD1-7797-4CC6-896D-2CD099A61742}"/>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F2AAABEE-327B-487E-A11F-468F6AE10E7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739B8DCB-1B13-4C9E-BA58-E6E9A50FE47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AA96CB64-D45E-4F11-8D48-3B3EB9852384}"/>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130175</xdr:rowOff>
    </xdr:from>
    <xdr:to>
      <xdr:col>20</xdr:col>
      <xdr:colOff>38100</xdr:colOff>
      <xdr:row>83</xdr:row>
      <xdr:rowOff>60325</xdr:rowOff>
    </xdr:to>
    <xdr:sp macro="" textlink="">
      <xdr:nvSpPr>
        <xdr:cNvPr id="203" name="楕円 202">
          <a:extLst>
            <a:ext uri="{FF2B5EF4-FFF2-40B4-BE49-F238E27FC236}">
              <a16:creationId xmlns:a16="http://schemas.microsoft.com/office/drawing/2014/main" id="{58EEC812-9608-43E3-BD2E-645349E3182F}"/>
            </a:ext>
          </a:extLst>
        </xdr:cNvPr>
        <xdr:cNvSpPr/>
      </xdr:nvSpPr>
      <xdr:spPr>
        <a:xfrm>
          <a:off x="3312160" y="138766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78739</xdr:rowOff>
    </xdr:from>
    <xdr:to>
      <xdr:col>15</xdr:col>
      <xdr:colOff>101600</xdr:colOff>
      <xdr:row>83</xdr:row>
      <xdr:rowOff>8889</xdr:rowOff>
    </xdr:to>
    <xdr:sp macro="" textlink="">
      <xdr:nvSpPr>
        <xdr:cNvPr id="204" name="楕円 203">
          <a:extLst>
            <a:ext uri="{FF2B5EF4-FFF2-40B4-BE49-F238E27FC236}">
              <a16:creationId xmlns:a16="http://schemas.microsoft.com/office/drawing/2014/main" id="{861B03D1-812C-4F5C-86B2-B8A65462D5E9}"/>
            </a:ext>
          </a:extLst>
        </xdr:cNvPr>
        <xdr:cNvSpPr/>
      </xdr:nvSpPr>
      <xdr:spPr>
        <a:xfrm>
          <a:off x="2514600" y="138252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129539</xdr:rowOff>
    </xdr:from>
    <xdr:to>
      <xdr:col>19</xdr:col>
      <xdr:colOff>177800</xdr:colOff>
      <xdr:row>83</xdr:row>
      <xdr:rowOff>9525</xdr:rowOff>
    </xdr:to>
    <xdr:cxnSp macro="">
      <xdr:nvCxnSpPr>
        <xdr:cNvPr id="205" name="直線コネクタ 204">
          <a:extLst>
            <a:ext uri="{FF2B5EF4-FFF2-40B4-BE49-F238E27FC236}">
              <a16:creationId xmlns:a16="http://schemas.microsoft.com/office/drawing/2014/main" id="{A5A3643C-74B6-4D8F-9BF2-3E995B338A93}"/>
            </a:ext>
          </a:extLst>
        </xdr:cNvPr>
        <xdr:cNvCxnSpPr/>
      </xdr:nvCxnSpPr>
      <xdr:spPr>
        <a:xfrm>
          <a:off x="2565400" y="13876019"/>
          <a:ext cx="789940" cy="4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27305</xdr:rowOff>
    </xdr:from>
    <xdr:to>
      <xdr:col>10</xdr:col>
      <xdr:colOff>165100</xdr:colOff>
      <xdr:row>82</xdr:row>
      <xdr:rowOff>128905</xdr:rowOff>
    </xdr:to>
    <xdr:sp macro="" textlink="">
      <xdr:nvSpPr>
        <xdr:cNvPr id="206" name="楕円 205">
          <a:extLst>
            <a:ext uri="{FF2B5EF4-FFF2-40B4-BE49-F238E27FC236}">
              <a16:creationId xmlns:a16="http://schemas.microsoft.com/office/drawing/2014/main" id="{458AF221-297D-434D-B5BF-1CBFCBEBA472}"/>
            </a:ext>
          </a:extLst>
        </xdr:cNvPr>
        <xdr:cNvSpPr/>
      </xdr:nvSpPr>
      <xdr:spPr>
        <a:xfrm>
          <a:off x="1739900" y="1377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78105</xdr:rowOff>
    </xdr:from>
    <xdr:to>
      <xdr:col>15</xdr:col>
      <xdr:colOff>50800</xdr:colOff>
      <xdr:row>82</xdr:row>
      <xdr:rowOff>129539</xdr:rowOff>
    </xdr:to>
    <xdr:cxnSp macro="">
      <xdr:nvCxnSpPr>
        <xdr:cNvPr id="207" name="直線コネクタ 206">
          <a:extLst>
            <a:ext uri="{FF2B5EF4-FFF2-40B4-BE49-F238E27FC236}">
              <a16:creationId xmlns:a16="http://schemas.microsoft.com/office/drawing/2014/main" id="{FF04B098-37E4-4D74-930F-F864AD91F682}"/>
            </a:ext>
          </a:extLst>
        </xdr:cNvPr>
        <xdr:cNvCxnSpPr/>
      </xdr:nvCxnSpPr>
      <xdr:spPr>
        <a:xfrm>
          <a:off x="1790700" y="13824585"/>
          <a:ext cx="7747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19686</xdr:rowOff>
    </xdr:from>
    <xdr:to>
      <xdr:col>6</xdr:col>
      <xdr:colOff>38100</xdr:colOff>
      <xdr:row>83</xdr:row>
      <xdr:rowOff>121286</xdr:rowOff>
    </xdr:to>
    <xdr:sp macro="" textlink="">
      <xdr:nvSpPr>
        <xdr:cNvPr id="208" name="楕円 207">
          <a:extLst>
            <a:ext uri="{FF2B5EF4-FFF2-40B4-BE49-F238E27FC236}">
              <a16:creationId xmlns:a16="http://schemas.microsoft.com/office/drawing/2014/main" id="{CB7B9F51-67C5-4ABE-BBCB-E75C04517A08}"/>
            </a:ext>
          </a:extLst>
        </xdr:cNvPr>
        <xdr:cNvSpPr/>
      </xdr:nvSpPr>
      <xdr:spPr>
        <a:xfrm>
          <a:off x="965200" y="139338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78105</xdr:rowOff>
    </xdr:from>
    <xdr:to>
      <xdr:col>10</xdr:col>
      <xdr:colOff>114300</xdr:colOff>
      <xdr:row>83</xdr:row>
      <xdr:rowOff>70486</xdr:rowOff>
    </xdr:to>
    <xdr:cxnSp macro="">
      <xdr:nvCxnSpPr>
        <xdr:cNvPr id="209" name="直線コネクタ 208">
          <a:extLst>
            <a:ext uri="{FF2B5EF4-FFF2-40B4-BE49-F238E27FC236}">
              <a16:creationId xmlns:a16="http://schemas.microsoft.com/office/drawing/2014/main" id="{EB63B7B4-A7F3-4205-BC7F-FEA40DC6B66F}"/>
            </a:ext>
          </a:extLst>
        </xdr:cNvPr>
        <xdr:cNvCxnSpPr/>
      </xdr:nvCxnSpPr>
      <xdr:spPr>
        <a:xfrm flipV="1">
          <a:off x="1008380" y="13824585"/>
          <a:ext cx="782320" cy="16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210" name="n_1aveValue【福祉施設】&#10;有形固定資産減価償却率">
          <a:extLst>
            <a:ext uri="{FF2B5EF4-FFF2-40B4-BE49-F238E27FC236}">
              <a16:creationId xmlns:a16="http://schemas.microsoft.com/office/drawing/2014/main" id="{CB43C741-3049-4DA3-9C10-470E2FCA2913}"/>
            </a:ext>
          </a:extLst>
        </xdr:cNvPr>
        <xdr:cNvSpPr txBox="1"/>
      </xdr:nvSpPr>
      <xdr:spPr>
        <a:xfrm>
          <a:off x="317056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211" name="n_2aveValue【福祉施設】&#10;有形固定資産減価償却率">
          <a:extLst>
            <a:ext uri="{FF2B5EF4-FFF2-40B4-BE49-F238E27FC236}">
              <a16:creationId xmlns:a16="http://schemas.microsoft.com/office/drawing/2014/main" id="{0D43DF19-1FCE-4EC3-8412-5D8464D8173D}"/>
            </a:ext>
          </a:extLst>
        </xdr:cNvPr>
        <xdr:cNvSpPr txBox="1"/>
      </xdr:nvSpPr>
      <xdr:spPr>
        <a:xfrm>
          <a:off x="2385704"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212" name="n_3aveValue【福祉施設】&#10;有形固定資産減価償却率">
          <a:extLst>
            <a:ext uri="{FF2B5EF4-FFF2-40B4-BE49-F238E27FC236}">
              <a16:creationId xmlns:a16="http://schemas.microsoft.com/office/drawing/2014/main" id="{A5FA7D40-7331-4191-B8A6-D7C22D0AFB15}"/>
            </a:ext>
          </a:extLst>
        </xdr:cNvPr>
        <xdr:cNvSpPr txBox="1"/>
      </xdr:nvSpPr>
      <xdr:spPr>
        <a:xfrm>
          <a:off x="1611004"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213" name="n_4aveValue【福祉施設】&#10;有形固定資産減価償却率">
          <a:extLst>
            <a:ext uri="{FF2B5EF4-FFF2-40B4-BE49-F238E27FC236}">
              <a16:creationId xmlns:a16="http://schemas.microsoft.com/office/drawing/2014/main" id="{BAE9A953-A778-43E9-97CE-7515A06E6D09}"/>
            </a:ext>
          </a:extLst>
        </xdr:cNvPr>
        <xdr:cNvSpPr txBox="1"/>
      </xdr:nvSpPr>
      <xdr:spPr>
        <a:xfrm>
          <a:off x="836304" y="13411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51452</xdr:rowOff>
    </xdr:from>
    <xdr:ext cx="405111" cy="259045"/>
    <xdr:sp macro="" textlink="">
      <xdr:nvSpPr>
        <xdr:cNvPr id="214" name="n_1mainValue【福祉施設】&#10;有形固定資産減価償却率">
          <a:extLst>
            <a:ext uri="{FF2B5EF4-FFF2-40B4-BE49-F238E27FC236}">
              <a16:creationId xmlns:a16="http://schemas.microsoft.com/office/drawing/2014/main" id="{234934A1-F2AB-4B57-BDE6-506C7ECD8CEF}"/>
            </a:ext>
          </a:extLst>
        </xdr:cNvPr>
        <xdr:cNvSpPr txBox="1"/>
      </xdr:nvSpPr>
      <xdr:spPr>
        <a:xfrm>
          <a:off x="3170564" y="1396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xdr:rowOff>
    </xdr:from>
    <xdr:ext cx="405111" cy="259045"/>
    <xdr:sp macro="" textlink="">
      <xdr:nvSpPr>
        <xdr:cNvPr id="215" name="n_2mainValue【福祉施設】&#10;有形固定資産減価償却率">
          <a:extLst>
            <a:ext uri="{FF2B5EF4-FFF2-40B4-BE49-F238E27FC236}">
              <a16:creationId xmlns:a16="http://schemas.microsoft.com/office/drawing/2014/main" id="{04A1A86C-C1E7-43B5-8436-9A02D03F8418}"/>
            </a:ext>
          </a:extLst>
        </xdr:cNvPr>
        <xdr:cNvSpPr txBox="1"/>
      </xdr:nvSpPr>
      <xdr:spPr>
        <a:xfrm>
          <a:off x="2385704" y="13914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120032</xdr:rowOff>
    </xdr:from>
    <xdr:ext cx="405111" cy="259045"/>
    <xdr:sp macro="" textlink="">
      <xdr:nvSpPr>
        <xdr:cNvPr id="216" name="n_3mainValue【福祉施設】&#10;有形固定資産減価償却率">
          <a:extLst>
            <a:ext uri="{FF2B5EF4-FFF2-40B4-BE49-F238E27FC236}">
              <a16:creationId xmlns:a16="http://schemas.microsoft.com/office/drawing/2014/main" id="{DBD8E391-38F3-42E5-8CF2-95CA17641461}"/>
            </a:ext>
          </a:extLst>
        </xdr:cNvPr>
        <xdr:cNvSpPr txBox="1"/>
      </xdr:nvSpPr>
      <xdr:spPr>
        <a:xfrm>
          <a:off x="1611004" y="1386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112413</xdr:rowOff>
    </xdr:from>
    <xdr:ext cx="405111" cy="259045"/>
    <xdr:sp macro="" textlink="">
      <xdr:nvSpPr>
        <xdr:cNvPr id="217" name="n_4mainValue【福祉施設】&#10;有形固定資産減価償却率">
          <a:extLst>
            <a:ext uri="{FF2B5EF4-FFF2-40B4-BE49-F238E27FC236}">
              <a16:creationId xmlns:a16="http://schemas.microsoft.com/office/drawing/2014/main" id="{CB3E2AF0-FEA5-444E-AB63-F4AC4945583E}"/>
            </a:ext>
          </a:extLst>
        </xdr:cNvPr>
        <xdr:cNvSpPr txBox="1"/>
      </xdr:nvSpPr>
      <xdr:spPr>
        <a:xfrm>
          <a:off x="836304" y="1402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8" name="正方形/長方形 217">
          <a:extLst>
            <a:ext uri="{FF2B5EF4-FFF2-40B4-BE49-F238E27FC236}">
              <a16:creationId xmlns:a16="http://schemas.microsoft.com/office/drawing/2014/main" id="{06DB70E6-72C2-4153-A5D7-4980C2112EF8}"/>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9" name="正方形/長方形 218">
          <a:extLst>
            <a:ext uri="{FF2B5EF4-FFF2-40B4-BE49-F238E27FC236}">
              <a16:creationId xmlns:a16="http://schemas.microsoft.com/office/drawing/2014/main" id="{23F7FD6E-62A0-4E59-8DE6-3FA825FF6F72}"/>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0" name="正方形/長方形 219">
          <a:extLst>
            <a:ext uri="{FF2B5EF4-FFF2-40B4-BE49-F238E27FC236}">
              <a16:creationId xmlns:a16="http://schemas.microsoft.com/office/drawing/2014/main" id="{730FE9FD-0D5E-4676-9094-B93D38BAA02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1" name="正方形/長方形 220">
          <a:extLst>
            <a:ext uri="{FF2B5EF4-FFF2-40B4-BE49-F238E27FC236}">
              <a16:creationId xmlns:a16="http://schemas.microsoft.com/office/drawing/2014/main" id="{017B694D-DAD0-4163-B708-D406D2090B5A}"/>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2" name="正方形/長方形 221">
          <a:extLst>
            <a:ext uri="{FF2B5EF4-FFF2-40B4-BE49-F238E27FC236}">
              <a16:creationId xmlns:a16="http://schemas.microsoft.com/office/drawing/2014/main" id="{45AE1D33-F822-4B9E-B982-1F98C32B246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3" name="正方形/長方形 222">
          <a:extLst>
            <a:ext uri="{FF2B5EF4-FFF2-40B4-BE49-F238E27FC236}">
              <a16:creationId xmlns:a16="http://schemas.microsoft.com/office/drawing/2014/main" id="{23F32639-EF9F-406D-9877-7D2DA581AEE3}"/>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4" name="正方形/長方形 223">
          <a:extLst>
            <a:ext uri="{FF2B5EF4-FFF2-40B4-BE49-F238E27FC236}">
              <a16:creationId xmlns:a16="http://schemas.microsoft.com/office/drawing/2014/main" id="{C89E948D-1137-4398-AF06-40ECFB6ECC7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5" name="正方形/長方形 224">
          <a:extLst>
            <a:ext uri="{FF2B5EF4-FFF2-40B4-BE49-F238E27FC236}">
              <a16:creationId xmlns:a16="http://schemas.microsoft.com/office/drawing/2014/main" id="{26DA7841-5903-444A-8648-12C59AD1A482}"/>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6" name="テキスト ボックス 225">
          <a:extLst>
            <a:ext uri="{FF2B5EF4-FFF2-40B4-BE49-F238E27FC236}">
              <a16:creationId xmlns:a16="http://schemas.microsoft.com/office/drawing/2014/main" id="{732E7776-AE2B-470D-96B8-4E81235E9BE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7" name="直線コネクタ 226">
          <a:extLst>
            <a:ext uri="{FF2B5EF4-FFF2-40B4-BE49-F238E27FC236}">
              <a16:creationId xmlns:a16="http://schemas.microsoft.com/office/drawing/2014/main" id="{3E1E31C1-7FF2-49E5-98E0-B6126455E492}"/>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8" name="直線コネクタ 227">
          <a:extLst>
            <a:ext uri="{FF2B5EF4-FFF2-40B4-BE49-F238E27FC236}">
              <a16:creationId xmlns:a16="http://schemas.microsoft.com/office/drawing/2014/main" id="{0E62EB51-6B5D-45E2-89F9-B0C2529B3D8E}"/>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9" name="テキスト ボックス 228">
          <a:extLst>
            <a:ext uri="{FF2B5EF4-FFF2-40B4-BE49-F238E27FC236}">
              <a16:creationId xmlns:a16="http://schemas.microsoft.com/office/drawing/2014/main" id="{F3460DA1-C867-4A28-BA95-057DF6216ADE}"/>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0" name="直線コネクタ 229">
          <a:extLst>
            <a:ext uri="{FF2B5EF4-FFF2-40B4-BE49-F238E27FC236}">
              <a16:creationId xmlns:a16="http://schemas.microsoft.com/office/drawing/2014/main" id="{5F00B867-2290-4FED-B799-52C2619C7DFE}"/>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1" name="テキスト ボックス 230">
          <a:extLst>
            <a:ext uri="{FF2B5EF4-FFF2-40B4-BE49-F238E27FC236}">
              <a16:creationId xmlns:a16="http://schemas.microsoft.com/office/drawing/2014/main" id="{1A29D49C-DF1F-40F5-B966-CD01715F75F4}"/>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2" name="直線コネクタ 231">
          <a:extLst>
            <a:ext uri="{FF2B5EF4-FFF2-40B4-BE49-F238E27FC236}">
              <a16:creationId xmlns:a16="http://schemas.microsoft.com/office/drawing/2014/main" id="{BE633DED-5559-4C5B-9A97-35440D32D01E}"/>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3" name="テキスト ボックス 232">
          <a:extLst>
            <a:ext uri="{FF2B5EF4-FFF2-40B4-BE49-F238E27FC236}">
              <a16:creationId xmlns:a16="http://schemas.microsoft.com/office/drawing/2014/main" id="{54937681-EB89-467C-9427-7F0777461C27}"/>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4" name="直線コネクタ 233">
          <a:extLst>
            <a:ext uri="{FF2B5EF4-FFF2-40B4-BE49-F238E27FC236}">
              <a16:creationId xmlns:a16="http://schemas.microsoft.com/office/drawing/2014/main" id="{BD5DBBE2-DF0C-4DE2-924E-F4CF826CAFEA}"/>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5" name="テキスト ボックス 234">
          <a:extLst>
            <a:ext uri="{FF2B5EF4-FFF2-40B4-BE49-F238E27FC236}">
              <a16:creationId xmlns:a16="http://schemas.microsoft.com/office/drawing/2014/main" id="{AB0629EB-37F7-47F2-B489-E9E60594EFF1}"/>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6" name="直線コネクタ 235">
          <a:extLst>
            <a:ext uri="{FF2B5EF4-FFF2-40B4-BE49-F238E27FC236}">
              <a16:creationId xmlns:a16="http://schemas.microsoft.com/office/drawing/2014/main" id="{83DD4204-2C4F-4E09-9FCA-DEF5B23EF0E6}"/>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7" name="テキスト ボックス 236">
          <a:extLst>
            <a:ext uri="{FF2B5EF4-FFF2-40B4-BE49-F238E27FC236}">
              <a16:creationId xmlns:a16="http://schemas.microsoft.com/office/drawing/2014/main" id="{41350737-37C7-4DB6-8DCE-418558C73EEF}"/>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8" name="直線コネクタ 237">
          <a:extLst>
            <a:ext uri="{FF2B5EF4-FFF2-40B4-BE49-F238E27FC236}">
              <a16:creationId xmlns:a16="http://schemas.microsoft.com/office/drawing/2014/main" id="{5B5AD723-0C46-44B1-87FB-C7893FB793C1}"/>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9" name="テキスト ボックス 238">
          <a:extLst>
            <a:ext uri="{FF2B5EF4-FFF2-40B4-BE49-F238E27FC236}">
              <a16:creationId xmlns:a16="http://schemas.microsoft.com/office/drawing/2014/main" id="{08E2274A-7AB2-49CA-876D-8D465D829258}"/>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0" name="【福祉施設】&#10;一人当たり面積グラフ枠">
          <a:extLst>
            <a:ext uri="{FF2B5EF4-FFF2-40B4-BE49-F238E27FC236}">
              <a16:creationId xmlns:a16="http://schemas.microsoft.com/office/drawing/2014/main" id="{EE520EAD-4C4B-4BB3-8FD3-E76ACBF0DD63}"/>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241" name="直線コネクタ 240">
          <a:extLst>
            <a:ext uri="{FF2B5EF4-FFF2-40B4-BE49-F238E27FC236}">
              <a16:creationId xmlns:a16="http://schemas.microsoft.com/office/drawing/2014/main" id="{00F1C42A-BEF6-44B9-86A2-F28556DD5DA2}"/>
            </a:ext>
          </a:extLst>
        </xdr:cNvPr>
        <xdr:cNvCxnSpPr/>
      </xdr:nvCxnSpPr>
      <xdr:spPr>
        <a:xfrm flipV="1">
          <a:off x="9219565" y="13246227"/>
          <a:ext cx="0" cy="1279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242" name="【福祉施設】&#10;一人当たり面積最小値テキスト">
          <a:extLst>
            <a:ext uri="{FF2B5EF4-FFF2-40B4-BE49-F238E27FC236}">
              <a16:creationId xmlns:a16="http://schemas.microsoft.com/office/drawing/2014/main" id="{A55B8EE2-6A4C-4561-BCCE-D0EEC50B11E8}"/>
            </a:ext>
          </a:extLst>
        </xdr:cNvPr>
        <xdr:cNvSpPr txBox="1"/>
      </xdr:nvSpPr>
      <xdr:spPr>
        <a:xfrm>
          <a:off x="9258300" y="1452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243" name="直線コネクタ 242">
          <a:extLst>
            <a:ext uri="{FF2B5EF4-FFF2-40B4-BE49-F238E27FC236}">
              <a16:creationId xmlns:a16="http://schemas.microsoft.com/office/drawing/2014/main" id="{0E890912-7D11-477E-9C59-D5B3C0FC0A75}"/>
            </a:ext>
          </a:extLst>
        </xdr:cNvPr>
        <xdr:cNvCxnSpPr/>
      </xdr:nvCxnSpPr>
      <xdr:spPr>
        <a:xfrm>
          <a:off x="9154160" y="14526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244" name="【福祉施設】&#10;一人当たり面積最大値テキスト">
          <a:extLst>
            <a:ext uri="{FF2B5EF4-FFF2-40B4-BE49-F238E27FC236}">
              <a16:creationId xmlns:a16="http://schemas.microsoft.com/office/drawing/2014/main" id="{95444C87-89D6-4126-A897-6E3614D1D931}"/>
            </a:ext>
          </a:extLst>
        </xdr:cNvPr>
        <xdr:cNvSpPr txBox="1"/>
      </xdr:nvSpPr>
      <xdr:spPr>
        <a:xfrm>
          <a:off x="9258300" y="13025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245" name="直線コネクタ 244">
          <a:extLst>
            <a:ext uri="{FF2B5EF4-FFF2-40B4-BE49-F238E27FC236}">
              <a16:creationId xmlns:a16="http://schemas.microsoft.com/office/drawing/2014/main" id="{66A02A3C-C807-4906-8247-6E8174899598}"/>
            </a:ext>
          </a:extLst>
        </xdr:cNvPr>
        <xdr:cNvCxnSpPr/>
      </xdr:nvCxnSpPr>
      <xdr:spPr>
        <a:xfrm>
          <a:off x="9154160" y="132462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6494</xdr:rowOff>
    </xdr:from>
    <xdr:ext cx="469744" cy="259045"/>
    <xdr:sp macro="" textlink="">
      <xdr:nvSpPr>
        <xdr:cNvPr id="246" name="【福祉施設】&#10;一人当たり面積平均値テキスト">
          <a:extLst>
            <a:ext uri="{FF2B5EF4-FFF2-40B4-BE49-F238E27FC236}">
              <a16:creationId xmlns:a16="http://schemas.microsoft.com/office/drawing/2014/main" id="{659AA1E5-B8B2-4A16-96A1-D9E419A6EF13}"/>
            </a:ext>
          </a:extLst>
        </xdr:cNvPr>
        <xdr:cNvSpPr txBox="1"/>
      </xdr:nvSpPr>
      <xdr:spPr>
        <a:xfrm>
          <a:off x="9258300" y="14255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247" name="フローチャート: 判断 246">
          <a:extLst>
            <a:ext uri="{FF2B5EF4-FFF2-40B4-BE49-F238E27FC236}">
              <a16:creationId xmlns:a16="http://schemas.microsoft.com/office/drawing/2014/main" id="{C47013D1-D4B9-4E67-A4BC-D98CD8E240D9}"/>
            </a:ext>
          </a:extLst>
        </xdr:cNvPr>
        <xdr:cNvSpPr/>
      </xdr:nvSpPr>
      <xdr:spPr>
        <a:xfrm>
          <a:off x="9192260" y="1427746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248" name="フローチャート: 判断 247">
          <a:extLst>
            <a:ext uri="{FF2B5EF4-FFF2-40B4-BE49-F238E27FC236}">
              <a16:creationId xmlns:a16="http://schemas.microsoft.com/office/drawing/2014/main" id="{2005426A-BDB1-4FE8-84A8-0402335E3DE0}"/>
            </a:ext>
          </a:extLst>
        </xdr:cNvPr>
        <xdr:cNvSpPr/>
      </xdr:nvSpPr>
      <xdr:spPr>
        <a:xfrm>
          <a:off x="8445500" y="1428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249" name="フローチャート: 判断 248">
          <a:extLst>
            <a:ext uri="{FF2B5EF4-FFF2-40B4-BE49-F238E27FC236}">
              <a16:creationId xmlns:a16="http://schemas.microsoft.com/office/drawing/2014/main" id="{F3BA4D63-14E5-4B41-8B0B-E528F7845AC7}"/>
            </a:ext>
          </a:extLst>
        </xdr:cNvPr>
        <xdr:cNvSpPr/>
      </xdr:nvSpPr>
      <xdr:spPr>
        <a:xfrm>
          <a:off x="7670800" y="1430832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250" name="フローチャート: 判断 249">
          <a:extLst>
            <a:ext uri="{FF2B5EF4-FFF2-40B4-BE49-F238E27FC236}">
              <a16:creationId xmlns:a16="http://schemas.microsoft.com/office/drawing/2014/main" id="{AEE0D4BD-2D1C-4FC0-BC4B-EF05EDC170F0}"/>
            </a:ext>
          </a:extLst>
        </xdr:cNvPr>
        <xdr:cNvSpPr/>
      </xdr:nvSpPr>
      <xdr:spPr>
        <a:xfrm>
          <a:off x="6873240" y="143281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251" name="フローチャート: 判断 250">
          <a:extLst>
            <a:ext uri="{FF2B5EF4-FFF2-40B4-BE49-F238E27FC236}">
              <a16:creationId xmlns:a16="http://schemas.microsoft.com/office/drawing/2014/main" id="{959FF533-DCBB-4571-81D2-5927F4EA7E14}"/>
            </a:ext>
          </a:extLst>
        </xdr:cNvPr>
        <xdr:cNvSpPr/>
      </xdr:nvSpPr>
      <xdr:spPr>
        <a:xfrm>
          <a:off x="6098540" y="14339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3C1766B7-25CC-4B55-8BC8-D907FC33288A}"/>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3159B569-DC40-445F-B43D-029B11D7857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6648B8DB-7544-4FCC-87A9-DA1DBE04269F}"/>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44E2D371-27F7-4F56-BBC8-3E0A2E0C0CD8}"/>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348E5ACF-2692-4546-A378-6FD9BF1C7DC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61976</xdr:rowOff>
    </xdr:from>
    <xdr:to>
      <xdr:col>50</xdr:col>
      <xdr:colOff>165100</xdr:colOff>
      <xdr:row>86</xdr:row>
      <xdr:rowOff>163576</xdr:rowOff>
    </xdr:to>
    <xdr:sp macro="" textlink="">
      <xdr:nvSpPr>
        <xdr:cNvPr id="257" name="楕円 256">
          <a:extLst>
            <a:ext uri="{FF2B5EF4-FFF2-40B4-BE49-F238E27FC236}">
              <a16:creationId xmlns:a16="http://schemas.microsoft.com/office/drawing/2014/main" id="{62BBD968-C225-4B64-BD32-773849143D0F}"/>
            </a:ext>
          </a:extLst>
        </xdr:cNvPr>
        <xdr:cNvSpPr/>
      </xdr:nvSpPr>
      <xdr:spPr>
        <a:xfrm>
          <a:off x="8445500" y="1447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61976</xdr:rowOff>
    </xdr:from>
    <xdr:to>
      <xdr:col>46</xdr:col>
      <xdr:colOff>38100</xdr:colOff>
      <xdr:row>86</xdr:row>
      <xdr:rowOff>163576</xdr:rowOff>
    </xdr:to>
    <xdr:sp macro="" textlink="">
      <xdr:nvSpPr>
        <xdr:cNvPr id="258" name="楕円 257">
          <a:extLst>
            <a:ext uri="{FF2B5EF4-FFF2-40B4-BE49-F238E27FC236}">
              <a16:creationId xmlns:a16="http://schemas.microsoft.com/office/drawing/2014/main" id="{582A6715-D309-4C00-BEC3-37A0DC93DF24}"/>
            </a:ext>
          </a:extLst>
        </xdr:cNvPr>
        <xdr:cNvSpPr/>
      </xdr:nvSpPr>
      <xdr:spPr>
        <a:xfrm>
          <a:off x="7670800" y="144790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112776</xdr:rowOff>
    </xdr:from>
    <xdr:to>
      <xdr:col>50</xdr:col>
      <xdr:colOff>114300</xdr:colOff>
      <xdr:row>86</xdr:row>
      <xdr:rowOff>112776</xdr:rowOff>
    </xdr:to>
    <xdr:cxnSp macro="">
      <xdr:nvCxnSpPr>
        <xdr:cNvPr id="259" name="直線コネクタ 258">
          <a:extLst>
            <a:ext uri="{FF2B5EF4-FFF2-40B4-BE49-F238E27FC236}">
              <a16:creationId xmlns:a16="http://schemas.microsoft.com/office/drawing/2014/main" id="{0BF7C70B-A73E-4D72-A903-3CE5BD78E662}"/>
            </a:ext>
          </a:extLst>
        </xdr:cNvPr>
        <xdr:cNvCxnSpPr/>
      </xdr:nvCxnSpPr>
      <xdr:spPr>
        <a:xfrm>
          <a:off x="7713980" y="1452981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61976</xdr:rowOff>
    </xdr:from>
    <xdr:to>
      <xdr:col>41</xdr:col>
      <xdr:colOff>101600</xdr:colOff>
      <xdr:row>86</xdr:row>
      <xdr:rowOff>163576</xdr:rowOff>
    </xdr:to>
    <xdr:sp macro="" textlink="">
      <xdr:nvSpPr>
        <xdr:cNvPr id="260" name="楕円 259">
          <a:extLst>
            <a:ext uri="{FF2B5EF4-FFF2-40B4-BE49-F238E27FC236}">
              <a16:creationId xmlns:a16="http://schemas.microsoft.com/office/drawing/2014/main" id="{E6233D66-003A-4AEE-AB7B-20CA4F6B9AF0}"/>
            </a:ext>
          </a:extLst>
        </xdr:cNvPr>
        <xdr:cNvSpPr/>
      </xdr:nvSpPr>
      <xdr:spPr>
        <a:xfrm>
          <a:off x="6873240" y="1447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112776</xdr:rowOff>
    </xdr:from>
    <xdr:to>
      <xdr:col>45</xdr:col>
      <xdr:colOff>177800</xdr:colOff>
      <xdr:row>86</xdr:row>
      <xdr:rowOff>112776</xdr:rowOff>
    </xdr:to>
    <xdr:cxnSp macro="">
      <xdr:nvCxnSpPr>
        <xdr:cNvPr id="261" name="直線コネクタ 260">
          <a:extLst>
            <a:ext uri="{FF2B5EF4-FFF2-40B4-BE49-F238E27FC236}">
              <a16:creationId xmlns:a16="http://schemas.microsoft.com/office/drawing/2014/main" id="{1EA28D61-EE44-42AC-8A38-150DD50CAC70}"/>
            </a:ext>
          </a:extLst>
        </xdr:cNvPr>
        <xdr:cNvCxnSpPr/>
      </xdr:nvCxnSpPr>
      <xdr:spPr>
        <a:xfrm>
          <a:off x="6924040" y="1452981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61976</xdr:rowOff>
    </xdr:from>
    <xdr:to>
      <xdr:col>36</xdr:col>
      <xdr:colOff>165100</xdr:colOff>
      <xdr:row>86</xdr:row>
      <xdr:rowOff>163576</xdr:rowOff>
    </xdr:to>
    <xdr:sp macro="" textlink="">
      <xdr:nvSpPr>
        <xdr:cNvPr id="262" name="楕円 261">
          <a:extLst>
            <a:ext uri="{FF2B5EF4-FFF2-40B4-BE49-F238E27FC236}">
              <a16:creationId xmlns:a16="http://schemas.microsoft.com/office/drawing/2014/main" id="{DA346E2A-1788-415E-B184-678D7425375B}"/>
            </a:ext>
          </a:extLst>
        </xdr:cNvPr>
        <xdr:cNvSpPr/>
      </xdr:nvSpPr>
      <xdr:spPr>
        <a:xfrm>
          <a:off x="6098540" y="1447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112776</xdr:rowOff>
    </xdr:from>
    <xdr:to>
      <xdr:col>41</xdr:col>
      <xdr:colOff>50800</xdr:colOff>
      <xdr:row>86</xdr:row>
      <xdr:rowOff>112776</xdr:rowOff>
    </xdr:to>
    <xdr:cxnSp macro="">
      <xdr:nvCxnSpPr>
        <xdr:cNvPr id="263" name="直線コネクタ 262">
          <a:extLst>
            <a:ext uri="{FF2B5EF4-FFF2-40B4-BE49-F238E27FC236}">
              <a16:creationId xmlns:a16="http://schemas.microsoft.com/office/drawing/2014/main" id="{21CFC5C6-0991-4FC8-A108-2F34EACBFC77}"/>
            </a:ext>
          </a:extLst>
        </xdr:cNvPr>
        <xdr:cNvCxnSpPr/>
      </xdr:nvCxnSpPr>
      <xdr:spPr>
        <a:xfrm>
          <a:off x="6149340" y="1452981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264" name="n_1aveValue【福祉施設】&#10;一人当たり面積">
          <a:extLst>
            <a:ext uri="{FF2B5EF4-FFF2-40B4-BE49-F238E27FC236}">
              <a16:creationId xmlns:a16="http://schemas.microsoft.com/office/drawing/2014/main" id="{8C7DB7B1-2C0C-4EF9-A2C8-3B61671EAD67}"/>
            </a:ext>
          </a:extLst>
        </xdr:cNvPr>
        <xdr:cNvSpPr txBox="1"/>
      </xdr:nvSpPr>
      <xdr:spPr>
        <a:xfrm>
          <a:off x="8271587" y="1406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265" name="n_2aveValue【福祉施設】&#10;一人当たり面積">
          <a:extLst>
            <a:ext uri="{FF2B5EF4-FFF2-40B4-BE49-F238E27FC236}">
              <a16:creationId xmlns:a16="http://schemas.microsoft.com/office/drawing/2014/main" id="{1CF51421-1FEB-4AE0-967B-3753D162649F}"/>
            </a:ext>
          </a:extLst>
        </xdr:cNvPr>
        <xdr:cNvSpPr txBox="1"/>
      </xdr:nvSpPr>
      <xdr:spPr>
        <a:xfrm>
          <a:off x="7509587" y="1408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266" name="n_3aveValue【福祉施設】&#10;一人当たり面積">
          <a:extLst>
            <a:ext uri="{FF2B5EF4-FFF2-40B4-BE49-F238E27FC236}">
              <a16:creationId xmlns:a16="http://schemas.microsoft.com/office/drawing/2014/main" id="{611A4876-3454-4558-97A1-158ADDF52419}"/>
            </a:ext>
          </a:extLst>
        </xdr:cNvPr>
        <xdr:cNvSpPr txBox="1"/>
      </xdr:nvSpPr>
      <xdr:spPr>
        <a:xfrm>
          <a:off x="6712027" y="1410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267" name="n_4aveValue【福祉施設】&#10;一人当たり面積">
          <a:extLst>
            <a:ext uri="{FF2B5EF4-FFF2-40B4-BE49-F238E27FC236}">
              <a16:creationId xmlns:a16="http://schemas.microsoft.com/office/drawing/2014/main" id="{9B8F71D8-2C79-4B86-B651-C58BC185D86E}"/>
            </a:ext>
          </a:extLst>
        </xdr:cNvPr>
        <xdr:cNvSpPr txBox="1"/>
      </xdr:nvSpPr>
      <xdr:spPr>
        <a:xfrm>
          <a:off x="59373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154703</xdr:rowOff>
    </xdr:from>
    <xdr:ext cx="469744" cy="259045"/>
    <xdr:sp macro="" textlink="">
      <xdr:nvSpPr>
        <xdr:cNvPr id="268" name="n_1mainValue【福祉施設】&#10;一人当たり面積">
          <a:extLst>
            <a:ext uri="{FF2B5EF4-FFF2-40B4-BE49-F238E27FC236}">
              <a16:creationId xmlns:a16="http://schemas.microsoft.com/office/drawing/2014/main" id="{29F88C1B-84A3-4474-A47F-E99FC0A1163C}"/>
            </a:ext>
          </a:extLst>
        </xdr:cNvPr>
        <xdr:cNvSpPr txBox="1"/>
      </xdr:nvSpPr>
      <xdr:spPr>
        <a:xfrm>
          <a:off x="8271587" y="1457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154703</xdr:rowOff>
    </xdr:from>
    <xdr:ext cx="469744" cy="259045"/>
    <xdr:sp macro="" textlink="">
      <xdr:nvSpPr>
        <xdr:cNvPr id="269" name="n_2mainValue【福祉施設】&#10;一人当たり面積">
          <a:extLst>
            <a:ext uri="{FF2B5EF4-FFF2-40B4-BE49-F238E27FC236}">
              <a16:creationId xmlns:a16="http://schemas.microsoft.com/office/drawing/2014/main" id="{2A0E3589-0C3B-4BCE-9085-B3180F153010}"/>
            </a:ext>
          </a:extLst>
        </xdr:cNvPr>
        <xdr:cNvSpPr txBox="1"/>
      </xdr:nvSpPr>
      <xdr:spPr>
        <a:xfrm>
          <a:off x="7509587" y="1457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154703</xdr:rowOff>
    </xdr:from>
    <xdr:ext cx="469744" cy="259045"/>
    <xdr:sp macro="" textlink="">
      <xdr:nvSpPr>
        <xdr:cNvPr id="270" name="n_3mainValue【福祉施設】&#10;一人当たり面積">
          <a:extLst>
            <a:ext uri="{FF2B5EF4-FFF2-40B4-BE49-F238E27FC236}">
              <a16:creationId xmlns:a16="http://schemas.microsoft.com/office/drawing/2014/main" id="{1087F3E5-67C4-4126-AA8C-E2F2B11838C0}"/>
            </a:ext>
          </a:extLst>
        </xdr:cNvPr>
        <xdr:cNvSpPr txBox="1"/>
      </xdr:nvSpPr>
      <xdr:spPr>
        <a:xfrm>
          <a:off x="6712027" y="1457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154703</xdr:rowOff>
    </xdr:from>
    <xdr:ext cx="469744" cy="259045"/>
    <xdr:sp macro="" textlink="">
      <xdr:nvSpPr>
        <xdr:cNvPr id="271" name="n_4mainValue【福祉施設】&#10;一人当たり面積">
          <a:extLst>
            <a:ext uri="{FF2B5EF4-FFF2-40B4-BE49-F238E27FC236}">
              <a16:creationId xmlns:a16="http://schemas.microsoft.com/office/drawing/2014/main" id="{ABE1D9DA-2F64-4029-BCF9-90F338CEAB8D}"/>
            </a:ext>
          </a:extLst>
        </xdr:cNvPr>
        <xdr:cNvSpPr txBox="1"/>
      </xdr:nvSpPr>
      <xdr:spPr>
        <a:xfrm>
          <a:off x="5937327" y="1457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2" name="正方形/長方形 271">
          <a:extLst>
            <a:ext uri="{FF2B5EF4-FFF2-40B4-BE49-F238E27FC236}">
              <a16:creationId xmlns:a16="http://schemas.microsoft.com/office/drawing/2014/main" id="{1916A52B-820A-422F-BB3E-3FF6A5BDF12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3" name="正方形/長方形 272">
          <a:extLst>
            <a:ext uri="{FF2B5EF4-FFF2-40B4-BE49-F238E27FC236}">
              <a16:creationId xmlns:a16="http://schemas.microsoft.com/office/drawing/2014/main" id="{1822560E-FB6E-4028-A5C7-C74384D6472F}"/>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4" name="正方形/長方形 273">
          <a:extLst>
            <a:ext uri="{FF2B5EF4-FFF2-40B4-BE49-F238E27FC236}">
              <a16:creationId xmlns:a16="http://schemas.microsoft.com/office/drawing/2014/main" id="{36EEC50F-CC4A-4232-9923-013D3829FE0A}"/>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5" name="正方形/長方形 274">
          <a:extLst>
            <a:ext uri="{FF2B5EF4-FFF2-40B4-BE49-F238E27FC236}">
              <a16:creationId xmlns:a16="http://schemas.microsoft.com/office/drawing/2014/main" id="{71EA0A33-DC89-4BA9-A064-1F7E1808195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6" name="正方形/長方形 275">
          <a:extLst>
            <a:ext uri="{FF2B5EF4-FFF2-40B4-BE49-F238E27FC236}">
              <a16:creationId xmlns:a16="http://schemas.microsoft.com/office/drawing/2014/main" id="{67A69CDB-D014-4769-B8EE-E65973E690F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7" name="正方形/長方形 276">
          <a:extLst>
            <a:ext uri="{FF2B5EF4-FFF2-40B4-BE49-F238E27FC236}">
              <a16:creationId xmlns:a16="http://schemas.microsoft.com/office/drawing/2014/main" id="{4CDC1BC7-5293-4637-850F-6D3DADE442A7}"/>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8" name="正方形/長方形 277">
          <a:extLst>
            <a:ext uri="{FF2B5EF4-FFF2-40B4-BE49-F238E27FC236}">
              <a16:creationId xmlns:a16="http://schemas.microsoft.com/office/drawing/2014/main" id="{7B8AEC0C-A547-4C3D-AC1A-1EC5483A5055}"/>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9" name="正方形/長方形 278">
          <a:extLst>
            <a:ext uri="{FF2B5EF4-FFF2-40B4-BE49-F238E27FC236}">
              <a16:creationId xmlns:a16="http://schemas.microsoft.com/office/drawing/2014/main" id="{1C62D3CE-AABF-4AD7-8FDB-1CB6E56874EB}"/>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0" name="正方形/長方形 279">
          <a:extLst>
            <a:ext uri="{FF2B5EF4-FFF2-40B4-BE49-F238E27FC236}">
              <a16:creationId xmlns:a16="http://schemas.microsoft.com/office/drawing/2014/main" id="{F441284B-DAC5-40F6-BD3F-0EB3E23552D7}"/>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1" name="正方形/長方形 280">
          <a:extLst>
            <a:ext uri="{FF2B5EF4-FFF2-40B4-BE49-F238E27FC236}">
              <a16:creationId xmlns:a16="http://schemas.microsoft.com/office/drawing/2014/main" id="{32341851-C300-441C-BF25-913290F0E24C}"/>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2" name="正方形/長方形 281">
          <a:extLst>
            <a:ext uri="{FF2B5EF4-FFF2-40B4-BE49-F238E27FC236}">
              <a16:creationId xmlns:a16="http://schemas.microsoft.com/office/drawing/2014/main" id="{34B8BDD3-0092-4B59-A7AA-C913C28902D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3" name="正方形/長方形 282">
          <a:extLst>
            <a:ext uri="{FF2B5EF4-FFF2-40B4-BE49-F238E27FC236}">
              <a16:creationId xmlns:a16="http://schemas.microsoft.com/office/drawing/2014/main" id="{342244AE-2CB8-4663-8523-F837A331284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4" name="正方形/長方形 283">
          <a:extLst>
            <a:ext uri="{FF2B5EF4-FFF2-40B4-BE49-F238E27FC236}">
              <a16:creationId xmlns:a16="http://schemas.microsoft.com/office/drawing/2014/main" id="{6C6AB3D7-7A05-4BC1-AFF5-B10DE17C30CF}"/>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5" name="正方形/長方形 284">
          <a:extLst>
            <a:ext uri="{FF2B5EF4-FFF2-40B4-BE49-F238E27FC236}">
              <a16:creationId xmlns:a16="http://schemas.microsoft.com/office/drawing/2014/main" id="{48B131E7-DC97-46B5-AFAD-6EDE71AE7986}"/>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6" name="正方形/長方形 285">
          <a:extLst>
            <a:ext uri="{FF2B5EF4-FFF2-40B4-BE49-F238E27FC236}">
              <a16:creationId xmlns:a16="http://schemas.microsoft.com/office/drawing/2014/main" id="{DA7CDD85-3ACE-4F67-9222-AD80C4B2AA2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7" name="正方形/長方形 286">
          <a:extLst>
            <a:ext uri="{FF2B5EF4-FFF2-40B4-BE49-F238E27FC236}">
              <a16:creationId xmlns:a16="http://schemas.microsoft.com/office/drawing/2014/main" id="{0A03A5D3-F394-4A19-8391-3792B22745BC}"/>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8" name="正方形/長方形 287">
          <a:extLst>
            <a:ext uri="{FF2B5EF4-FFF2-40B4-BE49-F238E27FC236}">
              <a16:creationId xmlns:a16="http://schemas.microsoft.com/office/drawing/2014/main" id="{DFF7BFB4-C95E-44F7-83B4-68492706C6E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9" name="正方形/長方形 288">
          <a:extLst>
            <a:ext uri="{FF2B5EF4-FFF2-40B4-BE49-F238E27FC236}">
              <a16:creationId xmlns:a16="http://schemas.microsoft.com/office/drawing/2014/main" id="{CDBCCFF2-1638-4D77-932C-13B021DF4701}"/>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0" name="正方形/長方形 289">
          <a:extLst>
            <a:ext uri="{FF2B5EF4-FFF2-40B4-BE49-F238E27FC236}">
              <a16:creationId xmlns:a16="http://schemas.microsoft.com/office/drawing/2014/main" id="{C5FC63D6-5227-4C53-A826-7902260E5A3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1" name="正方形/長方形 290">
          <a:extLst>
            <a:ext uri="{FF2B5EF4-FFF2-40B4-BE49-F238E27FC236}">
              <a16:creationId xmlns:a16="http://schemas.microsoft.com/office/drawing/2014/main" id="{7DB44D5D-8106-4AAE-922C-621456E26849}"/>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2" name="正方形/長方形 291">
          <a:extLst>
            <a:ext uri="{FF2B5EF4-FFF2-40B4-BE49-F238E27FC236}">
              <a16:creationId xmlns:a16="http://schemas.microsoft.com/office/drawing/2014/main" id="{8ED293A8-0550-4B27-B2DA-6DC02AB41E7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3" name="正方形/長方形 292">
          <a:extLst>
            <a:ext uri="{FF2B5EF4-FFF2-40B4-BE49-F238E27FC236}">
              <a16:creationId xmlns:a16="http://schemas.microsoft.com/office/drawing/2014/main" id="{F8B59FFA-E226-4BB0-95CB-C619B4938326}"/>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4" name="正方形/長方形 293">
          <a:extLst>
            <a:ext uri="{FF2B5EF4-FFF2-40B4-BE49-F238E27FC236}">
              <a16:creationId xmlns:a16="http://schemas.microsoft.com/office/drawing/2014/main" id="{41FF299A-EDBD-48B6-A483-F1D651C1CF9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5" name="正方形/長方形 294">
          <a:extLst>
            <a:ext uri="{FF2B5EF4-FFF2-40B4-BE49-F238E27FC236}">
              <a16:creationId xmlns:a16="http://schemas.microsoft.com/office/drawing/2014/main" id="{6ABA719B-F7C0-4A90-ACDA-EEADD3F21DFC}"/>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6" name="テキスト ボックス 295">
          <a:extLst>
            <a:ext uri="{FF2B5EF4-FFF2-40B4-BE49-F238E27FC236}">
              <a16:creationId xmlns:a16="http://schemas.microsoft.com/office/drawing/2014/main" id="{E87BC62C-26B6-484D-A470-1ABAC60B82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97" name="直線コネクタ 296">
          <a:extLst>
            <a:ext uri="{FF2B5EF4-FFF2-40B4-BE49-F238E27FC236}">
              <a16:creationId xmlns:a16="http://schemas.microsoft.com/office/drawing/2014/main" id="{1EB1F742-05DD-443C-8D63-858F71EFB9F2}"/>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98" name="テキスト ボックス 297">
          <a:extLst>
            <a:ext uri="{FF2B5EF4-FFF2-40B4-BE49-F238E27FC236}">
              <a16:creationId xmlns:a16="http://schemas.microsoft.com/office/drawing/2014/main" id="{BD6E337D-4244-46F4-B002-82BD6DCDD1B1}"/>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99" name="直線コネクタ 298">
          <a:extLst>
            <a:ext uri="{FF2B5EF4-FFF2-40B4-BE49-F238E27FC236}">
              <a16:creationId xmlns:a16="http://schemas.microsoft.com/office/drawing/2014/main" id="{D8CCCA8B-0B3F-457B-A704-A0391612F6E0}"/>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0" name="テキスト ボックス 299">
          <a:extLst>
            <a:ext uri="{FF2B5EF4-FFF2-40B4-BE49-F238E27FC236}">
              <a16:creationId xmlns:a16="http://schemas.microsoft.com/office/drawing/2014/main" id="{7DEFF69A-13D4-41EB-8F99-CE812D36F3B5}"/>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1" name="直線コネクタ 300">
          <a:extLst>
            <a:ext uri="{FF2B5EF4-FFF2-40B4-BE49-F238E27FC236}">
              <a16:creationId xmlns:a16="http://schemas.microsoft.com/office/drawing/2014/main" id="{CB6E060F-36C5-438A-9EF9-352A364D27F4}"/>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2" name="テキスト ボックス 301">
          <a:extLst>
            <a:ext uri="{FF2B5EF4-FFF2-40B4-BE49-F238E27FC236}">
              <a16:creationId xmlns:a16="http://schemas.microsoft.com/office/drawing/2014/main" id="{AC5AD41B-C385-4BAC-8443-F08593CB73C6}"/>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3" name="直線コネクタ 302">
          <a:extLst>
            <a:ext uri="{FF2B5EF4-FFF2-40B4-BE49-F238E27FC236}">
              <a16:creationId xmlns:a16="http://schemas.microsoft.com/office/drawing/2014/main" id="{D8FC60BB-1FC9-4D41-8AB2-7ADA7C454B65}"/>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4" name="テキスト ボックス 303">
          <a:extLst>
            <a:ext uri="{FF2B5EF4-FFF2-40B4-BE49-F238E27FC236}">
              <a16:creationId xmlns:a16="http://schemas.microsoft.com/office/drawing/2014/main" id="{5DD7E837-95CB-4A6F-A819-5FA9E6538291}"/>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5" name="直線コネクタ 304">
          <a:extLst>
            <a:ext uri="{FF2B5EF4-FFF2-40B4-BE49-F238E27FC236}">
              <a16:creationId xmlns:a16="http://schemas.microsoft.com/office/drawing/2014/main" id="{B9A5CF79-1033-42E0-AC67-2C6F2003D438}"/>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06" name="テキスト ボックス 305">
          <a:extLst>
            <a:ext uri="{FF2B5EF4-FFF2-40B4-BE49-F238E27FC236}">
              <a16:creationId xmlns:a16="http://schemas.microsoft.com/office/drawing/2014/main" id="{3045B3D1-CC4F-41F9-BE6E-914351068292}"/>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07" name="直線コネクタ 306">
          <a:extLst>
            <a:ext uri="{FF2B5EF4-FFF2-40B4-BE49-F238E27FC236}">
              <a16:creationId xmlns:a16="http://schemas.microsoft.com/office/drawing/2014/main" id="{6FE1E331-94FC-4DD1-AB2D-74EFA1AFE30B}"/>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08" name="テキスト ボックス 307">
          <a:extLst>
            <a:ext uri="{FF2B5EF4-FFF2-40B4-BE49-F238E27FC236}">
              <a16:creationId xmlns:a16="http://schemas.microsoft.com/office/drawing/2014/main" id="{F9C332B3-3BA5-4659-BD14-DF95D5C898E6}"/>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09" name="直線コネクタ 308">
          <a:extLst>
            <a:ext uri="{FF2B5EF4-FFF2-40B4-BE49-F238E27FC236}">
              <a16:creationId xmlns:a16="http://schemas.microsoft.com/office/drawing/2014/main" id="{5966B4BB-57EF-4C07-8942-1B89952838AA}"/>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0" name="テキスト ボックス 309">
          <a:extLst>
            <a:ext uri="{FF2B5EF4-FFF2-40B4-BE49-F238E27FC236}">
              <a16:creationId xmlns:a16="http://schemas.microsoft.com/office/drawing/2014/main" id="{FB2AF9DE-9DD5-4B2C-9DD5-D5E7C1BE6154}"/>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1" name="【一般廃棄物処理施設】&#10;有形固定資産減価償却率グラフ枠">
          <a:extLst>
            <a:ext uri="{FF2B5EF4-FFF2-40B4-BE49-F238E27FC236}">
              <a16:creationId xmlns:a16="http://schemas.microsoft.com/office/drawing/2014/main" id="{D01AC384-9C88-494A-9C62-F6D881C4A711}"/>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312" name="直線コネクタ 311">
          <a:extLst>
            <a:ext uri="{FF2B5EF4-FFF2-40B4-BE49-F238E27FC236}">
              <a16:creationId xmlns:a16="http://schemas.microsoft.com/office/drawing/2014/main" id="{D2380F1E-0C40-478C-BF2C-2052B7B5229E}"/>
            </a:ext>
          </a:extLst>
        </xdr:cNvPr>
        <xdr:cNvCxnSpPr/>
      </xdr:nvCxnSpPr>
      <xdr:spPr>
        <a:xfrm flipV="1">
          <a:off x="14375764" y="5534025"/>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313" name="【一般廃棄物処理施設】&#10;有形固定資産減価償却率最小値テキスト">
          <a:extLst>
            <a:ext uri="{FF2B5EF4-FFF2-40B4-BE49-F238E27FC236}">
              <a16:creationId xmlns:a16="http://schemas.microsoft.com/office/drawing/2014/main" id="{2EB5EF36-1B8B-4346-8102-41C40BA105D7}"/>
            </a:ext>
          </a:extLst>
        </xdr:cNvPr>
        <xdr:cNvSpPr txBox="1"/>
      </xdr:nvSpPr>
      <xdr:spPr>
        <a:xfrm>
          <a:off x="14414500" y="704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314" name="直線コネクタ 313">
          <a:extLst>
            <a:ext uri="{FF2B5EF4-FFF2-40B4-BE49-F238E27FC236}">
              <a16:creationId xmlns:a16="http://schemas.microsoft.com/office/drawing/2014/main" id="{C843D870-4A74-4481-A15F-82624D9CF236}"/>
            </a:ext>
          </a:extLst>
        </xdr:cNvPr>
        <xdr:cNvCxnSpPr/>
      </xdr:nvCxnSpPr>
      <xdr:spPr>
        <a:xfrm>
          <a:off x="14287500" y="7037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315" name="【一般廃棄物処理施設】&#10;有形固定資産減価償却率最大値テキスト">
          <a:extLst>
            <a:ext uri="{FF2B5EF4-FFF2-40B4-BE49-F238E27FC236}">
              <a16:creationId xmlns:a16="http://schemas.microsoft.com/office/drawing/2014/main" id="{57006F0D-B96A-4A27-964D-34CEFC74B0B5}"/>
            </a:ext>
          </a:extLst>
        </xdr:cNvPr>
        <xdr:cNvSpPr txBox="1"/>
      </xdr:nvSpPr>
      <xdr:spPr>
        <a:xfrm>
          <a:off x="14414500" y="5313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316" name="直線コネクタ 315">
          <a:extLst>
            <a:ext uri="{FF2B5EF4-FFF2-40B4-BE49-F238E27FC236}">
              <a16:creationId xmlns:a16="http://schemas.microsoft.com/office/drawing/2014/main" id="{2C41D599-E3CA-4763-A06D-99D03081C67C}"/>
            </a:ext>
          </a:extLst>
        </xdr:cNvPr>
        <xdr:cNvCxnSpPr/>
      </xdr:nvCxnSpPr>
      <xdr:spPr>
        <a:xfrm>
          <a:off x="14287500" y="5534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57167</xdr:rowOff>
    </xdr:from>
    <xdr:ext cx="405111" cy="259045"/>
    <xdr:sp macro="" textlink="">
      <xdr:nvSpPr>
        <xdr:cNvPr id="317" name="【一般廃棄物処理施設】&#10;有形固定資産減価償却率平均値テキスト">
          <a:extLst>
            <a:ext uri="{FF2B5EF4-FFF2-40B4-BE49-F238E27FC236}">
              <a16:creationId xmlns:a16="http://schemas.microsoft.com/office/drawing/2014/main" id="{C0BAA1ED-ACE5-48DD-8FB1-8CF412A34BCF}"/>
            </a:ext>
          </a:extLst>
        </xdr:cNvPr>
        <xdr:cNvSpPr txBox="1"/>
      </xdr:nvSpPr>
      <xdr:spPr>
        <a:xfrm>
          <a:off x="14414500" y="6259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318" name="フローチャート: 判断 317">
          <a:extLst>
            <a:ext uri="{FF2B5EF4-FFF2-40B4-BE49-F238E27FC236}">
              <a16:creationId xmlns:a16="http://schemas.microsoft.com/office/drawing/2014/main" id="{04BF51AA-D000-4E45-833E-DC76DA9B82C9}"/>
            </a:ext>
          </a:extLst>
        </xdr:cNvPr>
        <xdr:cNvSpPr/>
      </xdr:nvSpPr>
      <xdr:spPr>
        <a:xfrm>
          <a:off x="14325600" y="62814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319" name="フローチャート: 判断 318">
          <a:extLst>
            <a:ext uri="{FF2B5EF4-FFF2-40B4-BE49-F238E27FC236}">
              <a16:creationId xmlns:a16="http://schemas.microsoft.com/office/drawing/2014/main" id="{A95B82CD-B9DC-44F3-A69D-FAD746F27AC8}"/>
            </a:ext>
          </a:extLst>
        </xdr:cNvPr>
        <xdr:cNvSpPr/>
      </xdr:nvSpPr>
      <xdr:spPr>
        <a:xfrm>
          <a:off x="1357884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320" name="フローチャート: 判断 319">
          <a:extLst>
            <a:ext uri="{FF2B5EF4-FFF2-40B4-BE49-F238E27FC236}">
              <a16:creationId xmlns:a16="http://schemas.microsoft.com/office/drawing/2014/main" id="{2F7C01ED-BBE9-4C9D-9CDF-D5DAD23E6ACA}"/>
            </a:ext>
          </a:extLst>
        </xdr:cNvPr>
        <xdr:cNvSpPr/>
      </xdr:nvSpPr>
      <xdr:spPr>
        <a:xfrm>
          <a:off x="1280414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1" name="フローチャート: 判断 320">
          <a:extLst>
            <a:ext uri="{FF2B5EF4-FFF2-40B4-BE49-F238E27FC236}">
              <a16:creationId xmlns:a16="http://schemas.microsoft.com/office/drawing/2014/main" id="{8F4FF1FC-0AE5-4668-9FB6-F9F1DAFEC0C8}"/>
            </a:ext>
          </a:extLst>
        </xdr:cNvPr>
        <xdr:cNvSpPr/>
      </xdr:nvSpPr>
      <xdr:spPr>
        <a:xfrm>
          <a:off x="12029440" y="62528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322" name="フローチャート: 判断 321">
          <a:extLst>
            <a:ext uri="{FF2B5EF4-FFF2-40B4-BE49-F238E27FC236}">
              <a16:creationId xmlns:a16="http://schemas.microsoft.com/office/drawing/2014/main" id="{66B6B67D-ABDE-432C-8FD6-A461F7895937}"/>
            </a:ext>
          </a:extLst>
        </xdr:cNvPr>
        <xdr:cNvSpPr/>
      </xdr:nvSpPr>
      <xdr:spPr>
        <a:xfrm>
          <a:off x="11231880" y="629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3" name="テキスト ボックス 322">
          <a:extLst>
            <a:ext uri="{FF2B5EF4-FFF2-40B4-BE49-F238E27FC236}">
              <a16:creationId xmlns:a16="http://schemas.microsoft.com/office/drawing/2014/main" id="{869BF7AE-F4A9-4FB0-BBDE-7B5AF1D3656F}"/>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4" name="テキスト ボックス 323">
          <a:extLst>
            <a:ext uri="{FF2B5EF4-FFF2-40B4-BE49-F238E27FC236}">
              <a16:creationId xmlns:a16="http://schemas.microsoft.com/office/drawing/2014/main" id="{E8439022-1986-4635-B0C8-685632892225}"/>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5" name="テキスト ボックス 324">
          <a:extLst>
            <a:ext uri="{FF2B5EF4-FFF2-40B4-BE49-F238E27FC236}">
              <a16:creationId xmlns:a16="http://schemas.microsoft.com/office/drawing/2014/main" id="{E9AD1518-AFA1-451C-840A-4A71E2BE30D2}"/>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32184935-F043-4C7A-A6D9-ABB1EAA049F2}"/>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645C4EC2-55F2-4F21-BA00-BE144EDF6A1A}"/>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126365</xdr:rowOff>
    </xdr:from>
    <xdr:to>
      <xdr:col>85</xdr:col>
      <xdr:colOff>177800</xdr:colOff>
      <xdr:row>35</xdr:row>
      <xdr:rowOff>56515</xdr:rowOff>
    </xdr:to>
    <xdr:sp macro="" textlink="">
      <xdr:nvSpPr>
        <xdr:cNvPr id="328" name="楕円 327">
          <a:extLst>
            <a:ext uri="{FF2B5EF4-FFF2-40B4-BE49-F238E27FC236}">
              <a16:creationId xmlns:a16="http://schemas.microsoft.com/office/drawing/2014/main" id="{1B7D2502-E25D-448E-B775-B6B4FA612BB0}"/>
            </a:ext>
          </a:extLst>
        </xdr:cNvPr>
        <xdr:cNvSpPr/>
      </xdr:nvSpPr>
      <xdr:spPr>
        <a:xfrm>
          <a:off x="14325600" y="58261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149242</xdr:rowOff>
    </xdr:from>
    <xdr:ext cx="405111" cy="259045"/>
    <xdr:sp macro="" textlink="">
      <xdr:nvSpPr>
        <xdr:cNvPr id="329" name="【一般廃棄物処理施設】&#10;有形固定資産減価償却率該当値テキスト">
          <a:extLst>
            <a:ext uri="{FF2B5EF4-FFF2-40B4-BE49-F238E27FC236}">
              <a16:creationId xmlns:a16="http://schemas.microsoft.com/office/drawing/2014/main" id="{227ACFB8-C136-4FE4-BB3C-481D74FB060C}"/>
            </a:ext>
          </a:extLst>
        </xdr:cNvPr>
        <xdr:cNvSpPr txBox="1"/>
      </xdr:nvSpPr>
      <xdr:spPr>
        <a:xfrm>
          <a:off x="14414500" y="568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128270</xdr:rowOff>
    </xdr:from>
    <xdr:to>
      <xdr:col>81</xdr:col>
      <xdr:colOff>101600</xdr:colOff>
      <xdr:row>35</xdr:row>
      <xdr:rowOff>58420</xdr:rowOff>
    </xdr:to>
    <xdr:sp macro="" textlink="">
      <xdr:nvSpPr>
        <xdr:cNvPr id="330" name="楕円 329">
          <a:extLst>
            <a:ext uri="{FF2B5EF4-FFF2-40B4-BE49-F238E27FC236}">
              <a16:creationId xmlns:a16="http://schemas.microsoft.com/office/drawing/2014/main" id="{DC5DDE99-D4A2-4F52-B313-E906FB044C52}"/>
            </a:ext>
          </a:extLst>
        </xdr:cNvPr>
        <xdr:cNvSpPr/>
      </xdr:nvSpPr>
      <xdr:spPr>
        <a:xfrm>
          <a:off x="13578840" y="5828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5715</xdr:rowOff>
    </xdr:from>
    <xdr:to>
      <xdr:col>85</xdr:col>
      <xdr:colOff>127000</xdr:colOff>
      <xdr:row>35</xdr:row>
      <xdr:rowOff>7620</xdr:rowOff>
    </xdr:to>
    <xdr:cxnSp macro="">
      <xdr:nvCxnSpPr>
        <xdr:cNvPr id="331" name="直線コネクタ 330">
          <a:extLst>
            <a:ext uri="{FF2B5EF4-FFF2-40B4-BE49-F238E27FC236}">
              <a16:creationId xmlns:a16="http://schemas.microsoft.com/office/drawing/2014/main" id="{A8853889-2A05-472B-BF73-29064E138F3E}"/>
            </a:ext>
          </a:extLst>
        </xdr:cNvPr>
        <xdr:cNvCxnSpPr/>
      </xdr:nvCxnSpPr>
      <xdr:spPr>
        <a:xfrm flipV="1">
          <a:off x="13629640" y="5873115"/>
          <a:ext cx="7467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50165</xdr:rowOff>
    </xdr:from>
    <xdr:to>
      <xdr:col>76</xdr:col>
      <xdr:colOff>165100</xdr:colOff>
      <xdr:row>34</xdr:row>
      <xdr:rowOff>151765</xdr:rowOff>
    </xdr:to>
    <xdr:sp macro="" textlink="">
      <xdr:nvSpPr>
        <xdr:cNvPr id="332" name="楕円 331">
          <a:extLst>
            <a:ext uri="{FF2B5EF4-FFF2-40B4-BE49-F238E27FC236}">
              <a16:creationId xmlns:a16="http://schemas.microsoft.com/office/drawing/2014/main" id="{C54C114E-72B7-4ABE-A854-466D860D516B}"/>
            </a:ext>
          </a:extLst>
        </xdr:cNvPr>
        <xdr:cNvSpPr/>
      </xdr:nvSpPr>
      <xdr:spPr>
        <a:xfrm>
          <a:off x="12804140" y="574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100965</xdr:rowOff>
    </xdr:from>
    <xdr:to>
      <xdr:col>81</xdr:col>
      <xdr:colOff>50800</xdr:colOff>
      <xdr:row>35</xdr:row>
      <xdr:rowOff>7620</xdr:rowOff>
    </xdr:to>
    <xdr:cxnSp macro="">
      <xdr:nvCxnSpPr>
        <xdr:cNvPr id="333" name="直線コネクタ 332">
          <a:extLst>
            <a:ext uri="{FF2B5EF4-FFF2-40B4-BE49-F238E27FC236}">
              <a16:creationId xmlns:a16="http://schemas.microsoft.com/office/drawing/2014/main" id="{8E6A30F1-1664-42EB-934D-3ABD71394994}"/>
            </a:ext>
          </a:extLst>
        </xdr:cNvPr>
        <xdr:cNvCxnSpPr/>
      </xdr:nvCxnSpPr>
      <xdr:spPr>
        <a:xfrm>
          <a:off x="12854940" y="5800725"/>
          <a:ext cx="7747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129557</xdr:rowOff>
    </xdr:from>
    <xdr:ext cx="405111" cy="259045"/>
    <xdr:sp macro="" textlink="">
      <xdr:nvSpPr>
        <xdr:cNvPr id="334" name="n_1aveValue【一般廃棄物処理施設】&#10;有形固定資産減価償却率">
          <a:extLst>
            <a:ext uri="{FF2B5EF4-FFF2-40B4-BE49-F238E27FC236}">
              <a16:creationId xmlns:a16="http://schemas.microsoft.com/office/drawing/2014/main" id="{3C06BF06-BD58-4A91-808D-9C1E4B356069}"/>
            </a:ext>
          </a:extLst>
        </xdr:cNvPr>
        <xdr:cNvSpPr txBox="1"/>
      </xdr:nvSpPr>
      <xdr:spPr>
        <a:xfrm>
          <a:off x="13437244" y="633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135272</xdr:rowOff>
    </xdr:from>
    <xdr:ext cx="405111" cy="259045"/>
    <xdr:sp macro="" textlink="">
      <xdr:nvSpPr>
        <xdr:cNvPr id="335" name="n_2aveValue【一般廃棄物処理施設】&#10;有形固定資産減価償却率">
          <a:extLst>
            <a:ext uri="{FF2B5EF4-FFF2-40B4-BE49-F238E27FC236}">
              <a16:creationId xmlns:a16="http://schemas.microsoft.com/office/drawing/2014/main" id="{0E4B961A-3C37-4242-B0F3-3DF7CB5BB096}"/>
            </a:ext>
          </a:extLst>
        </xdr:cNvPr>
        <xdr:cNvSpPr txBox="1"/>
      </xdr:nvSpPr>
      <xdr:spPr>
        <a:xfrm>
          <a:off x="12675244" y="633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336" name="n_3aveValue【一般廃棄物処理施設】&#10;有形固定資産減価償却率">
          <a:extLst>
            <a:ext uri="{FF2B5EF4-FFF2-40B4-BE49-F238E27FC236}">
              <a16:creationId xmlns:a16="http://schemas.microsoft.com/office/drawing/2014/main" id="{54402C23-94EF-43D1-95A9-4AED2CD4DF79}"/>
            </a:ext>
          </a:extLst>
        </xdr:cNvPr>
        <xdr:cNvSpPr txBox="1"/>
      </xdr:nvSpPr>
      <xdr:spPr>
        <a:xfrm>
          <a:off x="1190054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337" name="n_4aveValue【一般廃棄物処理施設】&#10;有形固定資産減価償却率">
          <a:extLst>
            <a:ext uri="{FF2B5EF4-FFF2-40B4-BE49-F238E27FC236}">
              <a16:creationId xmlns:a16="http://schemas.microsoft.com/office/drawing/2014/main" id="{C2459404-BCE2-4C96-A75E-4E72E7466346}"/>
            </a:ext>
          </a:extLst>
        </xdr:cNvPr>
        <xdr:cNvSpPr txBox="1"/>
      </xdr:nvSpPr>
      <xdr:spPr>
        <a:xfrm>
          <a:off x="1110298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74947</xdr:rowOff>
    </xdr:from>
    <xdr:ext cx="405111" cy="259045"/>
    <xdr:sp macro="" textlink="">
      <xdr:nvSpPr>
        <xdr:cNvPr id="338" name="n_1mainValue【一般廃棄物処理施設】&#10;有形固定資産減価償却率">
          <a:extLst>
            <a:ext uri="{FF2B5EF4-FFF2-40B4-BE49-F238E27FC236}">
              <a16:creationId xmlns:a16="http://schemas.microsoft.com/office/drawing/2014/main" id="{910C621A-83C0-426E-8248-57740BBCB8C0}"/>
            </a:ext>
          </a:extLst>
        </xdr:cNvPr>
        <xdr:cNvSpPr txBox="1"/>
      </xdr:nvSpPr>
      <xdr:spPr>
        <a:xfrm>
          <a:off x="13437244" y="560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168292</xdr:rowOff>
    </xdr:from>
    <xdr:ext cx="405111" cy="259045"/>
    <xdr:sp macro="" textlink="">
      <xdr:nvSpPr>
        <xdr:cNvPr id="339" name="n_2mainValue【一般廃棄物処理施設】&#10;有形固定資産減価償却率">
          <a:extLst>
            <a:ext uri="{FF2B5EF4-FFF2-40B4-BE49-F238E27FC236}">
              <a16:creationId xmlns:a16="http://schemas.microsoft.com/office/drawing/2014/main" id="{580E46FB-E5E7-4A6B-B37F-D77A0F8CB974}"/>
            </a:ext>
          </a:extLst>
        </xdr:cNvPr>
        <xdr:cNvSpPr txBox="1"/>
      </xdr:nvSpPr>
      <xdr:spPr>
        <a:xfrm>
          <a:off x="12675244" y="553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0" name="正方形/長方形 339">
          <a:extLst>
            <a:ext uri="{FF2B5EF4-FFF2-40B4-BE49-F238E27FC236}">
              <a16:creationId xmlns:a16="http://schemas.microsoft.com/office/drawing/2014/main" id="{9A450DE6-984F-439F-8119-2292045FF29D}"/>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1" name="正方形/長方形 340">
          <a:extLst>
            <a:ext uri="{FF2B5EF4-FFF2-40B4-BE49-F238E27FC236}">
              <a16:creationId xmlns:a16="http://schemas.microsoft.com/office/drawing/2014/main" id="{9F7B948C-8465-4D67-AB93-5FADA03470A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42" name="正方形/長方形 341">
          <a:extLst>
            <a:ext uri="{FF2B5EF4-FFF2-40B4-BE49-F238E27FC236}">
              <a16:creationId xmlns:a16="http://schemas.microsoft.com/office/drawing/2014/main" id="{26D1AA04-8000-43A5-ABEB-B634BEC3DA9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43" name="正方形/長方形 342">
          <a:extLst>
            <a:ext uri="{FF2B5EF4-FFF2-40B4-BE49-F238E27FC236}">
              <a16:creationId xmlns:a16="http://schemas.microsoft.com/office/drawing/2014/main" id="{96620A65-B1D0-4707-BAC2-333253E3C38B}"/>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44" name="正方形/長方形 343">
          <a:extLst>
            <a:ext uri="{FF2B5EF4-FFF2-40B4-BE49-F238E27FC236}">
              <a16:creationId xmlns:a16="http://schemas.microsoft.com/office/drawing/2014/main" id="{ED3C86BD-43B8-4A9C-84E3-DAA8BD073A16}"/>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45" name="正方形/長方形 344">
          <a:extLst>
            <a:ext uri="{FF2B5EF4-FFF2-40B4-BE49-F238E27FC236}">
              <a16:creationId xmlns:a16="http://schemas.microsoft.com/office/drawing/2014/main" id="{15BDFA55-717E-4652-A0AE-2672A72D898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46" name="正方形/長方形 345">
          <a:extLst>
            <a:ext uri="{FF2B5EF4-FFF2-40B4-BE49-F238E27FC236}">
              <a16:creationId xmlns:a16="http://schemas.microsoft.com/office/drawing/2014/main" id="{F8577B5E-5751-4961-B958-5A0143AA5647}"/>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47" name="正方形/長方形 346">
          <a:extLst>
            <a:ext uri="{FF2B5EF4-FFF2-40B4-BE49-F238E27FC236}">
              <a16:creationId xmlns:a16="http://schemas.microsoft.com/office/drawing/2014/main" id="{C0DA438A-DB78-43E8-9CAE-9F184645D9A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48" name="テキスト ボックス 347">
          <a:extLst>
            <a:ext uri="{FF2B5EF4-FFF2-40B4-BE49-F238E27FC236}">
              <a16:creationId xmlns:a16="http://schemas.microsoft.com/office/drawing/2014/main" id="{723A36BE-5FF4-4F42-AC80-BA16AA7381F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49" name="直線コネクタ 348">
          <a:extLst>
            <a:ext uri="{FF2B5EF4-FFF2-40B4-BE49-F238E27FC236}">
              <a16:creationId xmlns:a16="http://schemas.microsoft.com/office/drawing/2014/main" id="{1EBC23CE-90CA-40ED-A008-8B5A0A21B80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50" name="直線コネクタ 349">
          <a:extLst>
            <a:ext uri="{FF2B5EF4-FFF2-40B4-BE49-F238E27FC236}">
              <a16:creationId xmlns:a16="http://schemas.microsoft.com/office/drawing/2014/main" id="{12E9D070-1AE3-49EA-97CE-5724F64393F6}"/>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51" name="テキスト ボックス 350">
          <a:extLst>
            <a:ext uri="{FF2B5EF4-FFF2-40B4-BE49-F238E27FC236}">
              <a16:creationId xmlns:a16="http://schemas.microsoft.com/office/drawing/2014/main" id="{248C16CA-BA9F-4842-B935-1C4BB0532D37}"/>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52" name="直線コネクタ 351">
          <a:extLst>
            <a:ext uri="{FF2B5EF4-FFF2-40B4-BE49-F238E27FC236}">
              <a16:creationId xmlns:a16="http://schemas.microsoft.com/office/drawing/2014/main" id="{7B43024A-711F-4928-B6FF-07304F60ED8C}"/>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53" name="テキスト ボックス 352">
          <a:extLst>
            <a:ext uri="{FF2B5EF4-FFF2-40B4-BE49-F238E27FC236}">
              <a16:creationId xmlns:a16="http://schemas.microsoft.com/office/drawing/2014/main" id="{BB9FD1D3-C11C-4BFC-BA98-62F7797C5B38}"/>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54" name="直線コネクタ 353">
          <a:extLst>
            <a:ext uri="{FF2B5EF4-FFF2-40B4-BE49-F238E27FC236}">
              <a16:creationId xmlns:a16="http://schemas.microsoft.com/office/drawing/2014/main" id="{07612F7F-CCA1-46D1-A580-9A2F31E93AE9}"/>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55" name="テキスト ボックス 354">
          <a:extLst>
            <a:ext uri="{FF2B5EF4-FFF2-40B4-BE49-F238E27FC236}">
              <a16:creationId xmlns:a16="http://schemas.microsoft.com/office/drawing/2014/main" id="{5B3744BC-CA35-4225-89AD-2B9CDEA9EDA0}"/>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56" name="直線コネクタ 355">
          <a:extLst>
            <a:ext uri="{FF2B5EF4-FFF2-40B4-BE49-F238E27FC236}">
              <a16:creationId xmlns:a16="http://schemas.microsoft.com/office/drawing/2014/main" id="{E094D8ED-111A-41C0-AAA5-0DE7626D5101}"/>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57" name="テキスト ボックス 356">
          <a:extLst>
            <a:ext uri="{FF2B5EF4-FFF2-40B4-BE49-F238E27FC236}">
              <a16:creationId xmlns:a16="http://schemas.microsoft.com/office/drawing/2014/main" id="{AB16256E-5B34-484D-806D-BD91988B53E5}"/>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58" name="直線コネクタ 357">
          <a:extLst>
            <a:ext uri="{FF2B5EF4-FFF2-40B4-BE49-F238E27FC236}">
              <a16:creationId xmlns:a16="http://schemas.microsoft.com/office/drawing/2014/main" id="{C8245935-23FC-4739-AA8F-7BD5C0DAB21B}"/>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59" name="テキスト ボックス 358">
          <a:extLst>
            <a:ext uri="{FF2B5EF4-FFF2-40B4-BE49-F238E27FC236}">
              <a16:creationId xmlns:a16="http://schemas.microsoft.com/office/drawing/2014/main" id="{5E1E335C-3FEB-4865-ABE4-8A6EC8D599EA}"/>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0" name="直線コネクタ 359">
          <a:extLst>
            <a:ext uri="{FF2B5EF4-FFF2-40B4-BE49-F238E27FC236}">
              <a16:creationId xmlns:a16="http://schemas.microsoft.com/office/drawing/2014/main" id="{E4603EA3-BBE7-4A20-8050-A207B0FA516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61" name="テキスト ボックス 360">
          <a:extLst>
            <a:ext uri="{FF2B5EF4-FFF2-40B4-BE49-F238E27FC236}">
              <a16:creationId xmlns:a16="http://schemas.microsoft.com/office/drawing/2014/main" id="{18C98096-9DA8-4286-86B1-34EB91A31C50}"/>
            </a:ext>
          </a:extLst>
        </xdr:cNvPr>
        <xdr:cNvSpPr txBox="1"/>
      </xdr:nvSpPr>
      <xdr:spPr>
        <a:xfrm>
          <a:off x="1549930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2" name="【一般廃棄物処理施設】&#10;一人当たり有形固定資産（償却資産）額グラフ枠">
          <a:extLst>
            <a:ext uri="{FF2B5EF4-FFF2-40B4-BE49-F238E27FC236}">
              <a16:creationId xmlns:a16="http://schemas.microsoft.com/office/drawing/2014/main" id="{68E23DE9-ADDD-4A1A-B83D-FC60D1E712D9}"/>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363" name="直線コネクタ 362">
          <a:extLst>
            <a:ext uri="{FF2B5EF4-FFF2-40B4-BE49-F238E27FC236}">
              <a16:creationId xmlns:a16="http://schemas.microsoft.com/office/drawing/2014/main" id="{E1362451-34DF-459C-BBA7-3467B1840CEB}"/>
            </a:ext>
          </a:extLst>
        </xdr:cNvPr>
        <xdr:cNvCxnSpPr/>
      </xdr:nvCxnSpPr>
      <xdr:spPr>
        <a:xfrm flipV="1">
          <a:off x="19509104" y="5814237"/>
          <a:ext cx="0" cy="125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364" name="【一般廃棄物処理施設】&#10;一人当たり有形固定資産（償却資産）額最小値テキスト">
          <a:extLst>
            <a:ext uri="{FF2B5EF4-FFF2-40B4-BE49-F238E27FC236}">
              <a16:creationId xmlns:a16="http://schemas.microsoft.com/office/drawing/2014/main" id="{D08762A9-40F1-400F-86A6-71AF05276BD1}"/>
            </a:ext>
          </a:extLst>
        </xdr:cNvPr>
        <xdr:cNvSpPr txBox="1"/>
      </xdr:nvSpPr>
      <xdr:spPr>
        <a:xfrm>
          <a:off x="19547840" y="707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365" name="直線コネクタ 364">
          <a:extLst>
            <a:ext uri="{FF2B5EF4-FFF2-40B4-BE49-F238E27FC236}">
              <a16:creationId xmlns:a16="http://schemas.microsoft.com/office/drawing/2014/main" id="{5B15D655-B4D0-4494-9295-F2484B2675F4}"/>
            </a:ext>
          </a:extLst>
        </xdr:cNvPr>
        <xdr:cNvCxnSpPr/>
      </xdr:nvCxnSpPr>
      <xdr:spPr>
        <a:xfrm>
          <a:off x="19443700" y="70732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366" name="【一般廃棄物処理施設】&#10;一人当たり有形固定資産（償却資産）額最大値テキスト">
          <a:extLst>
            <a:ext uri="{FF2B5EF4-FFF2-40B4-BE49-F238E27FC236}">
              <a16:creationId xmlns:a16="http://schemas.microsoft.com/office/drawing/2014/main" id="{8329CE7A-B97B-4026-9617-3AE96B1FA096}"/>
            </a:ext>
          </a:extLst>
        </xdr:cNvPr>
        <xdr:cNvSpPr txBox="1"/>
      </xdr:nvSpPr>
      <xdr:spPr>
        <a:xfrm>
          <a:off x="19547840" y="5593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367" name="直線コネクタ 366">
          <a:extLst>
            <a:ext uri="{FF2B5EF4-FFF2-40B4-BE49-F238E27FC236}">
              <a16:creationId xmlns:a16="http://schemas.microsoft.com/office/drawing/2014/main" id="{1455F6B8-3DE0-48DB-9466-19321D5C827B}"/>
            </a:ext>
          </a:extLst>
        </xdr:cNvPr>
        <xdr:cNvCxnSpPr/>
      </xdr:nvCxnSpPr>
      <xdr:spPr>
        <a:xfrm>
          <a:off x="19443700" y="58142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73762</xdr:rowOff>
    </xdr:from>
    <xdr:ext cx="599010" cy="259045"/>
    <xdr:sp macro="" textlink="">
      <xdr:nvSpPr>
        <xdr:cNvPr id="368" name="【一般廃棄物処理施設】&#10;一人当たり有形固定資産（償却資産）額平均値テキスト">
          <a:extLst>
            <a:ext uri="{FF2B5EF4-FFF2-40B4-BE49-F238E27FC236}">
              <a16:creationId xmlns:a16="http://schemas.microsoft.com/office/drawing/2014/main" id="{C4ED99A4-7FC5-43B3-B67B-FB22A6C5DE23}"/>
            </a:ext>
          </a:extLst>
        </xdr:cNvPr>
        <xdr:cNvSpPr txBox="1"/>
      </xdr:nvSpPr>
      <xdr:spPr>
        <a:xfrm>
          <a:off x="19547840" y="64440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369" name="フローチャート: 判断 368">
          <a:extLst>
            <a:ext uri="{FF2B5EF4-FFF2-40B4-BE49-F238E27FC236}">
              <a16:creationId xmlns:a16="http://schemas.microsoft.com/office/drawing/2014/main" id="{4807EC87-661B-446B-A6D9-2458090CB214}"/>
            </a:ext>
          </a:extLst>
        </xdr:cNvPr>
        <xdr:cNvSpPr/>
      </xdr:nvSpPr>
      <xdr:spPr>
        <a:xfrm>
          <a:off x="19458940" y="658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370" name="フローチャート: 判断 369">
          <a:extLst>
            <a:ext uri="{FF2B5EF4-FFF2-40B4-BE49-F238E27FC236}">
              <a16:creationId xmlns:a16="http://schemas.microsoft.com/office/drawing/2014/main" id="{D075F838-44A6-430A-B644-8586C3D2CF63}"/>
            </a:ext>
          </a:extLst>
        </xdr:cNvPr>
        <xdr:cNvSpPr/>
      </xdr:nvSpPr>
      <xdr:spPr>
        <a:xfrm>
          <a:off x="18735040" y="65697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371" name="フローチャート: 判断 370">
          <a:extLst>
            <a:ext uri="{FF2B5EF4-FFF2-40B4-BE49-F238E27FC236}">
              <a16:creationId xmlns:a16="http://schemas.microsoft.com/office/drawing/2014/main" id="{1FB72070-FB01-4DC8-AFB6-EBE05364AE06}"/>
            </a:ext>
          </a:extLst>
        </xdr:cNvPr>
        <xdr:cNvSpPr/>
      </xdr:nvSpPr>
      <xdr:spPr>
        <a:xfrm>
          <a:off x="17937480" y="660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372" name="フローチャート: 判断 371">
          <a:extLst>
            <a:ext uri="{FF2B5EF4-FFF2-40B4-BE49-F238E27FC236}">
              <a16:creationId xmlns:a16="http://schemas.microsoft.com/office/drawing/2014/main" id="{0DC1B82B-D695-46AD-8E14-14DFCFC31B69}"/>
            </a:ext>
          </a:extLst>
        </xdr:cNvPr>
        <xdr:cNvSpPr/>
      </xdr:nvSpPr>
      <xdr:spPr>
        <a:xfrm>
          <a:off x="17162780" y="66562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373" name="フローチャート: 判断 372">
          <a:extLst>
            <a:ext uri="{FF2B5EF4-FFF2-40B4-BE49-F238E27FC236}">
              <a16:creationId xmlns:a16="http://schemas.microsoft.com/office/drawing/2014/main" id="{CB486B34-CD5D-467C-8B5A-28CB1982BFFE}"/>
            </a:ext>
          </a:extLst>
        </xdr:cNvPr>
        <xdr:cNvSpPr/>
      </xdr:nvSpPr>
      <xdr:spPr>
        <a:xfrm>
          <a:off x="16388080" y="66923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74" name="テキスト ボックス 373">
          <a:extLst>
            <a:ext uri="{FF2B5EF4-FFF2-40B4-BE49-F238E27FC236}">
              <a16:creationId xmlns:a16="http://schemas.microsoft.com/office/drawing/2014/main" id="{289A384E-C8CC-4940-8C99-D82617F64D49}"/>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75" name="テキスト ボックス 374">
          <a:extLst>
            <a:ext uri="{FF2B5EF4-FFF2-40B4-BE49-F238E27FC236}">
              <a16:creationId xmlns:a16="http://schemas.microsoft.com/office/drawing/2014/main" id="{DA83876F-2682-4923-BFBF-EF5A35F77991}"/>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76" name="テキスト ボックス 375">
          <a:extLst>
            <a:ext uri="{FF2B5EF4-FFF2-40B4-BE49-F238E27FC236}">
              <a16:creationId xmlns:a16="http://schemas.microsoft.com/office/drawing/2014/main" id="{165F018A-9496-4F48-AA84-2B7043E24364}"/>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77" name="テキスト ボックス 376">
          <a:extLst>
            <a:ext uri="{FF2B5EF4-FFF2-40B4-BE49-F238E27FC236}">
              <a16:creationId xmlns:a16="http://schemas.microsoft.com/office/drawing/2014/main" id="{383EC51D-625C-48A5-92D2-54A81ECAEDDC}"/>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78" name="テキスト ボックス 377">
          <a:extLst>
            <a:ext uri="{FF2B5EF4-FFF2-40B4-BE49-F238E27FC236}">
              <a16:creationId xmlns:a16="http://schemas.microsoft.com/office/drawing/2014/main" id="{11C5F529-48BE-46DA-915E-D0A1F56499D5}"/>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128072</xdr:rowOff>
    </xdr:from>
    <xdr:to>
      <xdr:col>116</xdr:col>
      <xdr:colOff>114300</xdr:colOff>
      <xdr:row>40</xdr:row>
      <xdr:rowOff>58222</xdr:rowOff>
    </xdr:to>
    <xdr:sp macro="" textlink="">
      <xdr:nvSpPr>
        <xdr:cNvPr id="379" name="楕円 378">
          <a:extLst>
            <a:ext uri="{FF2B5EF4-FFF2-40B4-BE49-F238E27FC236}">
              <a16:creationId xmlns:a16="http://schemas.microsoft.com/office/drawing/2014/main" id="{BB8623AA-598B-4969-8415-2CF387DC0FB5}"/>
            </a:ext>
          </a:extLst>
        </xdr:cNvPr>
        <xdr:cNvSpPr/>
      </xdr:nvSpPr>
      <xdr:spPr>
        <a:xfrm>
          <a:off x="19458940" y="66660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106499</xdr:rowOff>
    </xdr:from>
    <xdr:ext cx="599010" cy="259045"/>
    <xdr:sp macro="" textlink="">
      <xdr:nvSpPr>
        <xdr:cNvPr id="380" name="【一般廃棄物処理施設】&#10;一人当たり有形固定資産（償却資産）額該当値テキスト">
          <a:extLst>
            <a:ext uri="{FF2B5EF4-FFF2-40B4-BE49-F238E27FC236}">
              <a16:creationId xmlns:a16="http://schemas.microsoft.com/office/drawing/2014/main" id="{95C87361-CFC3-4E6C-97E9-D58E5BB5EB81}"/>
            </a:ext>
          </a:extLst>
        </xdr:cNvPr>
        <xdr:cNvSpPr txBox="1"/>
      </xdr:nvSpPr>
      <xdr:spPr>
        <a:xfrm>
          <a:off x="19547840" y="6644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17204</xdr:rowOff>
    </xdr:from>
    <xdr:to>
      <xdr:col>112</xdr:col>
      <xdr:colOff>38100</xdr:colOff>
      <xdr:row>40</xdr:row>
      <xdr:rowOff>118804</xdr:rowOff>
    </xdr:to>
    <xdr:sp macro="" textlink="">
      <xdr:nvSpPr>
        <xdr:cNvPr id="381" name="楕円 380">
          <a:extLst>
            <a:ext uri="{FF2B5EF4-FFF2-40B4-BE49-F238E27FC236}">
              <a16:creationId xmlns:a16="http://schemas.microsoft.com/office/drawing/2014/main" id="{C8D8CFFD-B9D2-4C4E-9AA6-81AC7E99D3A4}"/>
            </a:ext>
          </a:extLst>
        </xdr:cNvPr>
        <xdr:cNvSpPr/>
      </xdr:nvSpPr>
      <xdr:spPr>
        <a:xfrm>
          <a:off x="18735040" y="67228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7422</xdr:rowOff>
    </xdr:from>
    <xdr:to>
      <xdr:col>116</xdr:col>
      <xdr:colOff>63500</xdr:colOff>
      <xdr:row>40</xdr:row>
      <xdr:rowOff>68004</xdr:rowOff>
    </xdr:to>
    <xdr:cxnSp macro="">
      <xdr:nvCxnSpPr>
        <xdr:cNvPr id="382" name="直線コネクタ 381">
          <a:extLst>
            <a:ext uri="{FF2B5EF4-FFF2-40B4-BE49-F238E27FC236}">
              <a16:creationId xmlns:a16="http://schemas.microsoft.com/office/drawing/2014/main" id="{72B2523F-4916-420D-8377-46D6900DE4E1}"/>
            </a:ext>
          </a:extLst>
        </xdr:cNvPr>
        <xdr:cNvCxnSpPr/>
      </xdr:nvCxnSpPr>
      <xdr:spPr>
        <a:xfrm flipV="1">
          <a:off x="18778220" y="6713022"/>
          <a:ext cx="731520" cy="60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22716</xdr:rowOff>
    </xdr:from>
    <xdr:to>
      <xdr:col>107</xdr:col>
      <xdr:colOff>101600</xdr:colOff>
      <xdr:row>40</xdr:row>
      <xdr:rowOff>124316</xdr:rowOff>
    </xdr:to>
    <xdr:sp macro="" textlink="">
      <xdr:nvSpPr>
        <xdr:cNvPr id="383" name="楕円 382">
          <a:extLst>
            <a:ext uri="{FF2B5EF4-FFF2-40B4-BE49-F238E27FC236}">
              <a16:creationId xmlns:a16="http://schemas.microsoft.com/office/drawing/2014/main" id="{7A510BE2-D881-4FEC-B0B8-2548043B4CE8}"/>
            </a:ext>
          </a:extLst>
        </xdr:cNvPr>
        <xdr:cNvSpPr/>
      </xdr:nvSpPr>
      <xdr:spPr>
        <a:xfrm>
          <a:off x="17937480" y="672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68004</xdr:rowOff>
    </xdr:from>
    <xdr:to>
      <xdr:col>111</xdr:col>
      <xdr:colOff>177800</xdr:colOff>
      <xdr:row>40</xdr:row>
      <xdr:rowOff>73516</xdr:rowOff>
    </xdr:to>
    <xdr:cxnSp macro="">
      <xdr:nvCxnSpPr>
        <xdr:cNvPr id="384" name="直線コネクタ 383">
          <a:extLst>
            <a:ext uri="{FF2B5EF4-FFF2-40B4-BE49-F238E27FC236}">
              <a16:creationId xmlns:a16="http://schemas.microsoft.com/office/drawing/2014/main" id="{31073CAB-BF0E-4165-966C-C4E93F65D1F0}"/>
            </a:ext>
          </a:extLst>
        </xdr:cNvPr>
        <xdr:cNvCxnSpPr/>
      </xdr:nvCxnSpPr>
      <xdr:spPr>
        <a:xfrm flipV="1">
          <a:off x="17988280" y="6773604"/>
          <a:ext cx="789940" cy="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385" name="n_1aveValue【一般廃棄物処理施設】&#10;一人当たり有形固定資産（償却資産）額">
          <a:extLst>
            <a:ext uri="{FF2B5EF4-FFF2-40B4-BE49-F238E27FC236}">
              <a16:creationId xmlns:a16="http://schemas.microsoft.com/office/drawing/2014/main" id="{2760462A-D20A-4532-BE23-D230983B70C0}"/>
            </a:ext>
          </a:extLst>
        </xdr:cNvPr>
        <xdr:cNvSpPr txBox="1"/>
      </xdr:nvSpPr>
      <xdr:spPr>
        <a:xfrm>
          <a:off x="18496495" y="6352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386" name="n_2aveValue【一般廃棄物処理施設】&#10;一人当たり有形固定資産（償却資産）額">
          <a:extLst>
            <a:ext uri="{FF2B5EF4-FFF2-40B4-BE49-F238E27FC236}">
              <a16:creationId xmlns:a16="http://schemas.microsoft.com/office/drawing/2014/main" id="{1E7B197C-04F2-4139-80EB-9619C551CA39}"/>
            </a:ext>
          </a:extLst>
        </xdr:cNvPr>
        <xdr:cNvSpPr txBox="1"/>
      </xdr:nvSpPr>
      <xdr:spPr>
        <a:xfrm>
          <a:off x="17734495" y="6379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387" name="n_3aveValue【一般廃棄物処理施設】&#10;一人当たり有形固定資産（償却資産）額">
          <a:extLst>
            <a:ext uri="{FF2B5EF4-FFF2-40B4-BE49-F238E27FC236}">
              <a16:creationId xmlns:a16="http://schemas.microsoft.com/office/drawing/2014/main" id="{8B334B5F-11BF-42DF-8F89-E8A6E208E01F}"/>
            </a:ext>
          </a:extLst>
        </xdr:cNvPr>
        <xdr:cNvSpPr txBox="1"/>
      </xdr:nvSpPr>
      <xdr:spPr>
        <a:xfrm>
          <a:off x="16936935" y="6435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388" name="n_4aveValue【一般廃棄物処理施設】&#10;一人当たり有形固定資産（償却資産）額">
          <a:extLst>
            <a:ext uri="{FF2B5EF4-FFF2-40B4-BE49-F238E27FC236}">
              <a16:creationId xmlns:a16="http://schemas.microsoft.com/office/drawing/2014/main" id="{5F101557-D610-4748-897E-D229D3F5C3CA}"/>
            </a:ext>
          </a:extLst>
        </xdr:cNvPr>
        <xdr:cNvSpPr txBox="1"/>
      </xdr:nvSpPr>
      <xdr:spPr>
        <a:xfrm>
          <a:off x="16162235" y="6471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109931</xdr:rowOff>
    </xdr:from>
    <xdr:ext cx="599010" cy="259045"/>
    <xdr:sp macro="" textlink="">
      <xdr:nvSpPr>
        <xdr:cNvPr id="389" name="n_1mainValue【一般廃棄物処理施設】&#10;一人当たり有形固定資産（償却資産）額">
          <a:extLst>
            <a:ext uri="{FF2B5EF4-FFF2-40B4-BE49-F238E27FC236}">
              <a16:creationId xmlns:a16="http://schemas.microsoft.com/office/drawing/2014/main" id="{7A84D9D0-907F-46A7-8982-E607B1CE1F61}"/>
            </a:ext>
          </a:extLst>
        </xdr:cNvPr>
        <xdr:cNvSpPr txBox="1"/>
      </xdr:nvSpPr>
      <xdr:spPr>
        <a:xfrm>
          <a:off x="18496495" y="6815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115443</xdr:rowOff>
    </xdr:from>
    <xdr:ext cx="599010" cy="259045"/>
    <xdr:sp macro="" textlink="">
      <xdr:nvSpPr>
        <xdr:cNvPr id="390" name="n_2mainValue【一般廃棄物処理施設】&#10;一人当たり有形固定資産（償却資産）額">
          <a:extLst>
            <a:ext uri="{FF2B5EF4-FFF2-40B4-BE49-F238E27FC236}">
              <a16:creationId xmlns:a16="http://schemas.microsoft.com/office/drawing/2014/main" id="{BE466447-526C-4883-91DE-7CEF15B09463}"/>
            </a:ext>
          </a:extLst>
        </xdr:cNvPr>
        <xdr:cNvSpPr txBox="1"/>
      </xdr:nvSpPr>
      <xdr:spPr>
        <a:xfrm>
          <a:off x="17734495" y="6821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91" name="正方形/長方形 390">
          <a:extLst>
            <a:ext uri="{FF2B5EF4-FFF2-40B4-BE49-F238E27FC236}">
              <a16:creationId xmlns:a16="http://schemas.microsoft.com/office/drawing/2014/main" id="{FBFE7ECC-C84D-4F93-B6D4-0C0FCE16C48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92" name="正方形/長方形 391">
          <a:extLst>
            <a:ext uri="{FF2B5EF4-FFF2-40B4-BE49-F238E27FC236}">
              <a16:creationId xmlns:a16="http://schemas.microsoft.com/office/drawing/2014/main" id="{7D67E8C2-A227-4FB2-A10F-254AE92572CF}"/>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93" name="正方形/長方形 392">
          <a:extLst>
            <a:ext uri="{FF2B5EF4-FFF2-40B4-BE49-F238E27FC236}">
              <a16:creationId xmlns:a16="http://schemas.microsoft.com/office/drawing/2014/main" id="{42D8F781-3F91-4236-8FB1-0D02C8C112B5}"/>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94" name="正方形/長方形 393">
          <a:extLst>
            <a:ext uri="{FF2B5EF4-FFF2-40B4-BE49-F238E27FC236}">
              <a16:creationId xmlns:a16="http://schemas.microsoft.com/office/drawing/2014/main" id="{5043F258-4991-4207-87B5-8FA6BFBE8D28}"/>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95" name="正方形/長方形 394">
          <a:extLst>
            <a:ext uri="{FF2B5EF4-FFF2-40B4-BE49-F238E27FC236}">
              <a16:creationId xmlns:a16="http://schemas.microsoft.com/office/drawing/2014/main" id="{F8DE2043-B87A-4240-9904-A99E82CA2E1D}"/>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96" name="正方形/長方形 395">
          <a:extLst>
            <a:ext uri="{FF2B5EF4-FFF2-40B4-BE49-F238E27FC236}">
              <a16:creationId xmlns:a16="http://schemas.microsoft.com/office/drawing/2014/main" id="{96B8F0DF-3322-400A-A249-0DAC58798F1B}"/>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97" name="正方形/長方形 396">
          <a:extLst>
            <a:ext uri="{FF2B5EF4-FFF2-40B4-BE49-F238E27FC236}">
              <a16:creationId xmlns:a16="http://schemas.microsoft.com/office/drawing/2014/main" id="{941446F9-E772-4D65-B8AA-BF3B4F8C3CD5}"/>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98" name="正方形/長方形 397">
          <a:extLst>
            <a:ext uri="{FF2B5EF4-FFF2-40B4-BE49-F238E27FC236}">
              <a16:creationId xmlns:a16="http://schemas.microsoft.com/office/drawing/2014/main" id="{B947D3C6-D441-41EB-8422-DDE23CA16047}"/>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99" name="テキスト ボックス 398">
          <a:extLst>
            <a:ext uri="{FF2B5EF4-FFF2-40B4-BE49-F238E27FC236}">
              <a16:creationId xmlns:a16="http://schemas.microsoft.com/office/drawing/2014/main" id="{2E46B21A-0371-47FF-B040-674ED0188244}"/>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00" name="直線コネクタ 399">
          <a:extLst>
            <a:ext uri="{FF2B5EF4-FFF2-40B4-BE49-F238E27FC236}">
              <a16:creationId xmlns:a16="http://schemas.microsoft.com/office/drawing/2014/main" id="{552B7612-0ACE-41BF-8EB7-CD644BBBD57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01" name="テキスト ボックス 400">
          <a:extLst>
            <a:ext uri="{FF2B5EF4-FFF2-40B4-BE49-F238E27FC236}">
              <a16:creationId xmlns:a16="http://schemas.microsoft.com/office/drawing/2014/main" id="{A6D76A82-D7D2-4EAC-9CE2-7A11C0AA2A3A}"/>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02" name="直線コネクタ 401">
          <a:extLst>
            <a:ext uri="{FF2B5EF4-FFF2-40B4-BE49-F238E27FC236}">
              <a16:creationId xmlns:a16="http://schemas.microsoft.com/office/drawing/2014/main" id="{7F3341BF-7CED-4ECD-B64F-A72F4D6D70A6}"/>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03" name="テキスト ボックス 402">
          <a:extLst>
            <a:ext uri="{FF2B5EF4-FFF2-40B4-BE49-F238E27FC236}">
              <a16:creationId xmlns:a16="http://schemas.microsoft.com/office/drawing/2014/main" id="{643C89F6-DEE6-4C5A-A3BF-DD19B2C1A05C}"/>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04" name="直線コネクタ 403">
          <a:extLst>
            <a:ext uri="{FF2B5EF4-FFF2-40B4-BE49-F238E27FC236}">
              <a16:creationId xmlns:a16="http://schemas.microsoft.com/office/drawing/2014/main" id="{F250A027-101C-4F65-9613-54DE10D66818}"/>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05" name="テキスト ボックス 404">
          <a:extLst>
            <a:ext uri="{FF2B5EF4-FFF2-40B4-BE49-F238E27FC236}">
              <a16:creationId xmlns:a16="http://schemas.microsoft.com/office/drawing/2014/main" id="{1EA1013B-CD4D-4A74-B333-BAC762BC7E41}"/>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06" name="直線コネクタ 405">
          <a:extLst>
            <a:ext uri="{FF2B5EF4-FFF2-40B4-BE49-F238E27FC236}">
              <a16:creationId xmlns:a16="http://schemas.microsoft.com/office/drawing/2014/main" id="{C8CB094C-6263-438D-A041-E2CC3EEEE179}"/>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07" name="テキスト ボックス 406">
          <a:extLst>
            <a:ext uri="{FF2B5EF4-FFF2-40B4-BE49-F238E27FC236}">
              <a16:creationId xmlns:a16="http://schemas.microsoft.com/office/drawing/2014/main" id="{3A7E8C6E-1C38-4D0B-BF2A-D3924314FBC3}"/>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08" name="直線コネクタ 407">
          <a:extLst>
            <a:ext uri="{FF2B5EF4-FFF2-40B4-BE49-F238E27FC236}">
              <a16:creationId xmlns:a16="http://schemas.microsoft.com/office/drawing/2014/main" id="{4792698F-6B64-4747-BD27-6230DC7D4845}"/>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09" name="テキスト ボックス 408">
          <a:extLst>
            <a:ext uri="{FF2B5EF4-FFF2-40B4-BE49-F238E27FC236}">
              <a16:creationId xmlns:a16="http://schemas.microsoft.com/office/drawing/2014/main" id="{FE726E2E-DFB8-4123-9553-9D8FA03889F8}"/>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10" name="直線コネクタ 409">
          <a:extLst>
            <a:ext uri="{FF2B5EF4-FFF2-40B4-BE49-F238E27FC236}">
              <a16:creationId xmlns:a16="http://schemas.microsoft.com/office/drawing/2014/main" id="{015E18BA-762D-4289-B664-3B311D34E2FC}"/>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11" name="テキスト ボックス 410">
          <a:extLst>
            <a:ext uri="{FF2B5EF4-FFF2-40B4-BE49-F238E27FC236}">
              <a16:creationId xmlns:a16="http://schemas.microsoft.com/office/drawing/2014/main" id="{7A8CD627-D89D-43C2-993F-F003D85058EF}"/>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12" name="直線コネクタ 411">
          <a:extLst>
            <a:ext uri="{FF2B5EF4-FFF2-40B4-BE49-F238E27FC236}">
              <a16:creationId xmlns:a16="http://schemas.microsoft.com/office/drawing/2014/main" id="{2296DE34-A0B4-4DC7-B87B-14B434A74D8E}"/>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13" name="テキスト ボックス 412">
          <a:extLst>
            <a:ext uri="{FF2B5EF4-FFF2-40B4-BE49-F238E27FC236}">
              <a16:creationId xmlns:a16="http://schemas.microsoft.com/office/drawing/2014/main" id="{D861CDE1-653F-42FD-AE4C-899239752605}"/>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14" name="【保健センター・保健所】&#10;有形固定資産減価償却率グラフ枠">
          <a:extLst>
            <a:ext uri="{FF2B5EF4-FFF2-40B4-BE49-F238E27FC236}">
              <a16:creationId xmlns:a16="http://schemas.microsoft.com/office/drawing/2014/main" id="{152B8759-9D47-48F3-B031-6DE88D81D53D}"/>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415" name="直線コネクタ 414">
          <a:extLst>
            <a:ext uri="{FF2B5EF4-FFF2-40B4-BE49-F238E27FC236}">
              <a16:creationId xmlns:a16="http://schemas.microsoft.com/office/drawing/2014/main" id="{653A5693-7CA9-4E26-B965-ED5BF76781F8}"/>
            </a:ext>
          </a:extLst>
        </xdr:cNvPr>
        <xdr:cNvCxnSpPr/>
      </xdr:nvCxnSpPr>
      <xdr:spPr>
        <a:xfrm flipV="1">
          <a:off x="14375764" y="9467850"/>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16" name="【保健センター・保健所】&#10;有形固定資産減価償却率最小値テキスト">
          <a:extLst>
            <a:ext uri="{FF2B5EF4-FFF2-40B4-BE49-F238E27FC236}">
              <a16:creationId xmlns:a16="http://schemas.microsoft.com/office/drawing/2014/main" id="{2EE02DCF-472C-4DBF-9039-2E1118C31C95}"/>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17" name="直線コネクタ 416">
          <a:extLst>
            <a:ext uri="{FF2B5EF4-FFF2-40B4-BE49-F238E27FC236}">
              <a16:creationId xmlns:a16="http://schemas.microsoft.com/office/drawing/2014/main" id="{4078330D-CB1C-4881-B931-37331401C5EC}"/>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418" name="【保健センター・保健所】&#10;有形固定資産減価償却率最大値テキスト">
          <a:extLst>
            <a:ext uri="{FF2B5EF4-FFF2-40B4-BE49-F238E27FC236}">
              <a16:creationId xmlns:a16="http://schemas.microsoft.com/office/drawing/2014/main" id="{0F5A9FAC-0B87-4D6E-BA6B-FD04903AB5EE}"/>
            </a:ext>
          </a:extLst>
        </xdr:cNvPr>
        <xdr:cNvSpPr txBox="1"/>
      </xdr:nvSpPr>
      <xdr:spPr>
        <a:xfrm>
          <a:off x="14414500" y="9246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419" name="直線コネクタ 418">
          <a:extLst>
            <a:ext uri="{FF2B5EF4-FFF2-40B4-BE49-F238E27FC236}">
              <a16:creationId xmlns:a16="http://schemas.microsoft.com/office/drawing/2014/main" id="{A1AC18B2-E9AB-4085-96EE-CFA76045EBEE}"/>
            </a:ext>
          </a:extLst>
        </xdr:cNvPr>
        <xdr:cNvCxnSpPr/>
      </xdr:nvCxnSpPr>
      <xdr:spPr>
        <a:xfrm>
          <a:off x="14287500" y="9467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84472</xdr:rowOff>
    </xdr:from>
    <xdr:ext cx="405111" cy="259045"/>
    <xdr:sp macro="" textlink="">
      <xdr:nvSpPr>
        <xdr:cNvPr id="420" name="【保健センター・保健所】&#10;有形固定資産減価償却率平均値テキスト">
          <a:extLst>
            <a:ext uri="{FF2B5EF4-FFF2-40B4-BE49-F238E27FC236}">
              <a16:creationId xmlns:a16="http://schemas.microsoft.com/office/drawing/2014/main" id="{B30DD017-A3BD-41BA-BBFC-FC96FA021F62}"/>
            </a:ext>
          </a:extLst>
        </xdr:cNvPr>
        <xdr:cNvSpPr txBox="1"/>
      </xdr:nvSpPr>
      <xdr:spPr>
        <a:xfrm>
          <a:off x="14414500" y="98075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421" name="フローチャート: 判断 420">
          <a:extLst>
            <a:ext uri="{FF2B5EF4-FFF2-40B4-BE49-F238E27FC236}">
              <a16:creationId xmlns:a16="http://schemas.microsoft.com/office/drawing/2014/main" id="{23C5E20B-1D51-4BFA-AB56-D2D76D7C4A63}"/>
            </a:ext>
          </a:extLst>
        </xdr:cNvPr>
        <xdr:cNvSpPr/>
      </xdr:nvSpPr>
      <xdr:spPr>
        <a:xfrm>
          <a:off x="14325600" y="995235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422" name="フローチャート: 判断 421">
          <a:extLst>
            <a:ext uri="{FF2B5EF4-FFF2-40B4-BE49-F238E27FC236}">
              <a16:creationId xmlns:a16="http://schemas.microsoft.com/office/drawing/2014/main" id="{C8921F0C-4C4D-4755-AAD8-9D8516A27E3F}"/>
            </a:ext>
          </a:extLst>
        </xdr:cNvPr>
        <xdr:cNvSpPr/>
      </xdr:nvSpPr>
      <xdr:spPr>
        <a:xfrm>
          <a:off x="13578840" y="991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423" name="フローチャート: 判断 422">
          <a:extLst>
            <a:ext uri="{FF2B5EF4-FFF2-40B4-BE49-F238E27FC236}">
              <a16:creationId xmlns:a16="http://schemas.microsoft.com/office/drawing/2014/main" id="{3A45C4EB-28F7-41AF-8939-09512D1F1F93}"/>
            </a:ext>
          </a:extLst>
        </xdr:cNvPr>
        <xdr:cNvSpPr/>
      </xdr:nvSpPr>
      <xdr:spPr>
        <a:xfrm>
          <a:off x="12804140" y="98837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424" name="フローチャート: 判断 423">
          <a:extLst>
            <a:ext uri="{FF2B5EF4-FFF2-40B4-BE49-F238E27FC236}">
              <a16:creationId xmlns:a16="http://schemas.microsoft.com/office/drawing/2014/main" id="{36BFE460-7C34-430E-B056-8FE64B1474B2}"/>
            </a:ext>
          </a:extLst>
        </xdr:cNvPr>
        <xdr:cNvSpPr/>
      </xdr:nvSpPr>
      <xdr:spPr>
        <a:xfrm>
          <a:off x="12029440" y="98456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425" name="フローチャート: 判断 424">
          <a:extLst>
            <a:ext uri="{FF2B5EF4-FFF2-40B4-BE49-F238E27FC236}">
              <a16:creationId xmlns:a16="http://schemas.microsoft.com/office/drawing/2014/main" id="{25C95D65-DA73-42C4-AB7F-FB85EA84A41E}"/>
            </a:ext>
          </a:extLst>
        </xdr:cNvPr>
        <xdr:cNvSpPr/>
      </xdr:nvSpPr>
      <xdr:spPr>
        <a:xfrm>
          <a:off x="11231880" y="9845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26" name="テキスト ボックス 425">
          <a:extLst>
            <a:ext uri="{FF2B5EF4-FFF2-40B4-BE49-F238E27FC236}">
              <a16:creationId xmlns:a16="http://schemas.microsoft.com/office/drawing/2014/main" id="{3A93722A-4001-45E1-9721-C299E828AEB1}"/>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27" name="テキスト ボックス 426">
          <a:extLst>
            <a:ext uri="{FF2B5EF4-FFF2-40B4-BE49-F238E27FC236}">
              <a16:creationId xmlns:a16="http://schemas.microsoft.com/office/drawing/2014/main" id="{05600186-A319-4612-BB35-779F577D5F03}"/>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28" name="テキスト ボックス 427">
          <a:extLst>
            <a:ext uri="{FF2B5EF4-FFF2-40B4-BE49-F238E27FC236}">
              <a16:creationId xmlns:a16="http://schemas.microsoft.com/office/drawing/2014/main" id="{8005F1C6-C6AC-4489-995C-A67DA0403754}"/>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29" name="テキスト ボックス 428">
          <a:extLst>
            <a:ext uri="{FF2B5EF4-FFF2-40B4-BE49-F238E27FC236}">
              <a16:creationId xmlns:a16="http://schemas.microsoft.com/office/drawing/2014/main" id="{BECD13D0-89E6-4B5F-915E-0756A7C88409}"/>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30" name="テキスト ボックス 429">
          <a:extLst>
            <a:ext uri="{FF2B5EF4-FFF2-40B4-BE49-F238E27FC236}">
              <a16:creationId xmlns:a16="http://schemas.microsoft.com/office/drawing/2014/main" id="{5F6F4D83-37EE-4312-9384-5AB0AAE48A05}"/>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69215</xdr:rowOff>
    </xdr:from>
    <xdr:to>
      <xdr:col>85</xdr:col>
      <xdr:colOff>177800</xdr:colOff>
      <xdr:row>59</xdr:row>
      <xdr:rowOff>170815</xdr:rowOff>
    </xdr:to>
    <xdr:sp macro="" textlink="">
      <xdr:nvSpPr>
        <xdr:cNvPr id="431" name="楕円 430">
          <a:extLst>
            <a:ext uri="{FF2B5EF4-FFF2-40B4-BE49-F238E27FC236}">
              <a16:creationId xmlns:a16="http://schemas.microsoft.com/office/drawing/2014/main" id="{A4DE6668-9D29-47BE-9C4E-183FD90F40B1}"/>
            </a:ext>
          </a:extLst>
        </xdr:cNvPr>
        <xdr:cNvSpPr/>
      </xdr:nvSpPr>
      <xdr:spPr>
        <a:xfrm>
          <a:off x="14325600" y="99599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47642</xdr:rowOff>
    </xdr:from>
    <xdr:ext cx="405111" cy="259045"/>
    <xdr:sp macro="" textlink="">
      <xdr:nvSpPr>
        <xdr:cNvPr id="432" name="【保健センター・保健所】&#10;有形固定資産減価償却率該当値テキスト">
          <a:extLst>
            <a:ext uri="{FF2B5EF4-FFF2-40B4-BE49-F238E27FC236}">
              <a16:creationId xmlns:a16="http://schemas.microsoft.com/office/drawing/2014/main" id="{FAA6B084-40C2-4B71-BE7D-66382A8FB13D}"/>
            </a:ext>
          </a:extLst>
        </xdr:cNvPr>
        <xdr:cNvSpPr txBox="1"/>
      </xdr:nvSpPr>
      <xdr:spPr>
        <a:xfrm>
          <a:off x="14414500" y="993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27305</xdr:rowOff>
    </xdr:from>
    <xdr:to>
      <xdr:col>81</xdr:col>
      <xdr:colOff>101600</xdr:colOff>
      <xdr:row>59</xdr:row>
      <xdr:rowOff>128905</xdr:rowOff>
    </xdr:to>
    <xdr:sp macro="" textlink="">
      <xdr:nvSpPr>
        <xdr:cNvPr id="433" name="楕円 432">
          <a:extLst>
            <a:ext uri="{FF2B5EF4-FFF2-40B4-BE49-F238E27FC236}">
              <a16:creationId xmlns:a16="http://schemas.microsoft.com/office/drawing/2014/main" id="{BDA90D8E-E92F-4F6A-B939-084C2272C004}"/>
            </a:ext>
          </a:extLst>
        </xdr:cNvPr>
        <xdr:cNvSpPr/>
      </xdr:nvSpPr>
      <xdr:spPr>
        <a:xfrm>
          <a:off x="13578840" y="991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78105</xdr:rowOff>
    </xdr:from>
    <xdr:to>
      <xdr:col>85</xdr:col>
      <xdr:colOff>127000</xdr:colOff>
      <xdr:row>59</xdr:row>
      <xdr:rowOff>120015</xdr:rowOff>
    </xdr:to>
    <xdr:cxnSp macro="">
      <xdr:nvCxnSpPr>
        <xdr:cNvPr id="434" name="直線コネクタ 433">
          <a:extLst>
            <a:ext uri="{FF2B5EF4-FFF2-40B4-BE49-F238E27FC236}">
              <a16:creationId xmlns:a16="http://schemas.microsoft.com/office/drawing/2014/main" id="{4C276421-0A8E-4D11-849E-B6244160EC65}"/>
            </a:ext>
          </a:extLst>
        </xdr:cNvPr>
        <xdr:cNvCxnSpPr/>
      </xdr:nvCxnSpPr>
      <xdr:spPr>
        <a:xfrm>
          <a:off x="13629640" y="9968865"/>
          <a:ext cx="7467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154940</xdr:rowOff>
    </xdr:from>
    <xdr:to>
      <xdr:col>76</xdr:col>
      <xdr:colOff>165100</xdr:colOff>
      <xdr:row>59</xdr:row>
      <xdr:rowOff>85090</xdr:rowOff>
    </xdr:to>
    <xdr:sp macro="" textlink="">
      <xdr:nvSpPr>
        <xdr:cNvPr id="435" name="楕円 434">
          <a:extLst>
            <a:ext uri="{FF2B5EF4-FFF2-40B4-BE49-F238E27FC236}">
              <a16:creationId xmlns:a16="http://schemas.microsoft.com/office/drawing/2014/main" id="{1F95824D-FDD4-4A65-A4A9-EFA380E9B72B}"/>
            </a:ext>
          </a:extLst>
        </xdr:cNvPr>
        <xdr:cNvSpPr/>
      </xdr:nvSpPr>
      <xdr:spPr>
        <a:xfrm>
          <a:off x="12804140" y="9878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34290</xdr:rowOff>
    </xdr:from>
    <xdr:to>
      <xdr:col>81</xdr:col>
      <xdr:colOff>50800</xdr:colOff>
      <xdr:row>59</xdr:row>
      <xdr:rowOff>78105</xdr:rowOff>
    </xdr:to>
    <xdr:cxnSp macro="">
      <xdr:nvCxnSpPr>
        <xdr:cNvPr id="436" name="直線コネクタ 435">
          <a:extLst>
            <a:ext uri="{FF2B5EF4-FFF2-40B4-BE49-F238E27FC236}">
              <a16:creationId xmlns:a16="http://schemas.microsoft.com/office/drawing/2014/main" id="{B9C91B2E-AF8E-47C2-97EE-D9983378FCEB}"/>
            </a:ext>
          </a:extLst>
        </xdr:cNvPr>
        <xdr:cNvCxnSpPr/>
      </xdr:nvCxnSpPr>
      <xdr:spPr>
        <a:xfrm>
          <a:off x="12854940" y="9925050"/>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113030</xdr:rowOff>
    </xdr:from>
    <xdr:to>
      <xdr:col>72</xdr:col>
      <xdr:colOff>38100</xdr:colOff>
      <xdr:row>59</xdr:row>
      <xdr:rowOff>43180</xdr:rowOff>
    </xdr:to>
    <xdr:sp macro="" textlink="">
      <xdr:nvSpPr>
        <xdr:cNvPr id="437" name="楕円 436">
          <a:extLst>
            <a:ext uri="{FF2B5EF4-FFF2-40B4-BE49-F238E27FC236}">
              <a16:creationId xmlns:a16="http://schemas.microsoft.com/office/drawing/2014/main" id="{F371F201-372D-4148-9766-63D8470B8036}"/>
            </a:ext>
          </a:extLst>
        </xdr:cNvPr>
        <xdr:cNvSpPr/>
      </xdr:nvSpPr>
      <xdr:spPr>
        <a:xfrm>
          <a:off x="12029440" y="9836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163830</xdr:rowOff>
    </xdr:from>
    <xdr:to>
      <xdr:col>76</xdr:col>
      <xdr:colOff>114300</xdr:colOff>
      <xdr:row>59</xdr:row>
      <xdr:rowOff>34290</xdr:rowOff>
    </xdr:to>
    <xdr:cxnSp macro="">
      <xdr:nvCxnSpPr>
        <xdr:cNvPr id="438" name="直線コネクタ 437">
          <a:extLst>
            <a:ext uri="{FF2B5EF4-FFF2-40B4-BE49-F238E27FC236}">
              <a16:creationId xmlns:a16="http://schemas.microsoft.com/office/drawing/2014/main" id="{81737671-152A-4D77-8516-D137910FBB87}"/>
            </a:ext>
          </a:extLst>
        </xdr:cNvPr>
        <xdr:cNvCxnSpPr/>
      </xdr:nvCxnSpPr>
      <xdr:spPr>
        <a:xfrm>
          <a:off x="12072620" y="988695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101600</xdr:rowOff>
    </xdr:from>
    <xdr:to>
      <xdr:col>67</xdr:col>
      <xdr:colOff>101600</xdr:colOff>
      <xdr:row>61</xdr:row>
      <xdr:rowOff>31750</xdr:rowOff>
    </xdr:to>
    <xdr:sp macro="" textlink="">
      <xdr:nvSpPr>
        <xdr:cNvPr id="439" name="楕円 438">
          <a:extLst>
            <a:ext uri="{FF2B5EF4-FFF2-40B4-BE49-F238E27FC236}">
              <a16:creationId xmlns:a16="http://schemas.microsoft.com/office/drawing/2014/main" id="{463218C6-8890-4D2A-A8C6-063AE180AF44}"/>
            </a:ext>
          </a:extLst>
        </xdr:cNvPr>
        <xdr:cNvSpPr/>
      </xdr:nvSpPr>
      <xdr:spPr>
        <a:xfrm>
          <a:off x="11231880" y="10160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163830</xdr:rowOff>
    </xdr:from>
    <xdr:to>
      <xdr:col>71</xdr:col>
      <xdr:colOff>177800</xdr:colOff>
      <xdr:row>60</xdr:row>
      <xdr:rowOff>152400</xdr:rowOff>
    </xdr:to>
    <xdr:cxnSp macro="">
      <xdr:nvCxnSpPr>
        <xdr:cNvPr id="440" name="直線コネクタ 439">
          <a:extLst>
            <a:ext uri="{FF2B5EF4-FFF2-40B4-BE49-F238E27FC236}">
              <a16:creationId xmlns:a16="http://schemas.microsoft.com/office/drawing/2014/main" id="{B87F9EBF-57DD-4AD1-AE8A-35ECD4573CF5}"/>
            </a:ext>
          </a:extLst>
        </xdr:cNvPr>
        <xdr:cNvCxnSpPr/>
      </xdr:nvCxnSpPr>
      <xdr:spPr>
        <a:xfrm flipV="1">
          <a:off x="11282680" y="9886950"/>
          <a:ext cx="78994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141622</xdr:rowOff>
    </xdr:from>
    <xdr:ext cx="405111" cy="259045"/>
    <xdr:sp macro="" textlink="">
      <xdr:nvSpPr>
        <xdr:cNvPr id="441" name="n_1aveValue【保健センター・保健所】&#10;有形固定資産減価償却率">
          <a:extLst>
            <a:ext uri="{FF2B5EF4-FFF2-40B4-BE49-F238E27FC236}">
              <a16:creationId xmlns:a16="http://schemas.microsoft.com/office/drawing/2014/main" id="{AC94BF36-5ED1-42DC-A985-6B45307B462B}"/>
            </a:ext>
          </a:extLst>
        </xdr:cNvPr>
        <xdr:cNvSpPr txBox="1"/>
      </xdr:nvSpPr>
      <xdr:spPr>
        <a:xfrm>
          <a:off x="134372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81932</xdr:rowOff>
    </xdr:from>
    <xdr:ext cx="405111" cy="259045"/>
    <xdr:sp macro="" textlink="">
      <xdr:nvSpPr>
        <xdr:cNvPr id="442" name="n_2aveValue【保健センター・保健所】&#10;有形固定資産減価償却率">
          <a:extLst>
            <a:ext uri="{FF2B5EF4-FFF2-40B4-BE49-F238E27FC236}">
              <a16:creationId xmlns:a16="http://schemas.microsoft.com/office/drawing/2014/main" id="{33066D6D-DF41-4319-A843-5DA6169EEF16}"/>
            </a:ext>
          </a:extLst>
        </xdr:cNvPr>
        <xdr:cNvSpPr txBox="1"/>
      </xdr:nvSpPr>
      <xdr:spPr>
        <a:xfrm>
          <a:off x="12675244" y="997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43832</xdr:rowOff>
    </xdr:from>
    <xdr:ext cx="405111" cy="259045"/>
    <xdr:sp macro="" textlink="">
      <xdr:nvSpPr>
        <xdr:cNvPr id="443" name="n_3aveValue【保健センター・保健所】&#10;有形固定資産減価償却率">
          <a:extLst>
            <a:ext uri="{FF2B5EF4-FFF2-40B4-BE49-F238E27FC236}">
              <a16:creationId xmlns:a16="http://schemas.microsoft.com/office/drawing/2014/main" id="{CB09014A-7D4A-4FA2-9980-806B79F925D6}"/>
            </a:ext>
          </a:extLst>
        </xdr:cNvPr>
        <xdr:cNvSpPr txBox="1"/>
      </xdr:nvSpPr>
      <xdr:spPr>
        <a:xfrm>
          <a:off x="11900544" y="9934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69232</xdr:rowOff>
    </xdr:from>
    <xdr:ext cx="405111" cy="259045"/>
    <xdr:sp macro="" textlink="">
      <xdr:nvSpPr>
        <xdr:cNvPr id="444" name="n_4aveValue【保健センター・保健所】&#10;有形固定資産減価償却率">
          <a:extLst>
            <a:ext uri="{FF2B5EF4-FFF2-40B4-BE49-F238E27FC236}">
              <a16:creationId xmlns:a16="http://schemas.microsoft.com/office/drawing/2014/main" id="{4147014D-C4CF-4775-9AB5-E8D69E6A7081}"/>
            </a:ext>
          </a:extLst>
        </xdr:cNvPr>
        <xdr:cNvSpPr txBox="1"/>
      </xdr:nvSpPr>
      <xdr:spPr>
        <a:xfrm>
          <a:off x="11102984" y="962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120032</xdr:rowOff>
    </xdr:from>
    <xdr:ext cx="405111" cy="259045"/>
    <xdr:sp macro="" textlink="">
      <xdr:nvSpPr>
        <xdr:cNvPr id="445" name="n_1mainValue【保健センター・保健所】&#10;有形固定資産減価償却率">
          <a:extLst>
            <a:ext uri="{FF2B5EF4-FFF2-40B4-BE49-F238E27FC236}">
              <a16:creationId xmlns:a16="http://schemas.microsoft.com/office/drawing/2014/main" id="{E4C70D4E-3CE0-4361-83CA-1989FDC0C679}"/>
            </a:ext>
          </a:extLst>
        </xdr:cNvPr>
        <xdr:cNvSpPr txBox="1"/>
      </xdr:nvSpPr>
      <xdr:spPr>
        <a:xfrm>
          <a:off x="13437244" y="10010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101617</xdr:rowOff>
    </xdr:from>
    <xdr:ext cx="405111" cy="259045"/>
    <xdr:sp macro="" textlink="">
      <xdr:nvSpPr>
        <xdr:cNvPr id="446" name="n_2mainValue【保健センター・保健所】&#10;有形固定資産減価償却率">
          <a:extLst>
            <a:ext uri="{FF2B5EF4-FFF2-40B4-BE49-F238E27FC236}">
              <a16:creationId xmlns:a16="http://schemas.microsoft.com/office/drawing/2014/main" id="{DF9D43A9-ECF5-4915-A900-CF9EB1A1BE69}"/>
            </a:ext>
          </a:extLst>
        </xdr:cNvPr>
        <xdr:cNvSpPr txBox="1"/>
      </xdr:nvSpPr>
      <xdr:spPr>
        <a:xfrm>
          <a:off x="12675244" y="965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59707</xdr:rowOff>
    </xdr:from>
    <xdr:ext cx="405111" cy="259045"/>
    <xdr:sp macro="" textlink="">
      <xdr:nvSpPr>
        <xdr:cNvPr id="447" name="n_3mainValue【保健センター・保健所】&#10;有形固定資産減価償却率">
          <a:extLst>
            <a:ext uri="{FF2B5EF4-FFF2-40B4-BE49-F238E27FC236}">
              <a16:creationId xmlns:a16="http://schemas.microsoft.com/office/drawing/2014/main" id="{F56951DD-8C83-4076-87E3-9AC0E907C720}"/>
            </a:ext>
          </a:extLst>
        </xdr:cNvPr>
        <xdr:cNvSpPr txBox="1"/>
      </xdr:nvSpPr>
      <xdr:spPr>
        <a:xfrm>
          <a:off x="11900544" y="961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22877</xdr:rowOff>
    </xdr:from>
    <xdr:ext cx="405111" cy="259045"/>
    <xdr:sp macro="" textlink="">
      <xdr:nvSpPr>
        <xdr:cNvPr id="448" name="n_4mainValue【保健センター・保健所】&#10;有形固定資産減価償却率">
          <a:extLst>
            <a:ext uri="{FF2B5EF4-FFF2-40B4-BE49-F238E27FC236}">
              <a16:creationId xmlns:a16="http://schemas.microsoft.com/office/drawing/2014/main" id="{067E6B71-BEBB-4BB2-BFDF-7665C6DB8E88}"/>
            </a:ext>
          </a:extLst>
        </xdr:cNvPr>
        <xdr:cNvSpPr txBox="1"/>
      </xdr:nvSpPr>
      <xdr:spPr>
        <a:xfrm>
          <a:off x="1110298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49" name="正方形/長方形 448">
          <a:extLst>
            <a:ext uri="{FF2B5EF4-FFF2-40B4-BE49-F238E27FC236}">
              <a16:creationId xmlns:a16="http://schemas.microsoft.com/office/drawing/2014/main" id="{D66B4855-97E0-4E44-AF5C-54DF2AA8F94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50" name="正方形/長方形 449">
          <a:extLst>
            <a:ext uri="{FF2B5EF4-FFF2-40B4-BE49-F238E27FC236}">
              <a16:creationId xmlns:a16="http://schemas.microsoft.com/office/drawing/2014/main" id="{66A1690B-E91D-4D97-8C13-45450A665BA1}"/>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51" name="正方形/長方形 450">
          <a:extLst>
            <a:ext uri="{FF2B5EF4-FFF2-40B4-BE49-F238E27FC236}">
              <a16:creationId xmlns:a16="http://schemas.microsoft.com/office/drawing/2014/main" id="{0660EEF8-08B3-4645-BF1D-28A3021B4497}"/>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52" name="正方形/長方形 451">
          <a:extLst>
            <a:ext uri="{FF2B5EF4-FFF2-40B4-BE49-F238E27FC236}">
              <a16:creationId xmlns:a16="http://schemas.microsoft.com/office/drawing/2014/main" id="{14B5D377-8CFD-4279-BDCC-806E3665EA5D}"/>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53" name="正方形/長方形 452">
          <a:extLst>
            <a:ext uri="{FF2B5EF4-FFF2-40B4-BE49-F238E27FC236}">
              <a16:creationId xmlns:a16="http://schemas.microsoft.com/office/drawing/2014/main" id="{E4B0CC57-A8FA-4D1A-AA20-D317132310EC}"/>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54" name="正方形/長方形 453">
          <a:extLst>
            <a:ext uri="{FF2B5EF4-FFF2-40B4-BE49-F238E27FC236}">
              <a16:creationId xmlns:a16="http://schemas.microsoft.com/office/drawing/2014/main" id="{7605925B-BCE9-4795-A981-4CCDE56B920A}"/>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55" name="正方形/長方形 454">
          <a:extLst>
            <a:ext uri="{FF2B5EF4-FFF2-40B4-BE49-F238E27FC236}">
              <a16:creationId xmlns:a16="http://schemas.microsoft.com/office/drawing/2014/main" id="{7304A74E-BB4E-4861-B605-CEDD70BF2BAA}"/>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56" name="正方形/長方形 455">
          <a:extLst>
            <a:ext uri="{FF2B5EF4-FFF2-40B4-BE49-F238E27FC236}">
              <a16:creationId xmlns:a16="http://schemas.microsoft.com/office/drawing/2014/main" id="{E99FB534-2936-40DC-89D8-B2C373BE4DD1}"/>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57" name="テキスト ボックス 456">
          <a:extLst>
            <a:ext uri="{FF2B5EF4-FFF2-40B4-BE49-F238E27FC236}">
              <a16:creationId xmlns:a16="http://schemas.microsoft.com/office/drawing/2014/main" id="{416EE02A-3DC1-49A5-8DB2-BEC74F5CFAA9}"/>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58" name="直線コネクタ 457">
          <a:extLst>
            <a:ext uri="{FF2B5EF4-FFF2-40B4-BE49-F238E27FC236}">
              <a16:creationId xmlns:a16="http://schemas.microsoft.com/office/drawing/2014/main" id="{8FE46438-A6E5-4769-8E5F-2394AFB56E21}"/>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59" name="直線コネクタ 458">
          <a:extLst>
            <a:ext uri="{FF2B5EF4-FFF2-40B4-BE49-F238E27FC236}">
              <a16:creationId xmlns:a16="http://schemas.microsoft.com/office/drawing/2014/main" id="{505D2C9F-54A6-479F-9E2F-E519706EC578}"/>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60" name="テキスト ボックス 459">
          <a:extLst>
            <a:ext uri="{FF2B5EF4-FFF2-40B4-BE49-F238E27FC236}">
              <a16:creationId xmlns:a16="http://schemas.microsoft.com/office/drawing/2014/main" id="{78A00E8D-2D93-45E6-9B38-7055CEB8A9DE}"/>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61" name="直線コネクタ 460">
          <a:extLst>
            <a:ext uri="{FF2B5EF4-FFF2-40B4-BE49-F238E27FC236}">
              <a16:creationId xmlns:a16="http://schemas.microsoft.com/office/drawing/2014/main" id="{3F246CA1-CE21-482C-BA58-6F16F022B3A0}"/>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62" name="テキスト ボックス 461">
          <a:extLst>
            <a:ext uri="{FF2B5EF4-FFF2-40B4-BE49-F238E27FC236}">
              <a16:creationId xmlns:a16="http://schemas.microsoft.com/office/drawing/2014/main" id="{BBBD6335-FB52-4BD7-B63E-B58685E41996}"/>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63" name="直線コネクタ 462">
          <a:extLst>
            <a:ext uri="{FF2B5EF4-FFF2-40B4-BE49-F238E27FC236}">
              <a16:creationId xmlns:a16="http://schemas.microsoft.com/office/drawing/2014/main" id="{BFAFF685-F823-4DF5-9E3C-506BE2DEFF04}"/>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64" name="テキスト ボックス 463">
          <a:extLst>
            <a:ext uri="{FF2B5EF4-FFF2-40B4-BE49-F238E27FC236}">
              <a16:creationId xmlns:a16="http://schemas.microsoft.com/office/drawing/2014/main" id="{93EECDB8-237C-4C36-9031-7DD22F8BDFCA}"/>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65" name="直線コネクタ 464">
          <a:extLst>
            <a:ext uri="{FF2B5EF4-FFF2-40B4-BE49-F238E27FC236}">
              <a16:creationId xmlns:a16="http://schemas.microsoft.com/office/drawing/2014/main" id="{BD2FFC83-418B-4084-9D00-1575EAB4CBF7}"/>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66" name="テキスト ボックス 465">
          <a:extLst>
            <a:ext uri="{FF2B5EF4-FFF2-40B4-BE49-F238E27FC236}">
              <a16:creationId xmlns:a16="http://schemas.microsoft.com/office/drawing/2014/main" id="{45E5B85D-36AF-466F-A330-3484AF3657A1}"/>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67" name="直線コネクタ 466">
          <a:extLst>
            <a:ext uri="{FF2B5EF4-FFF2-40B4-BE49-F238E27FC236}">
              <a16:creationId xmlns:a16="http://schemas.microsoft.com/office/drawing/2014/main" id="{F9599F9F-D294-46D9-9F29-6C02F7AE907F}"/>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68" name="テキスト ボックス 467">
          <a:extLst>
            <a:ext uri="{FF2B5EF4-FFF2-40B4-BE49-F238E27FC236}">
              <a16:creationId xmlns:a16="http://schemas.microsoft.com/office/drawing/2014/main" id="{86FB5CD3-8EA0-4CFE-A80D-9941F7E1EA1C}"/>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69" name="【保健センター・保健所】&#10;一人当たり面積グラフ枠">
          <a:extLst>
            <a:ext uri="{FF2B5EF4-FFF2-40B4-BE49-F238E27FC236}">
              <a16:creationId xmlns:a16="http://schemas.microsoft.com/office/drawing/2014/main" id="{E4DB256D-AEB7-44E8-BDC3-94F91C434481}"/>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470" name="直線コネクタ 469">
          <a:extLst>
            <a:ext uri="{FF2B5EF4-FFF2-40B4-BE49-F238E27FC236}">
              <a16:creationId xmlns:a16="http://schemas.microsoft.com/office/drawing/2014/main" id="{B0464354-D7F0-4155-AA0D-3B45202EA6EC}"/>
            </a:ext>
          </a:extLst>
        </xdr:cNvPr>
        <xdr:cNvCxnSpPr/>
      </xdr:nvCxnSpPr>
      <xdr:spPr>
        <a:xfrm flipV="1">
          <a:off x="19509104" y="9387078"/>
          <a:ext cx="0" cy="123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471" name="【保健センター・保健所】&#10;一人当たり面積最小値テキスト">
          <a:extLst>
            <a:ext uri="{FF2B5EF4-FFF2-40B4-BE49-F238E27FC236}">
              <a16:creationId xmlns:a16="http://schemas.microsoft.com/office/drawing/2014/main" id="{D26D9167-771E-4D54-8E15-EB31E84776F0}"/>
            </a:ext>
          </a:extLst>
        </xdr:cNvPr>
        <xdr:cNvSpPr txBox="1"/>
      </xdr:nvSpPr>
      <xdr:spPr>
        <a:xfrm>
          <a:off x="19547840" y="1062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472" name="直線コネクタ 471">
          <a:extLst>
            <a:ext uri="{FF2B5EF4-FFF2-40B4-BE49-F238E27FC236}">
              <a16:creationId xmlns:a16="http://schemas.microsoft.com/office/drawing/2014/main" id="{CDC1D078-B629-47AB-87C1-619577B12366}"/>
            </a:ext>
          </a:extLst>
        </xdr:cNvPr>
        <xdr:cNvCxnSpPr/>
      </xdr:nvCxnSpPr>
      <xdr:spPr>
        <a:xfrm>
          <a:off x="19443700" y="10618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473" name="【保健センター・保健所】&#10;一人当たり面積最大値テキスト">
          <a:extLst>
            <a:ext uri="{FF2B5EF4-FFF2-40B4-BE49-F238E27FC236}">
              <a16:creationId xmlns:a16="http://schemas.microsoft.com/office/drawing/2014/main" id="{13A9647E-0435-4283-A295-B8E7F4B9FF61}"/>
            </a:ext>
          </a:extLst>
        </xdr:cNvPr>
        <xdr:cNvSpPr txBox="1"/>
      </xdr:nvSpPr>
      <xdr:spPr>
        <a:xfrm>
          <a:off x="19547840" y="9166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474" name="直線コネクタ 473">
          <a:extLst>
            <a:ext uri="{FF2B5EF4-FFF2-40B4-BE49-F238E27FC236}">
              <a16:creationId xmlns:a16="http://schemas.microsoft.com/office/drawing/2014/main" id="{5508BF7F-17BB-4E7A-875C-2AA37573F95E}"/>
            </a:ext>
          </a:extLst>
        </xdr:cNvPr>
        <xdr:cNvCxnSpPr/>
      </xdr:nvCxnSpPr>
      <xdr:spPr>
        <a:xfrm>
          <a:off x="19443700" y="93870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144797</xdr:rowOff>
    </xdr:from>
    <xdr:ext cx="469744" cy="259045"/>
    <xdr:sp macro="" textlink="">
      <xdr:nvSpPr>
        <xdr:cNvPr id="475" name="【保健センター・保健所】&#10;一人当たり面積平均値テキスト">
          <a:extLst>
            <a:ext uri="{FF2B5EF4-FFF2-40B4-BE49-F238E27FC236}">
              <a16:creationId xmlns:a16="http://schemas.microsoft.com/office/drawing/2014/main" id="{838ECFD8-F657-4D9D-AF89-E0F229656233}"/>
            </a:ext>
          </a:extLst>
        </xdr:cNvPr>
        <xdr:cNvSpPr txBox="1"/>
      </xdr:nvSpPr>
      <xdr:spPr>
        <a:xfrm>
          <a:off x="19547840" y="10203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476" name="フローチャート: 判断 475">
          <a:extLst>
            <a:ext uri="{FF2B5EF4-FFF2-40B4-BE49-F238E27FC236}">
              <a16:creationId xmlns:a16="http://schemas.microsoft.com/office/drawing/2014/main" id="{9F838875-72C8-4968-ACD3-03BBC8C9F3FE}"/>
            </a:ext>
          </a:extLst>
        </xdr:cNvPr>
        <xdr:cNvSpPr/>
      </xdr:nvSpPr>
      <xdr:spPr>
        <a:xfrm>
          <a:off x="19458940" y="1022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477" name="フローチャート: 判断 476">
          <a:extLst>
            <a:ext uri="{FF2B5EF4-FFF2-40B4-BE49-F238E27FC236}">
              <a16:creationId xmlns:a16="http://schemas.microsoft.com/office/drawing/2014/main" id="{0C8E75D2-A291-4E31-952B-E947E1F15DEE}"/>
            </a:ext>
          </a:extLst>
        </xdr:cNvPr>
        <xdr:cNvSpPr/>
      </xdr:nvSpPr>
      <xdr:spPr>
        <a:xfrm>
          <a:off x="18735040" y="102461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478" name="フローチャート: 判断 477">
          <a:extLst>
            <a:ext uri="{FF2B5EF4-FFF2-40B4-BE49-F238E27FC236}">
              <a16:creationId xmlns:a16="http://schemas.microsoft.com/office/drawing/2014/main" id="{39FA74F0-7FF7-46CF-AD6C-D34C9B306A30}"/>
            </a:ext>
          </a:extLst>
        </xdr:cNvPr>
        <xdr:cNvSpPr/>
      </xdr:nvSpPr>
      <xdr:spPr>
        <a:xfrm>
          <a:off x="1793748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479" name="フローチャート: 判断 478">
          <a:extLst>
            <a:ext uri="{FF2B5EF4-FFF2-40B4-BE49-F238E27FC236}">
              <a16:creationId xmlns:a16="http://schemas.microsoft.com/office/drawing/2014/main" id="{8BAEAE2D-1AEE-4C98-886F-2203BF9EA895}"/>
            </a:ext>
          </a:extLst>
        </xdr:cNvPr>
        <xdr:cNvSpPr/>
      </xdr:nvSpPr>
      <xdr:spPr>
        <a:xfrm>
          <a:off x="17162780" y="10294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480" name="フローチャート: 判断 479">
          <a:extLst>
            <a:ext uri="{FF2B5EF4-FFF2-40B4-BE49-F238E27FC236}">
              <a16:creationId xmlns:a16="http://schemas.microsoft.com/office/drawing/2014/main" id="{228D4D7C-37AF-4C9D-9A37-F89B44F2F8C8}"/>
            </a:ext>
          </a:extLst>
        </xdr:cNvPr>
        <xdr:cNvSpPr/>
      </xdr:nvSpPr>
      <xdr:spPr>
        <a:xfrm>
          <a:off x="16388080" y="103146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81" name="テキスト ボックス 480">
          <a:extLst>
            <a:ext uri="{FF2B5EF4-FFF2-40B4-BE49-F238E27FC236}">
              <a16:creationId xmlns:a16="http://schemas.microsoft.com/office/drawing/2014/main" id="{05B89C05-16C4-443D-85D8-65939617077C}"/>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82" name="テキスト ボックス 481">
          <a:extLst>
            <a:ext uri="{FF2B5EF4-FFF2-40B4-BE49-F238E27FC236}">
              <a16:creationId xmlns:a16="http://schemas.microsoft.com/office/drawing/2014/main" id="{438B9BD6-8B67-45AB-AD62-25DA2A1CB08E}"/>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83" name="テキスト ボックス 482">
          <a:extLst>
            <a:ext uri="{FF2B5EF4-FFF2-40B4-BE49-F238E27FC236}">
              <a16:creationId xmlns:a16="http://schemas.microsoft.com/office/drawing/2014/main" id="{3F016F2D-4EFA-4877-9FBF-19F2AEB729F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84" name="テキスト ボックス 483">
          <a:extLst>
            <a:ext uri="{FF2B5EF4-FFF2-40B4-BE49-F238E27FC236}">
              <a16:creationId xmlns:a16="http://schemas.microsoft.com/office/drawing/2014/main" id="{36EB719A-116A-420E-A94E-805FCBC7CC7E}"/>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85" name="テキスト ボックス 484">
          <a:extLst>
            <a:ext uri="{FF2B5EF4-FFF2-40B4-BE49-F238E27FC236}">
              <a16:creationId xmlns:a16="http://schemas.microsoft.com/office/drawing/2014/main" id="{13931471-734F-4472-AD91-CE407795CBDC}"/>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38354</xdr:rowOff>
    </xdr:from>
    <xdr:to>
      <xdr:col>116</xdr:col>
      <xdr:colOff>114300</xdr:colOff>
      <xdr:row>56</xdr:row>
      <xdr:rowOff>139954</xdr:rowOff>
    </xdr:to>
    <xdr:sp macro="" textlink="">
      <xdr:nvSpPr>
        <xdr:cNvPr id="486" name="楕円 485">
          <a:extLst>
            <a:ext uri="{FF2B5EF4-FFF2-40B4-BE49-F238E27FC236}">
              <a16:creationId xmlns:a16="http://schemas.microsoft.com/office/drawing/2014/main" id="{155D4ACA-5275-4CA4-A6BA-61BCC4B56222}"/>
            </a:ext>
          </a:extLst>
        </xdr:cNvPr>
        <xdr:cNvSpPr/>
      </xdr:nvSpPr>
      <xdr:spPr>
        <a:xfrm>
          <a:off x="19458940" y="942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124731</xdr:rowOff>
    </xdr:from>
    <xdr:ext cx="469744" cy="259045"/>
    <xdr:sp macro="" textlink="">
      <xdr:nvSpPr>
        <xdr:cNvPr id="487" name="【保健センター・保健所】&#10;一人当たり面積該当値テキスト">
          <a:extLst>
            <a:ext uri="{FF2B5EF4-FFF2-40B4-BE49-F238E27FC236}">
              <a16:creationId xmlns:a16="http://schemas.microsoft.com/office/drawing/2014/main" id="{9DD77E66-EEB2-40A2-A697-02ABD0CB24EF}"/>
            </a:ext>
          </a:extLst>
        </xdr:cNvPr>
        <xdr:cNvSpPr txBox="1"/>
      </xdr:nvSpPr>
      <xdr:spPr>
        <a:xfrm>
          <a:off x="19547840" y="934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45212</xdr:rowOff>
    </xdr:from>
    <xdr:to>
      <xdr:col>112</xdr:col>
      <xdr:colOff>38100</xdr:colOff>
      <xdr:row>56</xdr:row>
      <xdr:rowOff>146812</xdr:rowOff>
    </xdr:to>
    <xdr:sp macro="" textlink="">
      <xdr:nvSpPr>
        <xdr:cNvPr id="488" name="楕円 487">
          <a:extLst>
            <a:ext uri="{FF2B5EF4-FFF2-40B4-BE49-F238E27FC236}">
              <a16:creationId xmlns:a16="http://schemas.microsoft.com/office/drawing/2014/main" id="{A6553C4A-7ED9-4407-A895-43815D7D686C}"/>
            </a:ext>
          </a:extLst>
        </xdr:cNvPr>
        <xdr:cNvSpPr/>
      </xdr:nvSpPr>
      <xdr:spPr>
        <a:xfrm>
          <a:off x="18735040" y="94330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89154</xdr:rowOff>
    </xdr:from>
    <xdr:to>
      <xdr:col>116</xdr:col>
      <xdr:colOff>63500</xdr:colOff>
      <xdr:row>56</xdr:row>
      <xdr:rowOff>96012</xdr:rowOff>
    </xdr:to>
    <xdr:cxnSp macro="">
      <xdr:nvCxnSpPr>
        <xdr:cNvPr id="489" name="直線コネクタ 488">
          <a:extLst>
            <a:ext uri="{FF2B5EF4-FFF2-40B4-BE49-F238E27FC236}">
              <a16:creationId xmlns:a16="http://schemas.microsoft.com/office/drawing/2014/main" id="{7A5C0DE4-7980-4019-870E-16CFAEE16999}"/>
            </a:ext>
          </a:extLst>
        </xdr:cNvPr>
        <xdr:cNvCxnSpPr/>
      </xdr:nvCxnSpPr>
      <xdr:spPr>
        <a:xfrm flipV="1">
          <a:off x="18778220" y="9476994"/>
          <a:ext cx="7315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61214</xdr:rowOff>
    </xdr:from>
    <xdr:to>
      <xdr:col>107</xdr:col>
      <xdr:colOff>101600</xdr:colOff>
      <xdr:row>56</xdr:row>
      <xdr:rowOff>162814</xdr:rowOff>
    </xdr:to>
    <xdr:sp macro="" textlink="">
      <xdr:nvSpPr>
        <xdr:cNvPr id="490" name="楕円 489">
          <a:extLst>
            <a:ext uri="{FF2B5EF4-FFF2-40B4-BE49-F238E27FC236}">
              <a16:creationId xmlns:a16="http://schemas.microsoft.com/office/drawing/2014/main" id="{B57E01F4-F43E-4949-B355-56FC60C25CDC}"/>
            </a:ext>
          </a:extLst>
        </xdr:cNvPr>
        <xdr:cNvSpPr/>
      </xdr:nvSpPr>
      <xdr:spPr>
        <a:xfrm>
          <a:off x="17937480" y="944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96012</xdr:rowOff>
    </xdr:from>
    <xdr:to>
      <xdr:col>111</xdr:col>
      <xdr:colOff>177800</xdr:colOff>
      <xdr:row>56</xdr:row>
      <xdr:rowOff>112014</xdr:rowOff>
    </xdr:to>
    <xdr:cxnSp macro="">
      <xdr:nvCxnSpPr>
        <xdr:cNvPr id="491" name="直線コネクタ 490">
          <a:extLst>
            <a:ext uri="{FF2B5EF4-FFF2-40B4-BE49-F238E27FC236}">
              <a16:creationId xmlns:a16="http://schemas.microsoft.com/office/drawing/2014/main" id="{B7B4087F-E8FF-46DF-813D-010EFB5BB02C}"/>
            </a:ext>
          </a:extLst>
        </xdr:cNvPr>
        <xdr:cNvCxnSpPr/>
      </xdr:nvCxnSpPr>
      <xdr:spPr>
        <a:xfrm flipV="1">
          <a:off x="17988280" y="9483852"/>
          <a:ext cx="78994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56642</xdr:rowOff>
    </xdr:from>
    <xdr:to>
      <xdr:col>102</xdr:col>
      <xdr:colOff>165100</xdr:colOff>
      <xdr:row>56</xdr:row>
      <xdr:rowOff>158242</xdr:rowOff>
    </xdr:to>
    <xdr:sp macro="" textlink="">
      <xdr:nvSpPr>
        <xdr:cNvPr id="492" name="楕円 491">
          <a:extLst>
            <a:ext uri="{FF2B5EF4-FFF2-40B4-BE49-F238E27FC236}">
              <a16:creationId xmlns:a16="http://schemas.microsoft.com/office/drawing/2014/main" id="{F16FFCA1-75E7-45D7-B2EC-AD88FDBEEF3D}"/>
            </a:ext>
          </a:extLst>
        </xdr:cNvPr>
        <xdr:cNvSpPr/>
      </xdr:nvSpPr>
      <xdr:spPr>
        <a:xfrm>
          <a:off x="17162780" y="944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107442</xdr:rowOff>
    </xdr:from>
    <xdr:to>
      <xdr:col>107</xdr:col>
      <xdr:colOff>50800</xdr:colOff>
      <xdr:row>56</xdr:row>
      <xdr:rowOff>112014</xdr:rowOff>
    </xdr:to>
    <xdr:cxnSp macro="">
      <xdr:nvCxnSpPr>
        <xdr:cNvPr id="493" name="直線コネクタ 492">
          <a:extLst>
            <a:ext uri="{FF2B5EF4-FFF2-40B4-BE49-F238E27FC236}">
              <a16:creationId xmlns:a16="http://schemas.microsoft.com/office/drawing/2014/main" id="{DFAE8067-0D4B-44C8-9209-2DBD9B2617EA}"/>
            </a:ext>
          </a:extLst>
        </xdr:cNvPr>
        <xdr:cNvCxnSpPr/>
      </xdr:nvCxnSpPr>
      <xdr:spPr>
        <a:xfrm>
          <a:off x="17213580" y="9495282"/>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8636</xdr:rowOff>
    </xdr:from>
    <xdr:to>
      <xdr:col>98</xdr:col>
      <xdr:colOff>38100</xdr:colOff>
      <xdr:row>59</xdr:row>
      <xdr:rowOff>110236</xdr:rowOff>
    </xdr:to>
    <xdr:sp macro="" textlink="">
      <xdr:nvSpPr>
        <xdr:cNvPr id="494" name="楕円 493">
          <a:extLst>
            <a:ext uri="{FF2B5EF4-FFF2-40B4-BE49-F238E27FC236}">
              <a16:creationId xmlns:a16="http://schemas.microsoft.com/office/drawing/2014/main" id="{BEB090B1-6C12-4341-A60C-D43E76BA2C0D}"/>
            </a:ext>
          </a:extLst>
        </xdr:cNvPr>
        <xdr:cNvSpPr/>
      </xdr:nvSpPr>
      <xdr:spPr>
        <a:xfrm>
          <a:off x="16388080" y="98993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107442</xdr:rowOff>
    </xdr:from>
    <xdr:to>
      <xdr:col>102</xdr:col>
      <xdr:colOff>114300</xdr:colOff>
      <xdr:row>59</xdr:row>
      <xdr:rowOff>59436</xdr:rowOff>
    </xdr:to>
    <xdr:cxnSp macro="">
      <xdr:nvCxnSpPr>
        <xdr:cNvPr id="495" name="直線コネクタ 494">
          <a:extLst>
            <a:ext uri="{FF2B5EF4-FFF2-40B4-BE49-F238E27FC236}">
              <a16:creationId xmlns:a16="http://schemas.microsoft.com/office/drawing/2014/main" id="{E291882D-553E-48BE-8A9D-E06359CD428E}"/>
            </a:ext>
          </a:extLst>
        </xdr:cNvPr>
        <xdr:cNvCxnSpPr/>
      </xdr:nvCxnSpPr>
      <xdr:spPr>
        <a:xfrm flipV="1">
          <a:off x="16431260" y="9495282"/>
          <a:ext cx="782320" cy="45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112793</xdr:rowOff>
    </xdr:from>
    <xdr:ext cx="469744" cy="259045"/>
    <xdr:sp macro="" textlink="">
      <xdr:nvSpPr>
        <xdr:cNvPr id="496" name="n_1aveValue【保健センター・保健所】&#10;一人当たり面積">
          <a:extLst>
            <a:ext uri="{FF2B5EF4-FFF2-40B4-BE49-F238E27FC236}">
              <a16:creationId xmlns:a16="http://schemas.microsoft.com/office/drawing/2014/main" id="{01A9255D-FDD3-4E21-A6C3-4B58DAA65A12}"/>
            </a:ext>
          </a:extLst>
        </xdr:cNvPr>
        <xdr:cNvSpPr txBox="1"/>
      </xdr:nvSpPr>
      <xdr:spPr>
        <a:xfrm>
          <a:off x="18561127" y="1033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133367</xdr:rowOff>
    </xdr:from>
    <xdr:ext cx="469744" cy="259045"/>
    <xdr:sp macro="" textlink="">
      <xdr:nvSpPr>
        <xdr:cNvPr id="497" name="n_2aveValue【保健センター・保健所】&#10;一人当たり面積">
          <a:extLst>
            <a:ext uri="{FF2B5EF4-FFF2-40B4-BE49-F238E27FC236}">
              <a16:creationId xmlns:a16="http://schemas.microsoft.com/office/drawing/2014/main" id="{88C3F3F6-F261-425F-8DC9-F1FEE4C6D7C7}"/>
            </a:ext>
          </a:extLst>
        </xdr:cNvPr>
        <xdr:cNvSpPr txBox="1"/>
      </xdr:nvSpPr>
      <xdr:spPr>
        <a:xfrm>
          <a:off x="17776267" y="1035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160799</xdr:rowOff>
    </xdr:from>
    <xdr:ext cx="469744" cy="259045"/>
    <xdr:sp macro="" textlink="">
      <xdr:nvSpPr>
        <xdr:cNvPr id="498" name="n_3aveValue【保健センター・保健所】&#10;一人当たり面積">
          <a:extLst>
            <a:ext uri="{FF2B5EF4-FFF2-40B4-BE49-F238E27FC236}">
              <a16:creationId xmlns:a16="http://schemas.microsoft.com/office/drawing/2014/main" id="{85E621E7-220E-45C2-8D30-366CFD6EADE4}"/>
            </a:ext>
          </a:extLst>
        </xdr:cNvPr>
        <xdr:cNvSpPr txBox="1"/>
      </xdr:nvSpPr>
      <xdr:spPr>
        <a:xfrm>
          <a:off x="17001567" y="10386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9923</xdr:rowOff>
    </xdr:from>
    <xdr:ext cx="469744" cy="259045"/>
    <xdr:sp macro="" textlink="">
      <xdr:nvSpPr>
        <xdr:cNvPr id="499" name="n_4aveValue【保健センター・保健所】&#10;一人当たり面積">
          <a:extLst>
            <a:ext uri="{FF2B5EF4-FFF2-40B4-BE49-F238E27FC236}">
              <a16:creationId xmlns:a16="http://schemas.microsoft.com/office/drawing/2014/main" id="{301CD35A-1082-47AA-92EE-12591DFBD300}"/>
            </a:ext>
          </a:extLst>
        </xdr:cNvPr>
        <xdr:cNvSpPr txBox="1"/>
      </xdr:nvSpPr>
      <xdr:spPr>
        <a:xfrm>
          <a:off x="16226867" y="1040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163339</xdr:rowOff>
    </xdr:from>
    <xdr:ext cx="469744" cy="259045"/>
    <xdr:sp macro="" textlink="">
      <xdr:nvSpPr>
        <xdr:cNvPr id="500" name="n_1mainValue【保健センター・保健所】&#10;一人当たり面積">
          <a:extLst>
            <a:ext uri="{FF2B5EF4-FFF2-40B4-BE49-F238E27FC236}">
              <a16:creationId xmlns:a16="http://schemas.microsoft.com/office/drawing/2014/main" id="{00C3C746-B590-4FF5-8AB6-DC6BB607BB36}"/>
            </a:ext>
          </a:extLst>
        </xdr:cNvPr>
        <xdr:cNvSpPr txBox="1"/>
      </xdr:nvSpPr>
      <xdr:spPr>
        <a:xfrm>
          <a:off x="18561127" y="9215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7891</xdr:rowOff>
    </xdr:from>
    <xdr:ext cx="469744" cy="259045"/>
    <xdr:sp macro="" textlink="">
      <xdr:nvSpPr>
        <xdr:cNvPr id="501" name="n_2mainValue【保健センター・保健所】&#10;一人当たり面積">
          <a:extLst>
            <a:ext uri="{FF2B5EF4-FFF2-40B4-BE49-F238E27FC236}">
              <a16:creationId xmlns:a16="http://schemas.microsoft.com/office/drawing/2014/main" id="{10EC9E85-3406-4422-AC61-AD61E372FD2D}"/>
            </a:ext>
          </a:extLst>
        </xdr:cNvPr>
        <xdr:cNvSpPr txBox="1"/>
      </xdr:nvSpPr>
      <xdr:spPr>
        <a:xfrm>
          <a:off x="17776267" y="922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3319</xdr:rowOff>
    </xdr:from>
    <xdr:ext cx="469744" cy="259045"/>
    <xdr:sp macro="" textlink="">
      <xdr:nvSpPr>
        <xdr:cNvPr id="502" name="n_3mainValue【保健センター・保健所】&#10;一人当たり面積">
          <a:extLst>
            <a:ext uri="{FF2B5EF4-FFF2-40B4-BE49-F238E27FC236}">
              <a16:creationId xmlns:a16="http://schemas.microsoft.com/office/drawing/2014/main" id="{CDD1F115-76F8-462D-B8E1-5945DFD2CCA7}"/>
            </a:ext>
          </a:extLst>
        </xdr:cNvPr>
        <xdr:cNvSpPr txBox="1"/>
      </xdr:nvSpPr>
      <xdr:spPr>
        <a:xfrm>
          <a:off x="17001567" y="9223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126763</xdr:rowOff>
    </xdr:from>
    <xdr:ext cx="469744" cy="259045"/>
    <xdr:sp macro="" textlink="">
      <xdr:nvSpPr>
        <xdr:cNvPr id="503" name="n_4mainValue【保健センター・保健所】&#10;一人当たり面積">
          <a:extLst>
            <a:ext uri="{FF2B5EF4-FFF2-40B4-BE49-F238E27FC236}">
              <a16:creationId xmlns:a16="http://schemas.microsoft.com/office/drawing/2014/main" id="{107A2E52-89B4-477B-BDD5-F3F1C650F6DE}"/>
            </a:ext>
          </a:extLst>
        </xdr:cNvPr>
        <xdr:cNvSpPr txBox="1"/>
      </xdr:nvSpPr>
      <xdr:spPr>
        <a:xfrm>
          <a:off x="16226867" y="968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04" name="正方形/長方形 503">
          <a:extLst>
            <a:ext uri="{FF2B5EF4-FFF2-40B4-BE49-F238E27FC236}">
              <a16:creationId xmlns:a16="http://schemas.microsoft.com/office/drawing/2014/main" id="{7A4F73E1-D38B-4257-AEC5-C140084DC62C}"/>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05" name="正方形/長方形 504">
          <a:extLst>
            <a:ext uri="{FF2B5EF4-FFF2-40B4-BE49-F238E27FC236}">
              <a16:creationId xmlns:a16="http://schemas.microsoft.com/office/drawing/2014/main" id="{E3C4DD31-2FDC-4094-BCA7-027D4AE1AC38}"/>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06" name="正方形/長方形 505">
          <a:extLst>
            <a:ext uri="{FF2B5EF4-FFF2-40B4-BE49-F238E27FC236}">
              <a16:creationId xmlns:a16="http://schemas.microsoft.com/office/drawing/2014/main" id="{F7AE17D1-BCBF-4575-9497-87F0CCDC00BD}"/>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07" name="正方形/長方形 506">
          <a:extLst>
            <a:ext uri="{FF2B5EF4-FFF2-40B4-BE49-F238E27FC236}">
              <a16:creationId xmlns:a16="http://schemas.microsoft.com/office/drawing/2014/main" id="{87386E3A-0756-4DF4-97B1-F7DCB11C5065}"/>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08" name="正方形/長方形 507">
          <a:extLst>
            <a:ext uri="{FF2B5EF4-FFF2-40B4-BE49-F238E27FC236}">
              <a16:creationId xmlns:a16="http://schemas.microsoft.com/office/drawing/2014/main" id="{DBEDF4CC-0B61-4728-AED8-01F63468F88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09" name="正方形/長方形 508">
          <a:extLst>
            <a:ext uri="{FF2B5EF4-FFF2-40B4-BE49-F238E27FC236}">
              <a16:creationId xmlns:a16="http://schemas.microsoft.com/office/drawing/2014/main" id="{14E21B42-549B-463E-9B1E-2687162CA6D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10" name="正方形/長方形 509">
          <a:extLst>
            <a:ext uri="{FF2B5EF4-FFF2-40B4-BE49-F238E27FC236}">
              <a16:creationId xmlns:a16="http://schemas.microsoft.com/office/drawing/2014/main" id="{41ADD587-E1F7-40CC-9F77-06764E3FC19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11" name="正方形/長方形 510">
          <a:extLst>
            <a:ext uri="{FF2B5EF4-FFF2-40B4-BE49-F238E27FC236}">
              <a16:creationId xmlns:a16="http://schemas.microsoft.com/office/drawing/2014/main" id="{7CC811C1-95A1-4BFC-9D11-52F3AB9A2186}"/>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12" name="テキスト ボックス 511">
          <a:extLst>
            <a:ext uri="{FF2B5EF4-FFF2-40B4-BE49-F238E27FC236}">
              <a16:creationId xmlns:a16="http://schemas.microsoft.com/office/drawing/2014/main" id="{98E03F66-D0D7-43A4-9E74-093046C87B97}"/>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13" name="直線コネクタ 512">
          <a:extLst>
            <a:ext uri="{FF2B5EF4-FFF2-40B4-BE49-F238E27FC236}">
              <a16:creationId xmlns:a16="http://schemas.microsoft.com/office/drawing/2014/main" id="{AAF5A407-028D-4CC2-9431-FEDFAAD15D19}"/>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14" name="テキスト ボックス 513">
          <a:extLst>
            <a:ext uri="{FF2B5EF4-FFF2-40B4-BE49-F238E27FC236}">
              <a16:creationId xmlns:a16="http://schemas.microsoft.com/office/drawing/2014/main" id="{C071E54A-68A0-4DB5-9F90-86C772477E69}"/>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15" name="直線コネクタ 514">
          <a:extLst>
            <a:ext uri="{FF2B5EF4-FFF2-40B4-BE49-F238E27FC236}">
              <a16:creationId xmlns:a16="http://schemas.microsoft.com/office/drawing/2014/main" id="{12681A27-D867-4138-9210-B59CFA65CBC8}"/>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16" name="テキスト ボックス 515">
          <a:extLst>
            <a:ext uri="{FF2B5EF4-FFF2-40B4-BE49-F238E27FC236}">
              <a16:creationId xmlns:a16="http://schemas.microsoft.com/office/drawing/2014/main" id="{A7DD0034-84CD-49A8-BBEF-040EB10533AD}"/>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17" name="直線コネクタ 516">
          <a:extLst>
            <a:ext uri="{FF2B5EF4-FFF2-40B4-BE49-F238E27FC236}">
              <a16:creationId xmlns:a16="http://schemas.microsoft.com/office/drawing/2014/main" id="{BE78780E-D8E9-4A83-A61E-DFE0DD42ECD5}"/>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18" name="テキスト ボックス 517">
          <a:extLst>
            <a:ext uri="{FF2B5EF4-FFF2-40B4-BE49-F238E27FC236}">
              <a16:creationId xmlns:a16="http://schemas.microsoft.com/office/drawing/2014/main" id="{CF8E3343-2821-4D34-9D63-5B00C40F1C0F}"/>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19" name="直線コネクタ 518">
          <a:extLst>
            <a:ext uri="{FF2B5EF4-FFF2-40B4-BE49-F238E27FC236}">
              <a16:creationId xmlns:a16="http://schemas.microsoft.com/office/drawing/2014/main" id="{666125CB-9C54-4B7F-919A-2A23BF0A4020}"/>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20" name="テキスト ボックス 519">
          <a:extLst>
            <a:ext uri="{FF2B5EF4-FFF2-40B4-BE49-F238E27FC236}">
              <a16:creationId xmlns:a16="http://schemas.microsoft.com/office/drawing/2014/main" id="{07FB41AE-837B-4202-82F3-E9215CE6474B}"/>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21" name="直線コネクタ 520">
          <a:extLst>
            <a:ext uri="{FF2B5EF4-FFF2-40B4-BE49-F238E27FC236}">
              <a16:creationId xmlns:a16="http://schemas.microsoft.com/office/drawing/2014/main" id="{943CAFB7-A992-44A2-8ED1-60880AC0DB7C}"/>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22" name="テキスト ボックス 521">
          <a:extLst>
            <a:ext uri="{FF2B5EF4-FFF2-40B4-BE49-F238E27FC236}">
              <a16:creationId xmlns:a16="http://schemas.microsoft.com/office/drawing/2014/main" id="{1A732B68-4897-48D0-B684-8917F85F0310}"/>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23" name="直線コネクタ 522">
          <a:extLst>
            <a:ext uri="{FF2B5EF4-FFF2-40B4-BE49-F238E27FC236}">
              <a16:creationId xmlns:a16="http://schemas.microsoft.com/office/drawing/2014/main" id="{B7C5A4D2-DDF7-42B9-95D2-CCF0FC5CA39C}"/>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24" name="テキスト ボックス 523">
          <a:extLst>
            <a:ext uri="{FF2B5EF4-FFF2-40B4-BE49-F238E27FC236}">
              <a16:creationId xmlns:a16="http://schemas.microsoft.com/office/drawing/2014/main" id="{F1F58967-3DBA-41C2-BB35-DD2BCC2FCF85}"/>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25" name="直線コネクタ 524">
          <a:extLst>
            <a:ext uri="{FF2B5EF4-FFF2-40B4-BE49-F238E27FC236}">
              <a16:creationId xmlns:a16="http://schemas.microsoft.com/office/drawing/2014/main" id="{C26E22FE-30D5-447E-82D2-6ECA719660D8}"/>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26" name="テキスト ボックス 525">
          <a:extLst>
            <a:ext uri="{FF2B5EF4-FFF2-40B4-BE49-F238E27FC236}">
              <a16:creationId xmlns:a16="http://schemas.microsoft.com/office/drawing/2014/main" id="{2CF16C1E-5CBC-43F5-AB9D-CCA7F08D7199}"/>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27" name="直線コネクタ 526">
          <a:extLst>
            <a:ext uri="{FF2B5EF4-FFF2-40B4-BE49-F238E27FC236}">
              <a16:creationId xmlns:a16="http://schemas.microsoft.com/office/drawing/2014/main" id="{EA154E13-2049-4D3C-9461-85FF8E689427}"/>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消防施設】&#10;有形固定資産減価償却率グラフ枠">
          <a:extLst>
            <a:ext uri="{FF2B5EF4-FFF2-40B4-BE49-F238E27FC236}">
              <a16:creationId xmlns:a16="http://schemas.microsoft.com/office/drawing/2014/main" id="{07E20BC8-8357-4145-B79B-2B3D42DBE641}"/>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529" name="直線コネクタ 528">
          <a:extLst>
            <a:ext uri="{FF2B5EF4-FFF2-40B4-BE49-F238E27FC236}">
              <a16:creationId xmlns:a16="http://schemas.microsoft.com/office/drawing/2014/main" id="{97C14433-AC4D-40E6-9AAF-8DF90098F9D7}"/>
            </a:ext>
          </a:extLst>
        </xdr:cNvPr>
        <xdr:cNvCxnSpPr/>
      </xdr:nvCxnSpPr>
      <xdr:spPr>
        <a:xfrm flipV="1">
          <a:off x="14375764" y="13107489"/>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30" name="【消防施設】&#10;有形固定資産減価償却率最小値テキスト">
          <a:extLst>
            <a:ext uri="{FF2B5EF4-FFF2-40B4-BE49-F238E27FC236}">
              <a16:creationId xmlns:a16="http://schemas.microsoft.com/office/drawing/2014/main" id="{4451D46A-8A07-4CF7-9B1F-F53942643299}"/>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31" name="直線コネクタ 530">
          <a:extLst>
            <a:ext uri="{FF2B5EF4-FFF2-40B4-BE49-F238E27FC236}">
              <a16:creationId xmlns:a16="http://schemas.microsoft.com/office/drawing/2014/main" id="{D2855454-8FCF-424B-AFF8-A64C8D024839}"/>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532" name="【消防施設】&#10;有形固定資産減価償却率最大値テキスト">
          <a:extLst>
            <a:ext uri="{FF2B5EF4-FFF2-40B4-BE49-F238E27FC236}">
              <a16:creationId xmlns:a16="http://schemas.microsoft.com/office/drawing/2014/main" id="{4D65A669-3826-4673-9FBA-579B3303E252}"/>
            </a:ext>
          </a:extLst>
        </xdr:cNvPr>
        <xdr:cNvSpPr txBox="1"/>
      </xdr:nvSpPr>
      <xdr:spPr>
        <a:xfrm>
          <a:off x="14414500" y="128903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533" name="直線コネクタ 532">
          <a:extLst>
            <a:ext uri="{FF2B5EF4-FFF2-40B4-BE49-F238E27FC236}">
              <a16:creationId xmlns:a16="http://schemas.microsoft.com/office/drawing/2014/main" id="{F1391AAE-E7AF-470E-A363-D79385DB22A4}"/>
            </a:ext>
          </a:extLst>
        </xdr:cNvPr>
        <xdr:cNvCxnSpPr/>
      </xdr:nvCxnSpPr>
      <xdr:spPr>
        <a:xfrm>
          <a:off x="14287500" y="131074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162033</xdr:rowOff>
    </xdr:from>
    <xdr:ext cx="405111" cy="259045"/>
    <xdr:sp macro="" textlink="">
      <xdr:nvSpPr>
        <xdr:cNvPr id="534" name="【消防施設】&#10;有形固定資産減価償却率平均値テキスト">
          <a:extLst>
            <a:ext uri="{FF2B5EF4-FFF2-40B4-BE49-F238E27FC236}">
              <a16:creationId xmlns:a16="http://schemas.microsoft.com/office/drawing/2014/main" id="{23301E38-9A64-40BA-AF54-1AB6A152DD65}"/>
            </a:ext>
          </a:extLst>
        </xdr:cNvPr>
        <xdr:cNvSpPr txBox="1"/>
      </xdr:nvSpPr>
      <xdr:spPr>
        <a:xfrm>
          <a:off x="14414500" y="137408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535" name="フローチャート: 判断 534">
          <a:extLst>
            <a:ext uri="{FF2B5EF4-FFF2-40B4-BE49-F238E27FC236}">
              <a16:creationId xmlns:a16="http://schemas.microsoft.com/office/drawing/2014/main" id="{B770B38F-8831-40FE-A480-5DD81C2BD83E}"/>
            </a:ext>
          </a:extLst>
        </xdr:cNvPr>
        <xdr:cNvSpPr/>
      </xdr:nvSpPr>
      <xdr:spPr>
        <a:xfrm>
          <a:off x="14325600" y="138856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536" name="フローチャート: 判断 535">
          <a:extLst>
            <a:ext uri="{FF2B5EF4-FFF2-40B4-BE49-F238E27FC236}">
              <a16:creationId xmlns:a16="http://schemas.microsoft.com/office/drawing/2014/main" id="{F43C36F6-8FF1-405B-B773-7F8BDB67BF88}"/>
            </a:ext>
          </a:extLst>
        </xdr:cNvPr>
        <xdr:cNvSpPr/>
      </xdr:nvSpPr>
      <xdr:spPr>
        <a:xfrm>
          <a:off x="13578840" y="138497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537" name="フローチャート: 判断 536">
          <a:extLst>
            <a:ext uri="{FF2B5EF4-FFF2-40B4-BE49-F238E27FC236}">
              <a16:creationId xmlns:a16="http://schemas.microsoft.com/office/drawing/2014/main" id="{E72F490B-8C95-4447-8059-1CD11F030EFC}"/>
            </a:ext>
          </a:extLst>
        </xdr:cNvPr>
        <xdr:cNvSpPr/>
      </xdr:nvSpPr>
      <xdr:spPr>
        <a:xfrm>
          <a:off x="12804140" y="138562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538" name="フローチャート: 判断 537">
          <a:extLst>
            <a:ext uri="{FF2B5EF4-FFF2-40B4-BE49-F238E27FC236}">
              <a16:creationId xmlns:a16="http://schemas.microsoft.com/office/drawing/2014/main" id="{1D4138EC-0DA3-42DC-B113-3A3F0DF0B4C7}"/>
            </a:ext>
          </a:extLst>
        </xdr:cNvPr>
        <xdr:cNvSpPr/>
      </xdr:nvSpPr>
      <xdr:spPr>
        <a:xfrm>
          <a:off x="12029440" y="138660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539" name="フローチャート: 判断 538">
          <a:extLst>
            <a:ext uri="{FF2B5EF4-FFF2-40B4-BE49-F238E27FC236}">
              <a16:creationId xmlns:a16="http://schemas.microsoft.com/office/drawing/2014/main" id="{17D7BD6D-3432-40C1-BB91-6ED7B290D856}"/>
            </a:ext>
          </a:extLst>
        </xdr:cNvPr>
        <xdr:cNvSpPr/>
      </xdr:nvSpPr>
      <xdr:spPr>
        <a:xfrm>
          <a:off x="11231880" y="138742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40" name="テキスト ボックス 539">
          <a:extLst>
            <a:ext uri="{FF2B5EF4-FFF2-40B4-BE49-F238E27FC236}">
              <a16:creationId xmlns:a16="http://schemas.microsoft.com/office/drawing/2014/main" id="{DD706441-7045-4834-BB6C-0090D479E6D7}"/>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41" name="テキスト ボックス 540">
          <a:extLst>
            <a:ext uri="{FF2B5EF4-FFF2-40B4-BE49-F238E27FC236}">
              <a16:creationId xmlns:a16="http://schemas.microsoft.com/office/drawing/2014/main" id="{91FDB827-34A7-4EE5-AAC0-B883C297EE04}"/>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42" name="テキスト ボックス 541">
          <a:extLst>
            <a:ext uri="{FF2B5EF4-FFF2-40B4-BE49-F238E27FC236}">
              <a16:creationId xmlns:a16="http://schemas.microsoft.com/office/drawing/2014/main" id="{E5E62727-6C9D-4840-AEC8-CB63D13A6909}"/>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43" name="テキスト ボックス 542">
          <a:extLst>
            <a:ext uri="{FF2B5EF4-FFF2-40B4-BE49-F238E27FC236}">
              <a16:creationId xmlns:a16="http://schemas.microsoft.com/office/drawing/2014/main" id="{6DE23211-D1DF-4471-B1BE-C30CA36A3F4F}"/>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44" name="テキスト ボックス 543">
          <a:extLst>
            <a:ext uri="{FF2B5EF4-FFF2-40B4-BE49-F238E27FC236}">
              <a16:creationId xmlns:a16="http://schemas.microsoft.com/office/drawing/2014/main" id="{C7DC668E-5B6E-4F4C-A83F-337F0FC1631E}"/>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93436</xdr:rowOff>
    </xdr:from>
    <xdr:to>
      <xdr:col>85</xdr:col>
      <xdr:colOff>177800</xdr:colOff>
      <xdr:row>86</xdr:row>
      <xdr:rowOff>23586</xdr:rowOff>
    </xdr:to>
    <xdr:sp macro="" textlink="">
      <xdr:nvSpPr>
        <xdr:cNvPr id="545" name="楕円 544">
          <a:extLst>
            <a:ext uri="{FF2B5EF4-FFF2-40B4-BE49-F238E27FC236}">
              <a16:creationId xmlns:a16="http://schemas.microsoft.com/office/drawing/2014/main" id="{5ACF154D-DAF3-4A22-8ADF-5C4527F48185}"/>
            </a:ext>
          </a:extLst>
        </xdr:cNvPr>
        <xdr:cNvSpPr/>
      </xdr:nvSpPr>
      <xdr:spPr>
        <a:xfrm>
          <a:off x="14325600" y="1434283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71863</xdr:rowOff>
    </xdr:from>
    <xdr:ext cx="405111" cy="259045"/>
    <xdr:sp macro="" textlink="">
      <xdr:nvSpPr>
        <xdr:cNvPr id="546" name="【消防施設】&#10;有形固定資産減価償却率該当値テキスト">
          <a:extLst>
            <a:ext uri="{FF2B5EF4-FFF2-40B4-BE49-F238E27FC236}">
              <a16:creationId xmlns:a16="http://schemas.microsoft.com/office/drawing/2014/main" id="{4D9C392C-F2B7-4426-8371-B90651E1D062}"/>
            </a:ext>
          </a:extLst>
        </xdr:cNvPr>
        <xdr:cNvSpPr txBox="1"/>
      </xdr:nvSpPr>
      <xdr:spPr>
        <a:xfrm>
          <a:off x="14414500" y="1432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72208</xdr:rowOff>
    </xdr:from>
    <xdr:to>
      <xdr:col>81</xdr:col>
      <xdr:colOff>101600</xdr:colOff>
      <xdr:row>86</xdr:row>
      <xdr:rowOff>2358</xdr:rowOff>
    </xdr:to>
    <xdr:sp macro="" textlink="">
      <xdr:nvSpPr>
        <xdr:cNvPr id="547" name="楕円 546">
          <a:extLst>
            <a:ext uri="{FF2B5EF4-FFF2-40B4-BE49-F238E27FC236}">
              <a16:creationId xmlns:a16="http://schemas.microsoft.com/office/drawing/2014/main" id="{7F155501-09FC-4980-99D9-A2E94CA619CC}"/>
            </a:ext>
          </a:extLst>
        </xdr:cNvPr>
        <xdr:cNvSpPr/>
      </xdr:nvSpPr>
      <xdr:spPr>
        <a:xfrm>
          <a:off x="13578840" y="143216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123008</xdr:rowOff>
    </xdr:from>
    <xdr:to>
      <xdr:col>85</xdr:col>
      <xdr:colOff>127000</xdr:colOff>
      <xdr:row>85</xdr:row>
      <xdr:rowOff>144236</xdr:rowOff>
    </xdr:to>
    <xdr:cxnSp macro="">
      <xdr:nvCxnSpPr>
        <xdr:cNvPr id="548" name="直線コネクタ 547">
          <a:extLst>
            <a:ext uri="{FF2B5EF4-FFF2-40B4-BE49-F238E27FC236}">
              <a16:creationId xmlns:a16="http://schemas.microsoft.com/office/drawing/2014/main" id="{C4941ECC-75BB-44F6-92C0-9B4165278BE1}"/>
            </a:ext>
          </a:extLst>
        </xdr:cNvPr>
        <xdr:cNvCxnSpPr/>
      </xdr:nvCxnSpPr>
      <xdr:spPr>
        <a:xfrm>
          <a:off x="13629640" y="14372408"/>
          <a:ext cx="74676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42818</xdr:rowOff>
    </xdr:from>
    <xdr:to>
      <xdr:col>76</xdr:col>
      <xdr:colOff>165100</xdr:colOff>
      <xdr:row>85</xdr:row>
      <xdr:rowOff>144418</xdr:rowOff>
    </xdr:to>
    <xdr:sp macro="" textlink="">
      <xdr:nvSpPr>
        <xdr:cNvPr id="549" name="楕円 548">
          <a:extLst>
            <a:ext uri="{FF2B5EF4-FFF2-40B4-BE49-F238E27FC236}">
              <a16:creationId xmlns:a16="http://schemas.microsoft.com/office/drawing/2014/main" id="{6E44C470-EAED-4429-BEA0-7BDBFA0BD89C}"/>
            </a:ext>
          </a:extLst>
        </xdr:cNvPr>
        <xdr:cNvSpPr/>
      </xdr:nvSpPr>
      <xdr:spPr>
        <a:xfrm>
          <a:off x="12804140" y="1429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93618</xdr:rowOff>
    </xdr:from>
    <xdr:to>
      <xdr:col>81</xdr:col>
      <xdr:colOff>50800</xdr:colOff>
      <xdr:row>85</xdr:row>
      <xdr:rowOff>123008</xdr:rowOff>
    </xdr:to>
    <xdr:cxnSp macro="">
      <xdr:nvCxnSpPr>
        <xdr:cNvPr id="550" name="直線コネクタ 549">
          <a:extLst>
            <a:ext uri="{FF2B5EF4-FFF2-40B4-BE49-F238E27FC236}">
              <a16:creationId xmlns:a16="http://schemas.microsoft.com/office/drawing/2014/main" id="{8A0E360F-49D2-434C-90A6-684CC2226AFA}"/>
            </a:ext>
          </a:extLst>
        </xdr:cNvPr>
        <xdr:cNvCxnSpPr/>
      </xdr:nvCxnSpPr>
      <xdr:spPr>
        <a:xfrm>
          <a:off x="12854940" y="14343018"/>
          <a:ext cx="7747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363</xdr:rowOff>
    </xdr:from>
    <xdr:to>
      <xdr:col>72</xdr:col>
      <xdr:colOff>38100</xdr:colOff>
      <xdr:row>85</xdr:row>
      <xdr:rowOff>101963</xdr:rowOff>
    </xdr:to>
    <xdr:sp macro="" textlink="">
      <xdr:nvSpPr>
        <xdr:cNvPr id="551" name="楕円 550">
          <a:extLst>
            <a:ext uri="{FF2B5EF4-FFF2-40B4-BE49-F238E27FC236}">
              <a16:creationId xmlns:a16="http://schemas.microsoft.com/office/drawing/2014/main" id="{F1EE3252-DAE6-445A-B4B6-6A17D5E42EBF}"/>
            </a:ext>
          </a:extLst>
        </xdr:cNvPr>
        <xdr:cNvSpPr/>
      </xdr:nvSpPr>
      <xdr:spPr>
        <a:xfrm>
          <a:off x="12029440" y="142497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51163</xdr:rowOff>
    </xdr:from>
    <xdr:to>
      <xdr:col>76</xdr:col>
      <xdr:colOff>114300</xdr:colOff>
      <xdr:row>85</xdr:row>
      <xdr:rowOff>93618</xdr:rowOff>
    </xdr:to>
    <xdr:cxnSp macro="">
      <xdr:nvCxnSpPr>
        <xdr:cNvPr id="552" name="直線コネクタ 551">
          <a:extLst>
            <a:ext uri="{FF2B5EF4-FFF2-40B4-BE49-F238E27FC236}">
              <a16:creationId xmlns:a16="http://schemas.microsoft.com/office/drawing/2014/main" id="{C2297605-8D56-4398-B93A-5D1B994639DC}"/>
            </a:ext>
          </a:extLst>
        </xdr:cNvPr>
        <xdr:cNvCxnSpPr/>
      </xdr:nvCxnSpPr>
      <xdr:spPr>
        <a:xfrm>
          <a:off x="12072620" y="14300563"/>
          <a:ext cx="78232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82006</xdr:rowOff>
    </xdr:from>
    <xdr:to>
      <xdr:col>67</xdr:col>
      <xdr:colOff>101600</xdr:colOff>
      <xdr:row>86</xdr:row>
      <xdr:rowOff>12156</xdr:rowOff>
    </xdr:to>
    <xdr:sp macro="" textlink="">
      <xdr:nvSpPr>
        <xdr:cNvPr id="553" name="楕円 552">
          <a:extLst>
            <a:ext uri="{FF2B5EF4-FFF2-40B4-BE49-F238E27FC236}">
              <a16:creationId xmlns:a16="http://schemas.microsoft.com/office/drawing/2014/main" id="{FE95983E-159C-48D7-B5EC-A8BB0197709A}"/>
            </a:ext>
          </a:extLst>
        </xdr:cNvPr>
        <xdr:cNvSpPr/>
      </xdr:nvSpPr>
      <xdr:spPr>
        <a:xfrm>
          <a:off x="11231880" y="143314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51163</xdr:rowOff>
    </xdr:from>
    <xdr:to>
      <xdr:col>71</xdr:col>
      <xdr:colOff>177800</xdr:colOff>
      <xdr:row>85</xdr:row>
      <xdr:rowOff>132806</xdr:rowOff>
    </xdr:to>
    <xdr:cxnSp macro="">
      <xdr:nvCxnSpPr>
        <xdr:cNvPr id="554" name="直線コネクタ 553">
          <a:extLst>
            <a:ext uri="{FF2B5EF4-FFF2-40B4-BE49-F238E27FC236}">
              <a16:creationId xmlns:a16="http://schemas.microsoft.com/office/drawing/2014/main" id="{ADAFB9D9-28F7-4640-8F56-2D41E5C8069E}"/>
            </a:ext>
          </a:extLst>
        </xdr:cNvPr>
        <xdr:cNvCxnSpPr/>
      </xdr:nvCxnSpPr>
      <xdr:spPr>
        <a:xfrm flipV="1">
          <a:off x="11282680" y="14300563"/>
          <a:ext cx="78994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555" name="n_1aveValue【消防施設】&#10;有形固定資産減価償却率">
          <a:extLst>
            <a:ext uri="{FF2B5EF4-FFF2-40B4-BE49-F238E27FC236}">
              <a16:creationId xmlns:a16="http://schemas.microsoft.com/office/drawing/2014/main" id="{5C62FE2A-FC7C-41B5-8B47-6B928A2C7818}"/>
            </a:ext>
          </a:extLst>
        </xdr:cNvPr>
        <xdr:cNvSpPr txBox="1"/>
      </xdr:nvSpPr>
      <xdr:spPr>
        <a:xfrm>
          <a:off x="13437244" y="13628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556" name="n_2aveValue【消防施設】&#10;有形固定資産減価償却率">
          <a:extLst>
            <a:ext uri="{FF2B5EF4-FFF2-40B4-BE49-F238E27FC236}">
              <a16:creationId xmlns:a16="http://schemas.microsoft.com/office/drawing/2014/main" id="{EF181877-5BC5-4458-8BC4-F538CE5389F6}"/>
            </a:ext>
          </a:extLst>
        </xdr:cNvPr>
        <xdr:cNvSpPr txBox="1"/>
      </xdr:nvSpPr>
      <xdr:spPr>
        <a:xfrm>
          <a:off x="12675244" y="1363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557" name="n_3aveValue【消防施設】&#10;有形固定資産減価償却率">
          <a:extLst>
            <a:ext uri="{FF2B5EF4-FFF2-40B4-BE49-F238E27FC236}">
              <a16:creationId xmlns:a16="http://schemas.microsoft.com/office/drawing/2014/main" id="{92D3A503-2F02-4F5D-9B49-F7C83E0E8501}"/>
            </a:ext>
          </a:extLst>
        </xdr:cNvPr>
        <xdr:cNvSpPr txBox="1"/>
      </xdr:nvSpPr>
      <xdr:spPr>
        <a:xfrm>
          <a:off x="11900544" y="13645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558" name="n_4aveValue【消防施設】&#10;有形固定資産減価償却率">
          <a:extLst>
            <a:ext uri="{FF2B5EF4-FFF2-40B4-BE49-F238E27FC236}">
              <a16:creationId xmlns:a16="http://schemas.microsoft.com/office/drawing/2014/main" id="{4558BB84-723B-4C0A-9B29-ACD6802AADE3}"/>
            </a:ext>
          </a:extLst>
        </xdr:cNvPr>
        <xdr:cNvSpPr txBox="1"/>
      </xdr:nvSpPr>
      <xdr:spPr>
        <a:xfrm>
          <a:off x="11102984" y="1365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164935</xdr:rowOff>
    </xdr:from>
    <xdr:ext cx="405111" cy="259045"/>
    <xdr:sp macro="" textlink="">
      <xdr:nvSpPr>
        <xdr:cNvPr id="559" name="n_1mainValue【消防施設】&#10;有形固定資産減価償却率">
          <a:extLst>
            <a:ext uri="{FF2B5EF4-FFF2-40B4-BE49-F238E27FC236}">
              <a16:creationId xmlns:a16="http://schemas.microsoft.com/office/drawing/2014/main" id="{CF4580E3-78A4-4968-96A2-9B97F4960AE5}"/>
            </a:ext>
          </a:extLst>
        </xdr:cNvPr>
        <xdr:cNvSpPr txBox="1"/>
      </xdr:nvSpPr>
      <xdr:spPr>
        <a:xfrm>
          <a:off x="13437244" y="1441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135545</xdr:rowOff>
    </xdr:from>
    <xdr:ext cx="405111" cy="259045"/>
    <xdr:sp macro="" textlink="">
      <xdr:nvSpPr>
        <xdr:cNvPr id="560" name="n_2mainValue【消防施設】&#10;有形固定資産減価償却率">
          <a:extLst>
            <a:ext uri="{FF2B5EF4-FFF2-40B4-BE49-F238E27FC236}">
              <a16:creationId xmlns:a16="http://schemas.microsoft.com/office/drawing/2014/main" id="{4B458632-F955-4635-89B0-E68BC00C55B7}"/>
            </a:ext>
          </a:extLst>
        </xdr:cNvPr>
        <xdr:cNvSpPr txBox="1"/>
      </xdr:nvSpPr>
      <xdr:spPr>
        <a:xfrm>
          <a:off x="12675244" y="14384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93090</xdr:rowOff>
    </xdr:from>
    <xdr:ext cx="405111" cy="259045"/>
    <xdr:sp macro="" textlink="">
      <xdr:nvSpPr>
        <xdr:cNvPr id="561" name="n_3mainValue【消防施設】&#10;有形固定資産減価償却率">
          <a:extLst>
            <a:ext uri="{FF2B5EF4-FFF2-40B4-BE49-F238E27FC236}">
              <a16:creationId xmlns:a16="http://schemas.microsoft.com/office/drawing/2014/main" id="{2765FEE1-2674-4AE0-8657-3D1C94C8293C}"/>
            </a:ext>
          </a:extLst>
        </xdr:cNvPr>
        <xdr:cNvSpPr txBox="1"/>
      </xdr:nvSpPr>
      <xdr:spPr>
        <a:xfrm>
          <a:off x="11900544" y="14342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3283</xdr:rowOff>
    </xdr:from>
    <xdr:ext cx="405111" cy="259045"/>
    <xdr:sp macro="" textlink="">
      <xdr:nvSpPr>
        <xdr:cNvPr id="562" name="n_4mainValue【消防施設】&#10;有形固定資産減価償却率">
          <a:extLst>
            <a:ext uri="{FF2B5EF4-FFF2-40B4-BE49-F238E27FC236}">
              <a16:creationId xmlns:a16="http://schemas.microsoft.com/office/drawing/2014/main" id="{3B3EC6AF-398A-407C-AF4A-AF4261A9DC36}"/>
            </a:ext>
          </a:extLst>
        </xdr:cNvPr>
        <xdr:cNvSpPr txBox="1"/>
      </xdr:nvSpPr>
      <xdr:spPr>
        <a:xfrm>
          <a:off x="11102984" y="14420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63" name="正方形/長方形 562">
          <a:extLst>
            <a:ext uri="{FF2B5EF4-FFF2-40B4-BE49-F238E27FC236}">
              <a16:creationId xmlns:a16="http://schemas.microsoft.com/office/drawing/2014/main" id="{26805B32-AE77-4E1C-ACB9-6CACCFECB95B}"/>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64" name="正方形/長方形 563">
          <a:extLst>
            <a:ext uri="{FF2B5EF4-FFF2-40B4-BE49-F238E27FC236}">
              <a16:creationId xmlns:a16="http://schemas.microsoft.com/office/drawing/2014/main" id="{C56E7DE7-1BC5-48E9-A187-673BC697BF87}"/>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65" name="正方形/長方形 564">
          <a:extLst>
            <a:ext uri="{FF2B5EF4-FFF2-40B4-BE49-F238E27FC236}">
              <a16:creationId xmlns:a16="http://schemas.microsoft.com/office/drawing/2014/main" id="{DA6E3583-B26E-468E-BC2A-61D34EB4E102}"/>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66" name="正方形/長方形 565">
          <a:extLst>
            <a:ext uri="{FF2B5EF4-FFF2-40B4-BE49-F238E27FC236}">
              <a16:creationId xmlns:a16="http://schemas.microsoft.com/office/drawing/2014/main" id="{2A24330E-DCD3-4141-BEA6-BCCD6D49147C}"/>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67" name="正方形/長方形 566">
          <a:extLst>
            <a:ext uri="{FF2B5EF4-FFF2-40B4-BE49-F238E27FC236}">
              <a16:creationId xmlns:a16="http://schemas.microsoft.com/office/drawing/2014/main" id="{7E024DCF-ADAB-438F-9257-F1E7A1BA1AF7}"/>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68" name="正方形/長方形 567">
          <a:extLst>
            <a:ext uri="{FF2B5EF4-FFF2-40B4-BE49-F238E27FC236}">
              <a16:creationId xmlns:a16="http://schemas.microsoft.com/office/drawing/2014/main" id="{8340A0BE-F5B0-4F46-9DCA-FFA1D8125F56}"/>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69" name="正方形/長方形 568">
          <a:extLst>
            <a:ext uri="{FF2B5EF4-FFF2-40B4-BE49-F238E27FC236}">
              <a16:creationId xmlns:a16="http://schemas.microsoft.com/office/drawing/2014/main" id="{8D44CC21-F285-42B4-BA31-8D23A50665D3}"/>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0" name="正方形/長方形 569">
          <a:extLst>
            <a:ext uri="{FF2B5EF4-FFF2-40B4-BE49-F238E27FC236}">
              <a16:creationId xmlns:a16="http://schemas.microsoft.com/office/drawing/2014/main" id="{FEB2C136-B511-4302-AE5A-152D5DCAE05E}"/>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71" name="テキスト ボックス 570">
          <a:extLst>
            <a:ext uri="{FF2B5EF4-FFF2-40B4-BE49-F238E27FC236}">
              <a16:creationId xmlns:a16="http://schemas.microsoft.com/office/drawing/2014/main" id="{77E5E57A-5AF3-4018-A024-45D54339FFD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72" name="直線コネクタ 571">
          <a:extLst>
            <a:ext uri="{FF2B5EF4-FFF2-40B4-BE49-F238E27FC236}">
              <a16:creationId xmlns:a16="http://schemas.microsoft.com/office/drawing/2014/main" id="{48C05BA0-F0CF-43B6-8360-72C5A258347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73" name="直線コネクタ 572">
          <a:extLst>
            <a:ext uri="{FF2B5EF4-FFF2-40B4-BE49-F238E27FC236}">
              <a16:creationId xmlns:a16="http://schemas.microsoft.com/office/drawing/2014/main" id="{AB7D640C-B468-4F42-A32B-7162814398B4}"/>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74" name="テキスト ボックス 573">
          <a:extLst>
            <a:ext uri="{FF2B5EF4-FFF2-40B4-BE49-F238E27FC236}">
              <a16:creationId xmlns:a16="http://schemas.microsoft.com/office/drawing/2014/main" id="{627CD808-EF4E-4FB1-9919-27B24506BB24}"/>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75" name="直線コネクタ 574">
          <a:extLst>
            <a:ext uri="{FF2B5EF4-FFF2-40B4-BE49-F238E27FC236}">
              <a16:creationId xmlns:a16="http://schemas.microsoft.com/office/drawing/2014/main" id="{8BCE5102-96EB-48FA-AAA9-F7DEBCBB9521}"/>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76" name="テキスト ボックス 575">
          <a:extLst>
            <a:ext uri="{FF2B5EF4-FFF2-40B4-BE49-F238E27FC236}">
              <a16:creationId xmlns:a16="http://schemas.microsoft.com/office/drawing/2014/main" id="{9716A25A-90AF-4502-AF47-3CD17D01FB3D}"/>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77" name="直線コネクタ 576">
          <a:extLst>
            <a:ext uri="{FF2B5EF4-FFF2-40B4-BE49-F238E27FC236}">
              <a16:creationId xmlns:a16="http://schemas.microsoft.com/office/drawing/2014/main" id="{2138276F-1514-4972-8116-B88F8030776C}"/>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78" name="テキスト ボックス 577">
          <a:extLst>
            <a:ext uri="{FF2B5EF4-FFF2-40B4-BE49-F238E27FC236}">
              <a16:creationId xmlns:a16="http://schemas.microsoft.com/office/drawing/2014/main" id="{AD7978E9-08D6-42BB-A4FD-A71634AA5E33}"/>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79" name="直線コネクタ 578">
          <a:extLst>
            <a:ext uri="{FF2B5EF4-FFF2-40B4-BE49-F238E27FC236}">
              <a16:creationId xmlns:a16="http://schemas.microsoft.com/office/drawing/2014/main" id="{5359521A-BAA0-4B45-A18B-6BE16A30BE09}"/>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80" name="テキスト ボックス 579">
          <a:extLst>
            <a:ext uri="{FF2B5EF4-FFF2-40B4-BE49-F238E27FC236}">
              <a16:creationId xmlns:a16="http://schemas.microsoft.com/office/drawing/2014/main" id="{4E0D2A12-7A28-4E06-8D00-1D4472374C2C}"/>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81" name="直線コネクタ 580">
          <a:extLst>
            <a:ext uri="{FF2B5EF4-FFF2-40B4-BE49-F238E27FC236}">
              <a16:creationId xmlns:a16="http://schemas.microsoft.com/office/drawing/2014/main" id="{981137C1-2EFE-48D1-A7F2-C00473059532}"/>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82" name="テキスト ボックス 581">
          <a:extLst>
            <a:ext uri="{FF2B5EF4-FFF2-40B4-BE49-F238E27FC236}">
              <a16:creationId xmlns:a16="http://schemas.microsoft.com/office/drawing/2014/main" id="{18F9E9B2-3B63-40A2-AB2B-EEDF371960D4}"/>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83" name="直線コネクタ 582">
          <a:extLst>
            <a:ext uri="{FF2B5EF4-FFF2-40B4-BE49-F238E27FC236}">
              <a16:creationId xmlns:a16="http://schemas.microsoft.com/office/drawing/2014/main" id="{B19BAB6A-579D-4BA4-A620-054071B28644}"/>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84" name="テキスト ボックス 583">
          <a:extLst>
            <a:ext uri="{FF2B5EF4-FFF2-40B4-BE49-F238E27FC236}">
              <a16:creationId xmlns:a16="http://schemas.microsoft.com/office/drawing/2014/main" id="{14C06762-F428-48E6-8C0F-C21AC1677165}"/>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85" name="直線コネクタ 584">
          <a:extLst>
            <a:ext uri="{FF2B5EF4-FFF2-40B4-BE49-F238E27FC236}">
              <a16:creationId xmlns:a16="http://schemas.microsoft.com/office/drawing/2014/main" id="{A051F2AA-F692-45D8-AF7A-E64792085B2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86" name="テキスト ボックス 585">
          <a:extLst>
            <a:ext uri="{FF2B5EF4-FFF2-40B4-BE49-F238E27FC236}">
              <a16:creationId xmlns:a16="http://schemas.microsoft.com/office/drawing/2014/main" id="{F53B09BF-F5F3-415D-8723-6F9B4BDF8EB2}"/>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87" name="【消防施設】&#10;一人当たり面積グラフ枠">
          <a:extLst>
            <a:ext uri="{FF2B5EF4-FFF2-40B4-BE49-F238E27FC236}">
              <a16:creationId xmlns:a16="http://schemas.microsoft.com/office/drawing/2014/main" id="{66DF107D-192B-45F9-B0B9-2D9FFDA30199}"/>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588" name="直線コネクタ 587">
          <a:extLst>
            <a:ext uri="{FF2B5EF4-FFF2-40B4-BE49-F238E27FC236}">
              <a16:creationId xmlns:a16="http://schemas.microsoft.com/office/drawing/2014/main" id="{30F8EAA7-DA16-4A45-9000-525214DFDFE9}"/>
            </a:ext>
          </a:extLst>
        </xdr:cNvPr>
        <xdr:cNvCxnSpPr/>
      </xdr:nvCxnSpPr>
      <xdr:spPr>
        <a:xfrm flipV="1">
          <a:off x="19509104" y="13095514"/>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589" name="【消防施設】&#10;一人当たり面積最小値テキスト">
          <a:extLst>
            <a:ext uri="{FF2B5EF4-FFF2-40B4-BE49-F238E27FC236}">
              <a16:creationId xmlns:a16="http://schemas.microsoft.com/office/drawing/2014/main" id="{6A22762E-F6A2-4A48-8965-39060327D7D4}"/>
            </a:ext>
          </a:extLst>
        </xdr:cNvPr>
        <xdr:cNvSpPr txBox="1"/>
      </xdr:nvSpPr>
      <xdr:spPr>
        <a:xfrm>
          <a:off x="19547840" y="1457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590" name="直線コネクタ 589">
          <a:extLst>
            <a:ext uri="{FF2B5EF4-FFF2-40B4-BE49-F238E27FC236}">
              <a16:creationId xmlns:a16="http://schemas.microsoft.com/office/drawing/2014/main" id="{1DA852D6-C378-41BD-BC49-71CB57DFA21A}"/>
            </a:ext>
          </a:extLst>
        </xdr:cNvPr>
        <xdr:cNvCxnSpPr/>
      </xdr:nvCxnSpPr>
      <xdr:spPr>
        <a:xfrm>
          <a:off x="19443700" y="145661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591" name="【消防施設】&#10;一人当たり面積最大値テキスト">
          <a:extLst>
            <a:ext uri="{FF2B5EF4-FFF2-40B4-BE49-F238E27FC236}">
              <a16:creationId xmlns:a16="http://schemas.microsoft.com/office/drawing/2014/main" id="{5F35D05E-368B-4A43-9038-DDF94FFFA0F3}"/>
            </a:ext>
          </a:extLst>
        </xdr:cNvPr>
        <xdr:cNvSpPr txBox="1"/>
      </xdr:nvSpPr>
      <xdr:spPr>
        <a:xfrm>
          <a:off x="19547840" y="12878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592" name="直線コネクタ 591">
          <a:extLst>
            <a:ext uri="{FF2B5EF4-FFF2-40B4-BE49-F238E27FC236}">
              <a16:creationId xmlns:a16="http://schemas.microsoft.com/office/drawing/2014/main" id="{B826FD95-85DB-43E9-A88F-C1A46B3369C9}"/>
            </a:ext>
          </a:extLst>
        </xdr:cNvPr>
        <xdr:cNvCxnSpPr/>
      </xdr:nvCxnSpPr>
      <xdr:spPr>
        <a:xfrm>
          <a:off x="19443700" y="130955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593" name="【消防施設】&#10;一人当たり面積平均値テキスト">
          <a:extLst>
            <a:ext uri="{FF2B5EF4-FFF2-40B4-BE49-F238E27FC236}">
              <a16:creationId xmlns:a16="http://schemas.microsoft.com/office/drawing/2014/main" id="{99BA04ED-01E8-4D00-B200-69DA75A8AAC7}"/>
            </a:ext>
          </a:extLst>
        </xdr:cNvPr>
        <xdr:cNvSpPr txBox="1"/>
      </xdr:nvSpPr>
      <xdr:spPr>
        <a:xfrm>
          <a:off x="19547840" y="14076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594" name="フローチャート: 判断 593">
          <a:extLst>
            <a:ext uri="{FF2B5EF4-FFF2-40B4-BE49-F238E27FC236}">
              <a16:creationId xmlns:a16="http://schemas.microsoft.com/office/drawing/2014/main" id="{57370048-326D-4526-B24B-035CBED99DAE}"/>
            </a:ext>
          </a:extLst>
        </xdr:cNvPr>
        <xdr:cNvSpPr/>
      </xdr:nvSpPr>
      <xdr:spPr>
        <a:xfrm>
          <a:off x="19458940" y="1422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595" name="フローチャート: 判断 594">
          <a:extLst>
            <a:ext uri="{FF2B5EF4-FFF2-40B4-BE49-F238E27FC236}">
              <a16:creationId xmlns:a16="http://schemas.microsoft.com/office/drawing/2014/main" id="{87296953-90FD-4917-B77A-A06935EF5BED}"/>
            </a:ext>
          </a:extLst>
        </xdr:cNvPr>
        <xdr:cNvSpPr/>
      </xdr:nvSpPr>
      <xdr:spPr>
        <a:xfrm>
          <a:off x="18735040" y="142388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596" name="フローチャート: 判断 595">
          <a:extLst>
            <a:ext uri="{FF2B5EF4-FFF2-40B4-BE49-F238E27FC236}">
              <a16:creationId xmlns:a16="http://schemas.microsoft.com/office/drawing/2014/main" id="{420EF1B9-0ABE-4E33-8D52-AB679AD0BBFB}"/>
            </a:ext>
          </a:extLst>
        </xdr:cNvPr>
        <xdr:cNvSpPr/>
      </xdr:nvSpPr>
      <xdr:spPr>
        <a:xfrm>
          <a:off x="17937480" y="14229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597" name="フローチャート: 判断 596">
          <a:extLst>
            <a:ext uri="{FF2B5EF4-FFF2-40B4-BE49-F238E27FC236}">
              <a16:creationId xmlns:a16="http://schemas.microsoft.com/office/drawing/2014/main" id="{74EC5A95-8FE2-4507-8E09-6EAC1ED3BACA}"/>
            </a:ext>
          </a:extLst>
        </xdr:cNvPr>
        <xdr:cNvSpPr/>
      </xdr:nvSpPr>
      <xdr:spPr>
        <a:xfrm>
          <a:off x="17162780" y="142454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598" name="フローチャート: 判断 597">
          <a:extLst>
            <a:ext uri="{FF2B5EF4-FFF2-40B4-BE49-F238E27FC236}">
              <a16:creationId xmlns:a16="http://schemas.microsoft.com/office/drawing/2014/main" id="{53E70221-C7F3-44A1-903E-A250355C4B57}"/>
            </a:ext>
          </a:extLst>
        </xdr:cNvPr>
        <xdr:cNvSpPr/>
      </xdr:nvSpPr>
      <xdr:spPr>
        <a:xfrm>
          <a:off x="16388080" y="142949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99" name="テキスト ボックス 598">
          <a:extLst>
            <a:ext uri="{FF2B5EF4-FFF2-40B4-BE49-F238E27FC236}">
              <a16:creationId xmlns:a16="http://schemas.microsoft.com/office/drawing/2014/main" id="{1E94D11E-E947-4B8A-9BFC-DBE3F5DF6D25}"/>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0" name="テキスト ボックス 599">
          <a:extLst>
            <a:ext uri="{FF2B5EF4-FFF2-40B4-BE49-F238E27FC236}">
              <a16:creationId xmlns:a16="http://schemas.microsoft.com/office/drawing/2014/main" id="{6BFEE373-2C25-42D2-9E53-6E6CCA7108A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1" name="テキスト ボックス 600">
          <a:extLst>
            <a:ext uri="{FF2B5EF4-FFF2-40B4-BE49-F238E27FC236}">
              <a16:creationId xmlns:a16="http://schemas.microsoft.com/office/drawing/2014/main" id="{5459FB04-86B0-4A72-9D53-7514E2C5780D}"/>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2" name="テキスト ボックス 601">
          <a:extLst>
            <a:ext uri="{FF2B5EF4-FFF2-40B4-BE49-F238E27FC236}">
              <a16:creationId xmlns:a16="http://schemas.microsoft.com/office/drawing/2014/main" id="{4677120C-30A1-4708-9AD8-0524E7CBB7F5}"/>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03" name="テキスト ボックス 602">
          <a:extLst>
            <a:ext uri="{FF2B5EF4-FFF2-40B4-BE49-F238E27FC236}">
              <a16:creationId xmlns:a16="http://schemas.microsoft.com/office/drawing/2014/main" id="{FBF0E525-F923-4291-89B9-0EE111586CE3}"/>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143511</xdr:rowOff>
    </xdr:from>
    <xdr:to>
      <xdr:col>116</xdr:col>
      <xdr:colOff>114300</xdr:colOff>
      <xdr:row>86</xdr:row>
      <xdr:rowOff>73661</xdr:rowOff>
    </xdr:to>
    <xdr:sp macro="" textlink="">
      <xdr:nvSpPr>
        <xdr:cNvPr id="604" name="楕円 603">
          <a:extLst>
            <a:ext uri="{FF2B5EF4-FFF2-40B4-BE49-F238E27FC236}">
              <a16:creationId xmlns:a16="http://schemas.microsoft.com/office/drawing/2014/main" id="{F2B978EB-7FC8-4BB1-89A9-0020CCE06265}"/>
            </a:ext>
          </a:extLst>
        </xdr:cNvPr>
        <xdr:cNvSpPr/>
      </xdr:nvSpPr>
      <xdr:spPr>
        <a:xfrm>
          <a:off x="19458940" y="143929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58438</xdr:rowOff>
    </xdr:from>
    <xdr:ext cx="469744" cy="259045"/>
    <xdr:sp macro="" textlink="">
      <xdr:nvSpPr>
        <xdr:cNvPr id="605" name="【消防施設】&#10;一人当たり面積該当値テキスト">
          <a:extLst>
            <a:ext uri="{FF2B5EF4-FFF2-40B4-BE49-F238E27FC236}">
              <a16:creationId xmlns:a16="http://schemas.microsoft.com/office/drawing/2014/main" id="{25DE4023-5FC7-48DD-ADD0-16A2E97DB001}"/>
            </a:ext>
          </a:extLst>
        </xdr:cNvPr>
        <xdr:cNvSpPr txBox="1"/>
      </xdr:nvSpPr>
      <xdr:spPr>
        <a:xfrm>
          <a:off x="19547840" y="14307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143511</xdr:rowOff>
    </xdr:from>
    <xdr:to>
      <xdr:col>112</xdr:col>
      <xdr:colOff>38100</xdr:colOff>
      <xdr:row>86</xdr:row>
      <xdr:rowOff>73661</xdr:rowOff>
    </xdr:to>
    <xdr:sp macro="" textlink="">
      <xdr:nvSpPr>
        <xdr:cNvPr id="606" name="楕円 605">
          <a:extLst>
            <a:ext uri="{FF2B5EF4-FFF2-40B4-BE49-F238E27FC236}">
              <a16:creationId xmlns:a16="http://schemas.microsoft.com/office/drawing/2014/main" id="{6EF7791F-44DA-4C38-84E9-442481E02BDC}"/>
            </a:ext>
          </a:extLst>
        </xdr:cNvPr>
        <xdr:cNvSpPr/>
      </xdr:nvSpPr>
      <xdr:spPr>
        <a:xfrm>
          <a:off x="18735040" y="143929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22861</xdr:rowOff>
    </xdr:from>
    <xdr:to>
      <xdr:col>116</xdr:col>
      <xdr:colOff>63500</xdr:colOff>
      <xdr:row>86</xdr:row>
      <xdr:rowOff>22861</xdr:rowOff>
    </xdr:to>
    <xdr:cxnSp macro="">
      <xdr:nvCxnSpPr>
        <xdr:cNvPr id="607" name="直線コネクタ 606">
          <a:extLst>
            <a:ext uri="{FF2B5EF4-FFF2-40B4-BE49-F238E27FC236}">
              <a16:creationId xmlns:a16="http://schemas.microsoft.com/office/drawing/2014/main" id="{1712DB64-2F98-44F0-A067-D9AF57B033AA}"/>
            </a:ext>
          </a:extLst>
        </xdr:cNvPr>
        <xdr:cNvCxnSpPr/>
      </xdr:nvCxnSpPr>
      <xdr:spPr>
        <a:xfrm>
          <a:off x="18778220" y="14439901"/>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145687</xdr:rowOff>
    </xdr:from>
    <xdr:to>
      <xdr:col>107</xdr:col>
      <xdr:colOff>101600</xdr:colOff>
      <xdr:row>86</xdr:row>
      <xdr:rowOff>75837</xdr:rowOff>
    </xdr:to>
    <xdr:sp macro="" textlink="">
      <xdr:nvSpPr>
        <xdr:cNvPr id="608" name="楕円 607">
          <a:extLst>
            <a:ext uri="{FF2B5EF4-FFF2-40B4-BE49-F238E27FC236}">
              <a16:creationId xmlns:a16="http://schemas.microsoft.com/office/drawing/2014/main" id="{CA22048C-74BF-4069-8201-08463598D337}"/>
            </a:ext>
          </a:extLst>
        </xdr:cNvPr>
        <xdr:cNvSpPr/>
      </xdr:nvSpPr>
      <xdr:spPr>
        <a:xfrm>
          <a:off x="17937480" y="143950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22861</xdr:rowOff>
    </xdr:from>
    <xdr:to>
      <xdr:col>111</xdr:col>
      <xdr:colOff>177800</xdr:colOff>
      <xdr:row>86</xdr:row>
      <xdr:rowOff>25037</xdr:rowOff>
    </xdr:to>
    <xdr:cxnSp macro="">
      <xdr:nvCxnSpPr>
        <xdr:cNvPr id="609" name="直線コネクタ 608">
          <a:extLst>
            <a:ext uri="{FF2B5EF4-FFF2-40B4-BE49-F238E27FC236}">
              <a16:creationId xmlns:a16="http://schemas.microsoft.com/office/drawing/2014/main" id="{A4EEDF90-BD55-435E-B285-9B56E383675D}"/>
            </a:ext>
          </a:extLst>
        </xdr:cNvPr>
        <xdr:cNvCxnSpPr/>
      </xdr:nvCxnSpPr>
      <xdr:spPr>
        <a:xfrm flipV="1">
          <a:off x="17988280" y="14439901"/>
          <a:ext cx="78994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144599</xdr:rowOff>
    </xdr:from>
    <xdr:to>
      <xdr:col>102</xdr:col>
      <xdr:colOff>165100</xdr:colOff>
      <xdr:row>86</xdr:row>
      <xdr:rowOff>74749</xdr:rowOff>
    </xdr:to>
    <xdr:sp macro="" textlink="">
      <xdr:nvSpPr>
        <xdr:cNvPr id="610" name="楕円 609">
          <a:extLst>
            <a:ext uri="{FF2B5EF4-FFF2-40B4-BE49-F238E27FC236}">
              <a16:creationId xmlns:a16="http://schemas.microsoft.com/office/drawing/2014/main" id="{5FEEE04C-B161-4C5E-A21C-570FA53CA3B4}"/>
            </a:ext>
          </a:extLst>
        </xdr:cNvPr>
        <xdr:cNvSpPr/>
      </xdr:nvSpPr>
      <xdr:spPr>
        <a:xfrm>
          <a:off x="17162780" y="143939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23949</xdr:rowOff>
    </xdr:from>
    <xdr:to>
      <xdr:col>107</xdr:col>
      <xdr:colOff>50800</xdr:colOff>
      <xdr:row>86</xdr:row>
      <xdr:rowOff>25037</xdr:rowOff>
    </xdr:to>
    <xdr:cxnSp macro="">
      <xdr:nvCxnSpPr>
        <xdr:cNvPr id="611" name="直線コネクタ 610">
          <a:extLst>
            <a:ext uri="{FF2B5EF4-FFF2-40B4-BE49-F238E27FC236}">
              <a16:creationId xmlns:a16="http://schemas.microsoft.com/office/drawing/2014/main" id="{53A4C8CF-645A-492F-8FB5-212F5B5A9B72}"/>
            </a:ext>
          </a:extLst>
        </xdr:cNvPr>
        <xdr:cNvCxnSpPr/>
      </xdr:nvCxnSpPr>
      <xdr:spPr>
        <a:xfrm>
          <a:off x="17213580" y="14440989"/>
          <a:ext cx="7747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140244</xdr:rowOff>
    </xdr:from>
    <xdr:to>
      <xdr:col>98</xdr:col>
      <xdr:colOff>38100</xdr:colOff>
      <xdr:row>86</xdr:row>
      <xdr:rowOff>70394</xdr:rowOff>
    </xdr:to>
    <xdr:sp macro="" textlink="">
      <xdr:nvSpPr>
        <xdr:cNvPr id="612" name="楕円 611">
          <a:extLst>
            <a:ext uri="{FF2B5EF4-FFF2-40B4-BE49-F238E27FC236}">
              <a16:creationId xmlns:a16="http://schemas.microsoft.com/office/drawing/2014/main" id="{DEC5FAA8-5030-47E4-ADFE-B4C1B9547C77}"/>
            </a:ext>
          </a:extLst>
        </xdr:cNvPr>
        <xdr:cNvSpPr/>
      </xdr:nvSpPr>
      <xdr:spPr>
        <a:xfrm>
          <a:off x="16388080" y="143896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19594</xdr:rowOff>
    </xdr:from>
    <xdr:to>
      <xdr:col>102</xdr:col>
      <xdr:colOff>114300</xdr:colOff>
      <xdr:row>86</xdr:row>
      <xdr:rowOff>23949</xdr:rowOff>
    </xdr:to>
    <xdr:cxnSp macro="">
      <xdr:nvCxnSpPr>
        <xdr:cNvPr id="613" name="直線コネクタ 612">
          <a:extLst>
            <a:ext uri="{FF2B5EF4-FFF2-40B4-BE49-F238E27FC236}">
              <a16:creationId xmlns:a16="http://schemas.microsoft.com/office/drawing/2014/main" id="{36986208-2018-4525-A39F-BE311B562238}"/>
            </a:ext>
          </a:extLst>
        </xdr:cNvPr>
        <xdr:cNvCxnSpPr/>
      </xdr:nvCxnSpPr>
      <xdr:spPr>
        <a:xfrm>
          <a:off x="16431260" y="14436634"/>
          <a:ext cx="78232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614" name="n_1aveValue【消防施設】&#10;一人当たり面積">
          <a:extLst>
            <a:ext uri="{FF2B5EF4-FFF2-40B4-BE49-F238E27FC236}">
              <a16:creationId xmlns:a16="http://schemas.microsoft.com/office/drawing/2014/main" id="{ED5FF77F-7558-491A-A0A0-FA99C908896C}"/>
            </a:ext>
          </a:extLst>
        </xdr:cNvPr>
        <xdr:cNvSpPr txBox="1"/>
      </xdr:nvSpPr>
      <xdr:spPr>
        <a:xfrm>
          <a:off x="18561127" y="14017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615" name="n_2aveValue【消防施設】&#10;一人当たり面積">
          <a:extLst>
            <a:ext uri="{FF2B5EF4-FFF2-40B4-BE49-F238E27FC236}">
              <a16:creationId xmlns:a16="http://schemas.microsoft.com/office/drawing/2014/main" id="{6768A6B3-7782-4C4E-8302-654DEE33F3DF}"/>
            </a:ext>
          </a:extLst>
        </xdr:cNvPr>
        <xdr:cNvSpPr txBox="1"/>
      </xdr:nvSpPr>
      <xdr:spPr>
        <a:xfrm>
          <a:off x="17776267" y="1400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616" name="n_3aveValue【消防施設】&#10;一人当たり面積">
          <a:extLst>
            <a:ext uri="{FF2B5EF4-FFF2-40B4-BE49-F238E27FC236}">
              <a16:creationId xmlns:a16="http://schemas.microsoft.com/office/drawing/2014/main" id="{4FE24A89-9103-47AD-814B-1CDE94719523}"/>
            </a:ext>
          </a:extLst>
        </xdr:cNvPr>
        <xdr:cNvSpPr txBox="1"/>
      </xdr:nvSpPr>
      <xdr:spPr>
        <a:xfrm>
          <a:off x="17001567" y="14024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617" name="n_4aveValue【消防施設】&#10;一人当たり面積">
          <a:extLst>
            <a:ext uri="{FF2B5EF4-FFF2-40B4-BE49-F238E27FC236}">
              <a16:creationId xmlns:a16="http://schemas.microsoft.com/office/drawing/2014/main" id="{786BC28D-546C-4685-85EA-35765406C884}"/>
            </a:ext>
          </a:extLst>
        </xdr:cNvPr>
        <xdr:cNvSpPr txBox="1"/>
      </xdr:nvSpPr>
      <xdr:spPr>
        <a:xfrm>
          <a:off x="16226867" y="1407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64788</xdr:rowOff>
    </xdr:from>
    <xdr:ext cx="469744" cy="259045"/>
    <xdr:sp macro="" textlink="">
      <xdr:nvSpPr>
        <xdr:cNvPr id="618" name="n_1mainValue【消防施設】&#10;一人当たり面積">
          <a:extLst>
            <a:ext uri="{FF2B5EF4-FFF2-40B4-BE49-F238E27FC236}">
              <a16:creationId xmlns:a16="http://schemas.microsoft.com/office/drawing/2014/main" id="{993F198B-7F92-421B-A962-9B285AC853ED}"/>
            </a:ext>
          </a:extLst>
        </xdr:cNvPr>
        <xdr:cNvSpPr txBox="1"/>
      </xdr:nvSpPr>
      <xdr:spPr>
        <a:xfrm>
          <a:off x="18561127" y="14481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66964</xdr:rowOff>
    </xdr:from>
    <xdr:ext cx="469744" cy="259045"/>
    <xdr:sp macro="" textlink="">
      <xdr:nvSpPr>
        <xdr:cNvPr id="619" name="n_2mainValue【消防施設】&#10;一人当たり面積">
          <a:extLst>
            <a:ext uri="{FF2B5EF4-FFF2-40B4-BE49-F238E27FC236}">
              <a16:creationId xmlns:a16="http://schemas.microsoft.com/office/drawing/2014/main" id="{2D2349BA-4F54-4458-97CC-1ACE7625AECC}"/>
            </a:ext>
          </a:extLst>
        </xdr:cNvPr>
        <xdr:cNvSpPr txBox="1"/>
      </xdr:nvSpPr>
      <xdr:spPr>
        <a:xfrm>
          <a:off x="17776267" y="1448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65876</xdr:rowOff>
    </xdr:from>
    <xdr:ext cx="469744" cy="259045"/>
    <xdr:sp macro="" textlink="">
      <xdr:nvSpPr>
        <xdr:cNvPr id="620" name="n_3mainValue【消防施設】&#10;一人当たり面積">
          <a:extLst>
            <a:ext uri="{FF2B5EF4-FFF2-40B4-BE49-F238E27FC236}">
              <a16:creationId xmlns:a16="http://schemas.microsoft.com/office/drawing/2014/main" id="{CFD49DFB-AC83-4DD3-9960-2AF973EE8429}"/>
            </a:ext>
          </a:extLst>
        </xdr:cNvPr>
        <xdr:cNvSpPr txBox="1"/>
      </xdr:nvSpPr>
      <xdr:spPr>
        <a:xfrm>
          <a:off x="17001567" y="1448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61521</xdr:rowOff>
    </xdr:from>
    <xdr:ext cx="469744" cy="259045"/>
    <xdr:sp macro="" textlink="">
      <xdr:nvSpPr>
        <xdr:cNvPr id="621" name="n_4mainValue【消防施設】&#10;一人当たり面積">
          <a:extLst>
            <a:ext uri="{FF2B5EF4-FFF2-40B4-BE49-F238E27FC236}">
              <a16:creationId xmlns:a16="http://schemas.microsoft.com/office/drawing/2014/main" id="{46D84694-7D51-4E4F-9AD5-EB4DA36CC41C}"/>
            </a:ext>
          </a:extLst>
        </xdr:cNvPr>
        <xdr:cNvSpPr txBox="1"/>
      </xdr:nvSpPr>
      <xdr:spPr>
        <a:xfrm>
          <a:off x="16226867" y="14478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22" name="正方形/長方形 621">
          <a:extLst>
            <a:ext uri="{FF2B5EF4-FFF2-40B4-BE49-F238E27FC236}">
              <a16:creationId xmlns:a16="http://schemas.microsoft.com/office/drawing/2014/main" id="{E60D6805-93A0-4D11-82E4-C9F38E0651C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3" name="正方形/長方形 622">
          <a:extLst>
            <a:ext uri="{FF2B5EF4-FFF2-40B4-BE49-F238E27FC236}">
              <a16:creationId xmlns:a16="http://schemas.microsoft.com/office/drawing/2014/main" id="{E6DBCE23-8047-41B1-B0BA-455F41B2FBCA}"/>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4" name="正方形/長方形 623">
          <a:extLst>
            <a:ext uri="{FF2B5EF4-FFF2-40B4-BE49-F238E27FC236}">
              <a16:creationId xmlns:a16="http://schemas.microsoft.com/office/drawing/2014/main" id="{32BE649B-D8D9-4279-89CD-191F05A8BF0E}"/>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5" name="正方形/長方形 624">
          <a:extLst>
            <a:ext uri="{FF2B5EF4-FFF2-40B4-BE49-F238E27FC236}">
              <a16:creationId xmlns:a16="http://schemas.microsoft.com/office/drawing/2014/main" id="{46A134F3-0097-44B5-A7CE-4F0D388D4854}"/>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6" name="正方形/長方形 625">
          <a:extLst>
            <a:ext uri="{FF2B5EF4-FFF2-40B4-BE49-F238E27FC236}">
              <a16:creationId xmlns:a16="http://schemas.microsoft.com/office/drawing/2014/main" id="{311C2A60-5B46-4F55-8EF1-5109FDCB266E}"/>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7" name="正方形/長方形 626">
          <a:extLst>
            <a:ext uri="{FF2B5EF4-FFF2-40B4-BE49-F238E27FC236}">
              <a16:creationId xmlns:a16="http://schemas.microsoft.com/office/drawing/2014/main" id="{01BAC83F-16EF-47E5-B758-C608A031A0BF}"/>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8" name="正方形/長方形 627">
          <a:extLst>
            <a:ext uri="{FF2B5EF4-FFF2-40B4-BE49-F238E27FC236}">
              <a16:creationId xmlns:a16="http://schemas.microsoft.com/office/drawing/2014/main" id="{31E6E55A-207B-408D-ACFA-24A380F473FC}"/>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9" name="正方形/長方形 628">
          <a:extLst>
            <a:ext uri="{FF2B5EF4-FFF2-40B4-BE49-F238E27FC236}">
              <a16:creationId xmlns:a16="http://schemas.microsoft.com/office/drawing/2014/main" id="{CB6613B7-262F-4664-8614-F96273CC5901}"/>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0" name="テキスト ボックス 629">
          <a:extLst>
            <a:ext uri="{FF2B5EF4-FFF2-40B4-BE49-F238E27FC236}">
              <a16:creationId xmlns:a16="http://schemas.microsoft.com/office/drawing/2014/main" id="{C85AD586-811F-4D04-981D-69AA46792FD4}"/>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1" name="直線コネクタ 630">
          <a:extLst>
            <a:ext uri="{FF2B5EF4-FFF2-40B4-BE49-F238E27FC236}">
              <a16:creationId xmlns:a16="http://schemas.microsoft.com/office/drawing/2014/main" id="{F8925425-907C-4D6B-AFD2-B2B8C2E06FC8}"/>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32" name="テキスト ボックス 631">
          <a:extLst>
            <a:ext uri="{FF2B5EF4-FFF2-40B4-BE49-F238E27FC236}">
              <a16:creationId xmlns:a16="http://schemas.microsoft.com/office/drawing/2014/main" id="{1D6B19E5-5351-456F-ABDE-4E1945AFBAA4}"/>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33" name="直線コネクタ 632">
          <a:extLst>
            <a:ext uri="{FF2B5EF4-FFF2-40B4-BE49-F238E27FC236}">
              <a16:creationId xmlns:a16="http://schemas.microsoft.com/office/drawing/2014/main" id="{5DA0A497-90DF-43DB-8EDA-03A77C8DC258}"/>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34" name="テキスト ボックス 633">
          <a:extLst>
            <a:ext uri="{FF2B5EF4-FFF2-40B4-BE49-F238E27FC236}">
              <a16:creationId xmlns:a16="http://schemas.microsoft.com/office/drawing/2014/main" id="{386891EE-89FC-49C8-820E-549A4969405D}"/>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35" name="直線コネクタ 634">
          <a:extLst>
            <a:ext uri="{FF2B5EF4-FFF2-40B4-BE49-F238E27FC236}">
              <a16:creationId xmlns:a16="http://schemas.microsoft.com/office/drawing/2014/main" id="{6B4E278E-92EE-41C1-88D8-C7A87FD7618C}"/>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36" name="テキスト ボックス 635">
          <a:extLst>
            <a:ext uri="{FF2B5EF4-FFF2-40B4-BE49-F238E27FC236}">
              <a16:creationId xmlns:a16="http://schemas.microsoft.com/office/drawing/2014/main" id="{DCFA54C6-41D0-4A47-AD11-266A398C1C19}"/>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37" name="直線コネクタ 636">
          <a:extLst>
            <a:ext uri="{FF2B5EF4-FFF2-40B4-BE49-F238E27FC236}">
              <a16:creationId xmlns:a16="http://schemas.microsoft.com/office/drawing/2014/main" id="{EAD41936-81D7-4DB3-9BDC-84340B1AEC01}"/>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38" name="テキスト ボックス 637">
          <a:extLst>
            <a:ext uri="{FF2B5EF4-FFF2-40B4-BE49-F238E27FC236}">
              <a16:creationId xmlns:a16="http://schemas.microsoft.com/office/drawing/2014/main" id="{6311B4AE-C7E1-41C8-8965-8AA58F1B4CA4}"/>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39" name="直線コネクタ 638">
          <a:extLst>
            <a:ext uri="{FF2B5EF4-FFF2-40B4-BE49-F238E27FC236}">
              <a16:creationId xmlns:a16="http://schemas.microsoft.com/office/drawing/2014/main" id="{F6197E43-4BC8-438E-9979-457D4E11E1D9}"/>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40" name="テキスト ボックス 639">
          <a:extLst>
            <a:ext uri="{FF2B5EF4-FFF2-40B4-BE49-F238E27FC236}">
              <a16:creationId xmlns:a16="http://schemas.microsoft.com/office/drawing/2014/main" id="{14CE2BA9-D465-47F6-B368-18939D9F1C70}"/>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41" name="直線コネクタ 640">
          <a:extLst>
            <a:ext uri="{FF2B5EF4-FFF2-40B4-BE49-F238E27FC236}">
              <a16:creationId xmlns:a16="http://schemas.microsoft.com/office/drawing/2014/main" id="{BCB5373C-1388-4096-BD93-EA38E4011A21}"/>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42" name="テキスト ボックス 641">
          <a:extLst>
            <a:ext uri="{FF2B5EF4-FFF2-40B4-BE49-F238E27FC236}">
              <a16:creationId xmlns:a16="http://schemas.microsoft.com/office/drawing/2014/main" id="{99B1EF8B-AC91-4218-8833-CD0EDF92B2BF}"/>
            </a:ext>
          </a:extLst>
        </xdr:cNvPr>
        <xdr:cNvSpPr txBox="1"/>
      </xdr:nvSpPr>
      <xdr:spPr>
        <a:xfrm>
          <a:off x="10666881" y="166255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3" name="直線コネクタ 642">
          <a:extLst>
            <a:ext uri="{FF2B5EF4-FFF2-40B4-BE49-F238E27FC236}">
              <a16:creationId xmlns:a16="http://schemas.microsoft.com/office/drawing/2014/main" id="{278B697F-3A1D-4022-90A2-9ACA4B4467CE}"/>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庁舎】&#10;有形固定資産減価償却率グラフ枠">
          <a:extLst>
            <a:ext uri="{FF2B5EF4-FFF2-40B4-BE49-F238E27FC236}">
              <a16:creationId xmlns:a16="http://schemas.microsoft.com/office/drawing/2014/main" id="{E340E042-AF70-42E5-80EA-6CE62BA70434}"/>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45" name="直線コネクタ 644">
          <a:extLst>
            <a:ext uri="{FF2B5EF4-FFF2-40B4-BE49-F238E27FC236}">
              <a16:creationId xmlns:a16="http://schemas.microsoft.com/office/drawing/2014/main" id="{5E40DB08-841B-4F34-BF7B-8EAFB0C5E893}"/>
            </a:ext>
          </a:extLst>
        </xdr:cNvPr>
        <xdr:cNvCxnSpPr/>
      </xdr:nvCxnSpPr>
      <xdr:spPr>
        <a:xfrm flipV="1">
          <a:off x="14375764" y="1676400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46" name="【庁舎】&#10;有形固定資産減価償却率最小値テキスト">
          <a:extLst>
            <a:ext uri="{FF2B5EF4-FFF2-40B4-BE49-F238E27FC236}">
              <a16:creationId xmlns:a16="http://schemas.microsoft.com/office/drawing/2014/main" id="{5DF44854-1737-46F1-AD06-C5DF18D0FF8C}"/>
            </a:ext>
          </a:extLst>
        </xdr:cNvPr>
        <xdr:cNvSpPr txBox="1"/>
      </xdr:nvSpPr>
      <xdr:spPr>
        <a:xfrm>
          <a:off x="14414500" y="180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47" name="直線コネクタ 646">
          <a:extLst>
            <a:ext uri="{FF2B5EF4-FFF2-40B4-BE49-F238E27FC236}">
              <a16:creationId xmlns:a16="http://schemas.microsoft.com/office/drawing/2014/main" id="{45B1E49F-661E-40EB-A1EB-D83116F95A60}"/>
            </a:ext>
          </a:extLst>
        </xdr:cNvPr>
        <xdr:cNvCxnSpPr/>
      </xdr:nvCxnSpPr>
      <xdr:spPr>
        <a:xfrm>
          <a:off x="14287500" y="1800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48" name="【庁舎】&#10;有形固定資産減価償却率最大値テキスト">
          <a:extLst>
            <a:ext uri="{FF2B5EF4-FFF2-40B4-BE49-F238E27FC236}">
              <a16:creationId xmlns:a16="http://schemas.microsoft.com/office/drawing/2014/main" id="{12B7AE2F-1A11-4A45-B70D-661C7D9D447F}"/>
            </a:ext>
          </a:extLst>
        </xdr:cNvPr>
        <xdr:cNvSpPr txBox="1"/>
      </xdr:nvSpPr>
      <xdr:spPr>
        <a:xfrm>
          <a:off x="14414500" y="16546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49" name="直線コネクタ 648">
          <a:extLst>
            <a:ext uri="{FF2B5EF4-FFF2-40B4-BE49-F238E27FC236}">
              <a16:creationId xmlns:a16="http://schemas.microsoft.com/office/drawing/2014/main" id="{8D53E26A-6A7E-48F5-B70F-6B6D3F2C587C}"/>
            </a:ext>
          </a:extLst>
        </xdr:cNvPr>
        <xdr:cNvCxnSpPr/>
      </xdr:nvCxnSpPr>
      <xdr:spPr>
        <a:xfrm>
          <a:off x="14287500" y="16764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31766</xdr:rowOff>
    </xdr:from>
    <xdr:ext cx="405111" cy="259045"/>
    <xdr:sp macro="" textlink="">
      <xdr:nvSpPr>
        <xdr:cNvPr id="650" name="【庁舎】&#10;有形固定資産減価償却率平均値テキスト">
          <a:extLst>
            <a:ext uri="{FF2B5EF4-FFF2-40B4-BE49-F238E27FC236}">
              <a16:creationId xmlns:a16="http://schemas.microsoft.com/office/drawing/2014/main" id="{7EC89616-3CB4-4383-A81C-3C5278FCC17F}"/>
            </a:ext>
          </a:extLst>
        </xdr:cNvPr>
        <xdr:cNvSpPr txBox="1"/>
      </xdr:nvSpPr>
      <xdr:spPr>
        <a:xfrm>
          <a:off x="14414500" y="172986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651" name="フローチャート: 判断 650">
          <a:extLst>
            <a:ext uri="{FF2B5EF4-FFF2-40B4-BE49-F238E27FC236}">
              <a16:creationId xmlns:a16="http://schemas.microsoft.com/office/drawing/2014/main" id="{756B4069-C54D-45CC-88F9-4F68A43C2BAF}"/>
            </a:ext>
          </a:extLst>
        </xdr:cNvPr>
        <xdr:cNvSpPr/>
      </xdr:nvSpPr>
      <xdr:spPr>
        <a:xfrm>
          <a:off x="14325600" y="17320259"/>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652" name="フローチャート: 判断 651">
          <a:extLst>
            <a:ext uri="{FF2B5EF4-FFF2-40B4-BE49-F238E27FC236}">
              <a16:creationId xmlns:a16="http://schemas.microsoft.com/office/drawing/2014/main" id="{105701CC-C19B-4697-B110-BFBA397A3C11}"/>
            </a:ext>
          </a:extLst>
        </xdr:cNvPr>
        <xdr:cNvSpPr/>
      </xdr:nvSpPr>
      <xdr:spPr>
        <a:xfrm>
          <a:off x="13578840" y="17313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653" name="フローチャート: 判断 652">
          <a:extLst>
            <a:ext uri="{FF2B5EF4-FFF2-40B4-BE49-F238E27FC236}">
              <a16:creationId xmlns:a16="http://schemas.microsoft.com/office/drawing/2014/main" id="{B09CEC2A-3B30-4F78-AD85-265DE979141D}"/>
            </a:ext>
          </a:extLst>
        </xdr:cNvPr>
        <xdr:cNvSpPr/>
      </xdr:nvSpPr>
      <xdr:spPr>
        <a:xfrm>
          <a:off x="12804140" y="1731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654" name="フローチャート: 判断 653">
          <a:extLst>
            <a:ext uri="{FF2B5EF4-FFF2-40B4-BE49-F238E27FC236}">
              <a16:creationId xmlns:a16="http://schemas.microsoft.com/office/drawing/2014/main" id="{656E7316-5D76-4430-95E5-3167464D1A64}"/>
            </a:ext>
          </a:extLst>
        </xdr:cNvPr>
        <xdr:cNvSpPr/>
      </xdr:nvSpPr>
      <xdr:spPr>
        <a:xfrm>
          <a:off x="12029440" y="17354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655" name="フローチャート: 判断 654">
          <a:extLst>
            <a:ext uri="{FF2B5EF4-FFF2-40B4-BE49-F238E27FC236}">
              <a16:creationId xmlns:a16="http://schemas.microsoft.com/office/drawing/2014/main" id="{3878AAF2-F659-411B-84B7-88D5577BB6DC}"/>
            </a:ext>
          </a:extLst>
        </xdr:cNvPr>
        <xdr:cNvSpPr/>
      </xdr:nvSpPr>
      <xdr:spPr>
        <a:xfrm>
          <a:off x="11231880" y="17387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6" name="テキスト ボックス 655">
          <a:extLst>
            <a:ext uri="{FF2B5EF4-FFF2-40B4-BE49-F238E27FC236}">
              <a16:creationId xmlns:a16="http://schemas.microsoft.com/office/drawing/2014/main" id="{5EDEAFEF-32A9-4316-A707-6C994FBD9FBD}"/>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7" name="テキスト ボックス 656">
          <a:extLst>
            <a:ext uri="{FF2B5EF4-FFF2-40B4-BE49-F238E27FC236}">
              <a16:creationId xmlns:a16="http://schemas.microsoft.com/office/drawing/2014/main" id="{8F949AE6-3293-46DA-8249-9430C383648C}"/>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8" name="テキスト ボックス 657">
          <a:extLst>
            <a:ext uri="{FF2B5EF4-FFF2-40B4-BE49-F238E27FC236}">
              <a16:creationId xmlns:a16="http://schemas.microsoft.com/office/drawing/2014/main" id="{D4E803E3-89B3-4A19-9399-6CD894EA921B}"/>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9" name="テキスト ボックス 658">
          <a:extLst>
            <a:ext uri="{FF2B5EF4-FFF2-40B4-BE49-F238E27FC236}">
              <a16:creationId xmlns:a16="http://schemas.microsoft.com/office/drawing/2014/main" id="{51FA9DA2-B362-4F58-8E4B-B51481EA3B7D}"/>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60" name="テキスト ボックス 659">
          <a:extLst>
            <a:ext uri="{FF2B5EF4-FFF2-40B4-BE49-F238E27FC236}">
              <a16:creationId xmlns:a16="http://schemas.microsoft.com/office/drawing/2014/main" id="{CC4DB4A4-2328-4EC1-A487-B3E9730E94CB}"/>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120650</xdr:rowOff>
    </xdr:from>
    <xdr:to>
      <xdr:col>85</xdr:col>
      <xdr:colOff>177800</xdr:colOff>
      <xdr:row>100</xdr:row>
      <xdr:rowOff>50800</xdr:rowOff>
    </xdr:to>
    <xdr:sp macro="" textlink="">
      <xdr:nvSpPr>
        <xdr:cNvPr id="661" name="楕円 660">
          <a:extLst>
            <a:ext uri="{FF2B5EF4-FFF2-40B4-BE49-F238E27FC236}">
              <a16:creationId xmlns:a16="http://schemas.microsoft.com/office/drawing/2014/main" id="{C52DA338-9956-4FE0-B4DF-73926BB532B4}"/>
            </a:ext>
          </a:extLst>
        </xdr:cNvPr>
        <xdr:cNvSpPr/>
      </xdr:nvSpPr>
      <xdr:spPr>
        <a:xfrm>
          <a:off x="14325600" y="167170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73677</xdr:rowOff>
    </xdr:from>
    <xdr:ext cx="340478" cy="259045"/>
    <xdr:sp macro="" textlink="">
      <xdr:nvSpPr>
        <xdr:cNvPr id="662" name="【庁舎】&#10;有形固定資産減価償却率該当値テキスト">
          <a:extLst>
            <a:ext uri="{FF2B5EF4-FFF2-40B4-BE49-F238E27FC236}">
              <a16:creationId xmlns:a16="http://schemas.microsoft.com/office/drawing/2014/main" id="{39D7D32F-9770-44CA-AB62-75CD9B2A0D6E}"/>
            </a:ext>
          </a:extLst>
        </xdr:cNvPr>
        <xdr:cNvSpPr txBox="1"/>
      </xdr:nvSpPr>
      <xdr:spPr>
        <a:xfrm>
          <a:off x="14414500" y="166700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3811</xdr:rowOff>
    </xdr:from>
    <xdr:to>
      <xdr:col>81</xdr:col>
      <xdr:colOff>101600</xdr:colOff>
      <xdr:row>107</xdr:row>
      <xdr:rowOff>105411</xdr:rowOff>
    </xdr:to>
    <xdr:sp macro="" textlink="">
      <xdr:nvSpPr>
        <xdr:cNvPr id="663" name="楕円 662">
          <a:extLst>
            <a:ext uri="{FF2B5EF4-FFF2-40B4-BE49-F238E27FC236}">
              <a16:creationId xmlns:a16="http://schemas.microsoft.com/office/drawing/2014/main" id="{C0B0F79A-0676-4AA5-8D11-5A2CB8FA57EB}"/>
            </a:ext>
          </a:extLst>
        </xdr:cNvPr>
        <xdr:cNvSpPr/>
      </xdr:nvSpPr>
      <xdr:spPr>
        <a:xfrm>
          <a:off x="13578840" y="1794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0</xdr:rowOff>
    </xdr:from>
    <xdr:to>
      <xdr:col>85</xdr:col>
      <xdr:colOff>127000</xdr:colOff>
      <xdr:row>107</xdr:row>
      <xdr:rowOff>54611</xdr:rowOff>
    </xdr:to>
    <xdr:cxnSp macro="">
      <xdr:nvCxnSpPr>
        <xdr:cNvPr id="664" name="直線コネクタ 663">
          <a:extLst>
            <a:ext uri="{FF2B5EF4-FFF2-40B4-BE49-F238E27FC236}">
              <a16:creationId xmlns:a16="http://schemas.microsoft.com/office/drawing/2014/main" id="{9967C98F-71C3-486C-82A1-B0BFD5959000}"/>
            </a:ext>
          </a:extLst>
        </xdr:cNvPr>
        <xdr:cNvCxnSpPr/>
      </xdr:nvCxnSpPr>
      <xdr:spPr>
        <a:xfrm flipV="1">
          <a:off x="13629640" y="16764000"/>
          <a:ext cx="746760" cy="1228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1270</xdr:rowOff>
    </xdr:from>
    <xdr:to>
      <xdr:col>76</xdr:col>
      <xdr:colOff>165100</xdr:colOff>
      <xdr:row>107</xdr:row>
      <xdr:rowOff>102870</xdr:rowOff>
    </xdr:to>
    <xdr:sp macro="" textlink="">
      <xdr:nvSpPr>
        <xdr:cNvPr id="665" name="楕円 664">
          <a:extLst>
            <a:ext uri="{FF2B5EF4-FFF2-40B4-BE49-F238E27FC236}">
              <a16:creationId xmlns:a16="http://schemas.microsoft.com/office/drawing/2014/main" id="{58888EE0-CA39-403B-A47D-8FF2ED8C5CD3}"/>
            </a:ext>
          </a:extLst>
        </xdr:cNvPr>
        <xdr:cNvSpPr/>
      </xdr:nvSpPr>
      <xdr:spPr>
        <a:xfrm>
          <a:off x="12804140" y="1793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52070</xdr:rowOff>
    </xdr:from>
    <xdr:to>
      <xdr:col>81</xdr:col>
      <xdr:colOff>50800</xdr:colOff>
      <xdr:row>107</xdr:row>
      <xdr:rowOff>54611</xdr:rowOff>
    </xdr:to>
    <xdr:cxnSp macro="">
      <xdr:nvCxnSpPr>
        <xdr:cNvPr id="666" name="直線コネクタ 665">
          <a:extLst>
            <a:ext uri="{FF2B5EF4-FFF2-40B4-BE49-F238E27FC236}">
              <a16:creationId xmlns:a16="http://schemas.microsoft.com/office/drawing/2014/main" id="{E08F25E9-D242-488A-8618-928A29204863}"/>
            </a:ext>
          </a:extLst>
        </xdr:cNvPr>
        <xdr:cNvCxnSpPr/>
      </xdr:nvCxnSpPr>
      <xdr:spPr>
        <a:xfrm>
          <a:off x="12854940" y="17989550"/>
          <a:ext cx="7747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110489</xdr:rowOff>
    </xdr:from>
    <xdr:to>
      <xdr:col>72</xdr:col>
      <xdr:colOff>38100</xdr:colOff>
      <xdr:row>106</xdr:row>
      <xdr:rowOff>40639</xdr:rowOff>
    </xdr:to>
    <xdr:sp macro="" textlink="">
      <xdr:nvSpPr>
        <xdr:cNvPr id="667" name="楕円 666">
          <a:extLst>
            <a:ext uri="{FF2B5EF4-FFF2-40B4-BE49-F238E27FC236}">
              <a16:creationId xmlns:a16="http://schemas.microsoft.com/office/drawing/2014/main" id="{A87C6957-714D-4BF8-94B0-A9A839F5A3F6}"/>
            </a:ext>
          </a:extLst>
        </xdr:cNvPr>
        <xdr:cNvSpPr/>
      </xdr:nvSpPr>
      <xdr:spPr>
        <a:xfrm>
          <a:off x="12029440" y="177126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161289</xdr:rowOff>
    </xdr:from>
    <xdr:to>
      <xdr:col>76</xdr:col>
      <xdr:colOff>114300</xdr:colOff>
      <xdr:row>107</xdr:row>
      <xdr:rowOff>52070</xdr:rowOff>
    </xdr:to>
    <xdr:cxnSp macro="">
      <xdr:nvCxnSpPr>
        <xdr:cNvPr id="668" name="直線コネクタ 667">
          <a:extLst>
            <a:ext uri="{FF2B5EF4-FFF2-40B4-BE49-F238E27FC236}">
              <a16:creationId xmlns:a16="http://schemas.microsoft.com/office/drawing/2014/main" id="{6B88DE10-DE62-451A-8BF1-DD21BF714E27}"/>
            </a:ext>
          </a:extLst>
        </xdr:cNvPr>
        <xdr:cNvCxnSpPr/>
      </xdr:nvCxnSpPr>
      <xdr:spPr>
        <a:xfrm>
          <a:off x="12072620" y="17763489"/>
          <a:ext cx="782320" cy="22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114300</xdr:rowOff>
    </xdr:from>
    <xdr:to>
      <xdr:col>67</xdr:col>
      <xdr:colOff>101600</xdr:colOff>
      <xdr:row>106</xdr:row>
      <xdr:rowOff>44450</xdr:rowOff>
    </xdr:to>
    <xdr:sp macro="" textlink="">
      <xdr:nvSpPr>
        <xdr:cNvPr id="669" name="楕円 668">
          <a:extLst>
            <a:ext uri="{FF2B5EF4-FFF2-40B4-BE49-F238E27FC236}">
              <a16:creationId xmlns:a16="http://schemas.microsoft.com/office/drawing/2014/main" id="{7CC5ADD8-1D74-416C-AFC9-FAA5E357D27E}"/>
            </a:ext>
          </a:extLst>
        </xdr:cNvPr>
        <xdr:cNvSpPr/>
      </xdr:nvSpPr>
      <xdr:spPr>
        <a:xfrm>
          <a:off x="11231880" y="17716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161289</xdr:rowOff>
    </xdr:from>
    <xdr:to>
      <xdr:col>71</xdr:col>
      <xdr:colOff>177800</xdr:colOff>
      <xdr:row>105</xdr:row>
      <xdr:rowOff>165100</xdr:rowOff>
    </xdr:to>
    <xdr:cxnSp macro="">
      <xdr:nvCxnSpPr>
        <xdr:cNvPr id="670" name="直線コネクタ 669">
          <a:extLst>
            <a:ext uri="{FF2B5EF4-FFF2-40B4-BE49-F238E27FC236}">
              <a16:creationId xmlns:a16="http://schemas.microsoft.com/office/drawing/2014/main" id="{9DBE196D-037A-42BA-967B-5CD43A112929}"/>
            </a:ext>
          </a:extLst>
        </xdr:cNvPr>
        <xdr:cNvCxnSpPr/>
      </xdr:nvCxnSpPr>
      <xdr:spPr>
        <a:xfrm flipV="1">
          <a:off x="11282680" y="17763489"/>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671" name="n_1aveValue【庁舎】&#10;有形固定資産減価償却率">
          <a:extLst>
            <a:ext uri="{FF2B5EF4-FFF2-40B4-BE49-F238E27FC236}">
              <a16:creationId xmlns:a16="http://schemas.microsoft.com/office/drawing/2014/main" id="{A99DC217-D9AE-4E21-91F6-EF8C5A15B41B}"/>
            </a:ext>
          </a:extLst>
        </xdr:cNvPr>
        <xdr:cNvSpPr txBox="1"/>
      </xdr:nvSpPr>
      <xdr:spPr>
        <a:xfrm>
          <a:off x="13437244" y="1709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672" name="n_2aveValue【庁舎】&#10;有形固定資産減価償却率">
          <a:extLst>
            <a:ext uri="{FF2B5EF4-FFF2-40B4-BE49-F238E27FC236}">
              <a16:creationId xmlns:a16="http://schemas.microsoft.com/office/drawing/2014/main" id="{6C224A19-74BB-4C90-A379-EF0F14DDCEC9}"/>
            </a:ext>
          </a:extLst>
        </xdr:cNvPr>
        <xdr:cNvSpPr txBox="1"/>
      </xdr:nvSpPr>
      <xdr:spPr>
        <a:xfrm>
          <a:off x="12675244" y="1709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673" name="n_3aveValue【庁舎】&#10;有形固定資産減価償却率">
          <a:extLst>
            <a:ext uri="{FF2B5EF4-FFF2-40B4-BE49-F238E27FC236}">
              <a16:creationId xmlns:a16="http://schemas.microsoft.com/office/drawing/2014/main" id="{7A458E76-9A2A-43EA-B96B-608B178AA681}"/>
            </a:ext>
          </a:extLst>
        </xdr:cNvPr>
        <xdr:cNvSpPr txBox="1"/>
      </xdr:nvSpPr>
      <xdr:spPr>
        <a:xfrm>
          <a:off x="11900544" y="1713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674" name="n_4aveValue【庁舎】&#10;有形固定資産減価償却率">
          <a:extLst>
            <a:ext uri="{FF2B5EF4-FFF2-40B4-BE49-F238E27FC236}">
              <a16:creationId xmlns:a16="http://schemas.microsoft.com/office/drawing/2014/main" id="{334372E9-681D-4775-86F5-A7226172F345}"/>
            </a:ext>
          </a:extLst>
        </xdr:cNvPr>
        <xdr:cNvSpPr txBox="1"/>
      </xdr:nvSpPr>
      <xdr:spPr>
        <a:xfrm>
          <a:off x="11102984" y="1716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96538</xdr:rowOff>
    </xdr:from>
    <xdr:ext cx="405111" cy="259045"/>
    <xdr:sp macro="" textlink="">
      <xdr:nvSpPr>
        <xdr:cNvPr id="675" name="n_1mainValue【庁舎】&#10;有形固定資産減価償却率">
          <a:extLst>
            <a:ext uri="{FF2B5EF4-FFF2-40B4-BE49-F238E27FC236}">
              <a16:creationId xmlns:a16="http://schemas.microsoft.com/office/drawing/2014/main" id="{A6E228DB-E11A-4C8F-9F23-110AB80C0612}"/>
            </a:ext>
          </a:extLst>
        </xdr:cNvPr>
        <xdr:cNvSpPr txBox="1"/>
      </xdr:nvSpPr>
      <xdr:spPr>
        <a:xfrm>
          <a:off x="13437244" y="1803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93997</xdr:rowOff>
    </xdr:from>
    <xdr:ext cx="405111" cy="259045"/>
    <xdr:sp macro="" textlink="">
      <xdr:nvSpPr>
        <xdr:cNvPr id="676" name="n_2mainValue【庁舎】&#10;有形固定資産減価償却率">
          <a:extLst>
            <a:ext uri="{FF2B5EF4-FFF2-40B4-BE49-F238E27FC236}">
              <a16:creationId xmlns:a16="http://schemas.microsoft.com/office/drawing/2014/main" id="{86759228-3E15-4820-9329-351B565BA31B}"/>
            </a:ext>
          </a:extLst>
        </xdr:cNvPr>
        <xdr:cNvSpPr txBox="1"/>
      </xdr:nvSpPr>
      <xdr:spPr>
        <a:xfrm>
          <a:off x="12675244" y="18031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31766</xdr:rowOff>
    </xdr:from>
    <xdr:ext cx="405111" cy="259045"/>
    <xdr:sp macro="" textlink="">
      <xdr:nvSpPr>
        <xdr:cNvPr id="677" name="n_3mainValue【庁舎】&#10;有形固定資産減価償却率">
          <a:extLst>
            <a:ext uri="{FF2B5EF4-FFF2-40B4-BE49-F238E27FC236}">
              <a16:creationId xmlns:a16="http://schemas.microsoft.com/office/drawing/2014/main" id="{850707DF-10D1-4F3B-B8E6-52BB19CDD2CE}"/>
            </a:ext>
          </a:extLst>
        </xdr:cNvPr>
        <xdr:cNvSpPr txBox="1"/>
      </xdr:nvSpPr>
      <xdr:spPr>
        <a:xfrm>
          <a:off x="11900544" y="17801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35577</xdr:rowOff>
    </xdr:from>
    <xdr:ext cx="405111" cy="259045"/>
    <xdr:sp macro="" textlink="">
      <xdr:nvSpPr>
        <xdr:cNvPr id="678" name="n_4mainValue【庁舎】&#10;有形固定資産減価償却率">
          <a:extLst>
            <a:ext uri="{FF2B5EF4-FFF2-40B4-BE49-F238E27FC236}">
              <a16:creationId xmlns:a16="http://schemas.microsoft.com/office/drawing/2014/main" id="{572E1E2F-C2FF-46C4-A1E8-A96E2C074356}"/>
            </a:ext>
          </a:extLst>
        </xdr:cNvPr>
        <xdr:cNvSpPr txBox="1"/>
      </xdr:nvSpPr>
      <xdr:spPr>
        <a:xfrm>
          <a:off x="11102984" y="17805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9" name="正方形/長方形 678">
          <a:extLst>
            <a:ext uri="{FF2B5EF4-FFF2-40B4-BE49-F238E27FC236}">
              <a16:creationId xmlns:a16="http://schemas.microsoft.com/office/drawing/2014/main" id="{ABA8E551-97F2-4DAA-8329-8F298097A591}"/>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0" name="正方形/長方形 679">
          <a:extLst>
            <a:ext uri="{FF2B5EF4-FFF2-40B4-BE49-F238E27FC236}">
              <a16:creationId xmlns:a16="http://schemas.microsoft.com/office/drawing/2014/main" id="{5CCE7548-5477-47F0-8172-DA2B03DF01DB}"/>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1" name="正方形/長方形 680">
          <a:extLst>
            <a:ext uri="{FF2B5EF4-FFF2-40B4-BE49-F238E27FC236}">
              <a16:creationId xmlns:a16="http://schemas.microsoft.com/office/drawing/2014/main" id="{2BDD66BF-F410-4933-82E2-DE6D8AB6C328}"/>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2" name="正方形/長方形 681">
          <a:extLst>
            <a:ext uri="{FF2B5EF4-FFF2-40B4-BE49-F238E27FC236}">
              <a16:creationId xmlns:a16="http://schemas.microsoft.com/office/drawing/2014/main" id="{AC75C9DC-DA56-4159-934E-EF5EAA1D0AB4}"/>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83" name="正方形/長方形 682">
          <a:extLst>
            <a:ext uri="{FF2B5EF4-FFF2-40B4-BE49-F238E27FC236}">
              <a16:creationId xmlns:a16="http://schemas.microsoft.com/office/drawing/2014/main" id="{CD89126E-D3D5-47A3-B2ED-203E35007BE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4" name="正方形/長方形 683">
          <a:extLst>
            <a:ext uri="{FF2B5EF4-FFF2-40B4-BE49-F238E27FC236}">
              <a16:creationId xmlns:a16="http://schemas.microsoft.com/office/drawing/2014/main" id="{B2B513C7-203D-47B4-8B3C-6A24A1BB55E2}"/>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5" name="正方形/長方形 684">
          <a:extLst>
            <a:ext uri="{FF2B5EF4-FFF2-40B4-BE49-F238E27FC236}">
              <a16:creationId xmlns:a16="http://schemas.microsoft.com/office/drawing/2014/main" id="{6CCF45BB-C4DE-4326-BED7-49AF30358A9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6" name="正方形/長方形 685">
          <a:extLst>
            <a:ext uri="{FF2B5EF4-FFF2-40B4-BE49-F238E27FC236}">
              <a16:creationId xmlns:a16="http://schemas.microsoft.com/office/drawing/2014/main" id="{04691B0B-3E9D-4ECF-95B7-D3A48A345DF3}"/>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7" name="テキスト ボックス 686">
          <a:extLst>
            <a:ext uri="{FF2B5EF4-FFF2-40B4-BE49-F238E27FC236}">
              <a16:creationId xmlns:a16="http://schemas.microsoft.com/office/drawing/2014/main" id="{FF0DABFF-7036-41B6-AE80-3804951B205F}"/>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8" name="直線コネクタ 687">
          <a:extLst>
            <a:ext uri="{FF2B5EF4-FFF2-40B4-BE49-F238E27FC236}">
              <a16:creationId xmlns:a16="http://schemas.microsoft.com/office/drawing/2014/main" id="{98403C24-1595-479F-A016-52414A4FC23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89" name="直線コネクタ 688">
          <a:extLst>
            <a:ext uri="{FF2B5EF4-FFF2-40B4-BE49-F238E27FC236}">
              <a16:creationId xmlns:a16="http://schemas.microsoft.com/office/drawing/2014/main" id="{28944823-94D0-4401-A21A-A1D1492EA78B}"/>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90" name="テキスト ボックス 689">
          <a:extLst>
            <a:ext uri="{FF2B5EF4-FFF2-40B4-BE49-F238E27FC236}">
              <a16:creationId xmlns:a16="http://schemas.microsoft.com/office/drawing/2014/main" id="{2C340EBC-541C-4419-B46F-FA1CA6C0A6F5}"/>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91" name="直線コネクタ 690">
          <a:extLst>
            <a:ext uri="{FF2B5EF4-FFF2-40B4-BE49-F238E27FC236}">
              <a16:creationId xmlns:a16="http://schemas.microsoft.com/office/drawing/2014/main" id="{615F6095-4AA2-4AFD-B580-4A579D8AE9A0}"/>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92" name="テキスト ボックス 691">
          <a:extLst>
            <a:ext uri="{FF2B5EF4-FFF2-40B4-BE49-F238E27FC236}">
              <a16:creationId xmlns:a16="http://schemas.microsoft.com/office/drawing/2014/main" id="{0CFB8FF5-3003-48AD-A923-CED9997257A1}"/>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93" name="直線コネクタ 692">
          <a:extLst>
            <a:ext uri="{FF2B5EF4-FFF2-40B4-BE49-F238E27FC236}">
              <a16:creationId xmlns:a16="http://schemas.microsoft.com/office/drawing/2014/main" id="{ABCA1E21-829F-48EB-AEA8-137AEBBE585D}"/>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94" name="テキスト ボックス 693">
          <a:extLst>
            <a:ext uri="{FF2B5EF4-FFF2-40B4-BE49-F238E27FC236}">
              <a16:creationId xmlns:a16="http://schemas.microsoft.com/office/drawing/2014/main" id="{585965FA-4A0F-4CE2-AA6C-EDF56F1F920E}"/>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95" name="直線コネクタ 694">
          <a:extLst>
            <a:ext uri="{FF2B5EF4-FFF2-40B4-BE49-F238E27FC236}">
              <a16:creationId xmlns:a16="http://schemas.microsoft.com/office/drawing/2014/main" id="{C60B4BB2-7716-4D74-98C0-DA3DED5A2F3F}"/>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96" name="テキスト ボックス 695">
          <a:extLst>
            <a:ext uri="{FF2B5EF4-FFF2-40B4-BE49-F238E27FC236}">
              <a16:creationId xmlns:a16="http://schemas.microsoft.com/office/drawing/2014/main" id="{1953F220-5025-4E71-8214-9458ECB24179}"/>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97" name="直線コネクタ 696">
          <a:extLst>
            <a:ext uri="{FF2B5EF4-FFF2-40B4-BE49-F238E27FC236}">
              <a16:creationId xmlns:a16="http://schemas.microsoft.com/office/drawing/2014/main" id="{C53C0C2B-7331-4436-A163-D80FFECCFB5F}"/>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98" name="テキスト ボックス 697">
          <a:extLst>
            <a:ext uri="{FF2B5EF4-FFF2-40B4-BE49-F238E27FC236}">
              <a16:creationId xmlns:a16="http://schemas.microsoft.com/office/drawing/2014/main" id="{04D45B69-A6FC-44EA-B221-21C0611AE650}"/>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9" name="直線コネクタ 698">
          <a:extLst>
            <a:ext uri="{FF2B5EF4-FFF2-40B4-BE49-F238E27FC236}">
              <a16:creationId xmlns:a16="http://schemas.microsoft.com/office/drawing/2014/main" id="{C39C611B-68FC-4F08-B487-EDFD9B424156}"/>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0" name="テキスト ボックス 699">
          <a:extLst>
            <a:ext uri="{FF2B5EF4-FFF2-40B4-BE49-F238E27FC236}">
              <a16:creationId xmlns:a16="http://schemas.microsoft.com/office/drawing/2014/main" id="{8A804876-3F85-4D67-982C-40F7D15540A9}"/>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1" name="【庁舎】&#10;一人当たり面積グラフ枠">
          <a:extLst>
            <a:ext uri="{FF2B5EF4-FFF2-40B4-BE49-F238E27FC236}">
              <a16:creationId xmlns:a16="http://schemas.microsoft.com/office/drawing/2014/main" id="{8BE0F4A1-0CD9-40CB-B7E9-9BEA23BF02A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702" name="直線コネクタ 701">
          <a:extLst>
            <a:ext uri="{FF2B5EF4-FFF2-40B4-BE49-F238E27FC236}">
              <a16:creationId xmlns:a16="http://schemas.microsoft.com/office/drawing/2014/main" id="{9A5D0AD8-E04F-4D2E-B275-F914CA7470FC}"/>
            </a:ext>
          </a:extLst>
        </xdr:cNvPr>
        <xdr:cNvCxnSpPr/>
      </xdr:nvCxnSpPr>
      <xdr:spPr>
        <a:xfrm flipV="1">
          <a:off x="19509104" y="17018889"/>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703" name="【庁舎】&#10;一人当たり面積最小値テキスト">
          <a:extLst>
            <a:ext uri="{FF2B5EF4-FFF2-40B4-BE49-F238E27FC236}">
              <a16:creationId xmlns:a16="http://schemas.microsoft.com/office/drawing/2014/main" id="{2D0BB4D5-39FA-43D0-8E16-65A08A44EA18}"/>
            </a:ext>
          </a:extLst>
        </xdr:cNvPr>
        <xdr:cNvSpPr txBox="1"/>
      </xdr:nvSpPr>
      <xdr:spPr>
        <a:xfrm>
          <a:off x="19547840" y="18147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704" name="直線コネクタ 703">
          <a:extLst>
            <a:ext uri="{FF2B5EF4-FFF2-40B4-BE49-F238E27FC236}">
              <a16:creationId xmlns:a16="http://schemas.microsoft.com/office/drawing/2014/main" id="{4765D2BF-AC11-4DC5-AF51-5FED330A4A77}"/>
            </a:ext>
          </a:extLst>
        </xdr:cNvPr>
        <xdr:cNvCxnSpPr/>
      </xdr:nvCxnSpPr>
      <xdr:spPr>
        <a:xfrm>
          <a:off x="19443700" y="18143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705" name="【庁舎】&#10;一人当たり面積最大値テキスト">
          <a:extLst>
            <a:ext uri="{FF2B5EF4-FFF2-40B4-BE49-F238E27FC236}">
              <a16:creationId xmlns:a16="http://schemas.microsoft.com/office/drawing/2014/main" id="{C71D19E9-7CC3-41B3-BF8A-2D5C0AA6B82D}"/>
            </a:ext>
          </a:extLst>
        </xdr:cNvPr>
        <xdr:cNvSpPr txBox="1"/>
      </xdr:nvSpPr>
      <xdr:spPr>
        <a:xfrm>
          <a:off x="19547840" y="16797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706" name="直線コネクタ 705">
          <a:extLst>
            <a:ext uri="{FF2B5EF4-FFF2-40B4-BE49-F238E27FC236}">
              <a16:creationId xmlns:a16="http://schemas.microsoft.com/office/drawing/2014/main" id="{E7222D16-0305-4B2D-A568-4F651EA7B93E}"/>
            </a:ext>
          </a:extLst>
        </xdr:cNvPr>
        <xdr:cNvCxnSpPr/>
      </xdr:nvCxnSpPr>
      <xdr:spPr>
        <a:xfrm>
          <a:off x="19443700" y="170188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707" name="【庁舎】&#10;一人当たり面積平均値テキスト">
          <a:extLst>
            <a:ext uri="{FF2B5EF4-FFF2-40B4-BE49-F238E27FC236}">
              <a16:creationId xmlns:a16="http://schemas.microsoft.com/office/drawing/2014/main" id="{732BBBCA-1C9A-4D3B-8C91-A6DCADC85E43}"/>
            </a:ext>
          </a:extLst>
        </xdr:cNvPr>
        <xdr:cNvSpPr txBox="1"/>
      </xdr:nvSpPr>
      <xdr:spPr>
        <a:xfrm>
          <a:off x="19547840" y="177575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708" name="フローチャート: 判断 707">
          <a:extLst>
            <a:ext uri="{FF2B5EF4-FFF2-40B4-BE49-F238E27FC236}">
              <a16:creationId xmlns:a16="http://schemas.microsoft.com/office/drawing/2014/main" id="{E095DCC3-C9FF-4E41-AB5A-A0961041D502}"/>
            </a:ext>
          </a:extLst>
        </xdr:cNvPr>
        <xdr:cNvSpPr/>
      </xdr:nvSpPr>
      <xdr:spPr>
        <a:xfrm>
          <a:off x="19458940" y="179023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709" name="フローチャート: 判断 708">
          <a:extLst>
            <a:ext uri="{FF2B5EF4-FFF2-40B4-BE49-F238E27FC236}">
              <a16:creationId xmlns:a16="http://schemas.microsoft.com/office/drawing/2014/main" id="{C4F2ACD5-29DA-4B9D-A6A0-979CDBBA9A82}"/>
            </a:ext>
          </a:extLst>
        </xdr:cNvPr>
        <xdr:cNvSpPr/>
      </xdr:nvSpPr>
      <xdr:spPr>
        <a:xfrm>
          <a:off x="18735040" y="179289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710" name="フローチャート: 判断 709">
          <a:extLst>
            <a:ext uri="{FF2B5EF4-FFF2-40B4-BE49-F238E27FC236}">
              <a16:creationId xmlns:a16="http://schemas.microsoft.com/office/drawing/2014/main" id="{8A22B2DE-7359-467C-B75E-D27CDC6F13CD}"/>
            </a:ext>
          </a:extLst>
        </xdr:cNvPr>
        <xdr:cNvSpPr/>
      </xdr:nvSpPr>
      <xdr:spPr>
        <a:xfrm>
          <a:off x="17937480" y="1793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711" name="フローチャート: 判断 710">
          <a:extLst>
            <a:ext uri="{FF2B5EF4-FFF2-40B4-BE49-F238E27FC236}">
              <a16:creationId xmlns:a16="http://schemas.microsoft.com/office/drawing/2014/main" id="{042A5C98-E7AD-4D64-BDBA-382F7DFFBBD9}"/>
            </a:ext>
          </a:extLst>
        </xdr:cNvPr>
        <xdr:cNvSpPr/>
      </xdr:nvSpPr>
      <xdr:spPr>
        <a:xfrm>
          <a:off x="17162780" y="179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712" name="フローチャート: 判断 711">
          <a:extLst>
            <a:ext uri="{FF2B5EF4-FFF2-40B4-BE49-F238E27FC236}">
              <a16:creationId xmlns:a16="http://schemas.microsoft.com/office/drawing/2014/main" id="{A291377F-8BF9-4AEC-82F6-B40E8F8D7784}"/>
            </a:ext>
          </a:extLst>
        </xdr:cNvPr>
        <xdr:cNvSpPr/>
      </xdr:nvSpPr>
      <xdr:spPr>
        <a:xfrm>
          <a:off x="16388080" y="179590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13" name="テキスト ボックス 712">
          <a:extLst>
            <a:ext uri="{FF2B5EF4-FFF2-40B4-BE49-F238E27FC236}">
              <a16:creationId xmlns:a16="http://schemas.microsoft.com/office/drawing/2014/main" id="{7D08C8A0-5B40-48FE-BE30-2CC349DB16F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14" name="テキスト ボックス 713">
          <a:extLst>
            <a:ext uri="{FF2B5EF4-FFF2-40B4-BE49-F238E27FC236}">
              <a16:creationId xmlns:a16="http://schemas.microsoft.com/office/drawing/2014/main" id="{6E4AC14F-0A30-4DF6-88FE-721716AFA921}"/>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15" name="テキスト ボックス 714">
          <a:extLst>
            <a:ext uri="{FF2B5EF4-FFF2-40B4-BE49-F238E27FC236}">
              <a16:creationId xmlns:a16="http://schemas.microsoft.com/office/drawing/2014/main" id="{8B73DA7F-CD90-4040-9002-60C9439C72B7}"/>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16" name="テキスト ボックス 715">
          <a:extLst>
            <a:ext uri="{FF2B5EF4-FFF2-40B4-BE49-F238E27FC236}">
              <a16:creationId xmlns:a16="http://schemas.microsoft.com/office/drawing/2014/main" id="{3837E2EF-04DF-4A84-AE34-28A71A5F5099}"/>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7" name="テキスト ボックス 716">
          <a:extLst>
            <a:ext uri="{FF2B5EF4-FFF2-40B4-BE49-F238E27FC236}">
              <a16:creationId xmlns:a16="http://schemas.microsoft.com/office/drawing/2014/main" id="{732EAF01-29B2-42FD-AB07-075B9A64E5D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61976</xdr:rowOff>
    </xdr:from>
    <xdr:to>
      <xdr:col>116</xdr:col>
      <xdr:colOff>114300</xdr:colOff>
      <xdr:row>107</xdr:row>
      <xdr:rowOff>163576</xdr:rowOff>
    </xdr:to>
    <xdr:sp macro="" textlink="">
      <xdr:nvSpPr>
        <xdr:cNvPr id="718" name="楕円 717">
          <a:extLst>
            <a:ext uri="{FF2B5EF4-FFF2-40B4-BE49-F238E27FC236}">
              <a16:creationId xmlns:a16="http://schemas.microsoft.com/office/drawing/2014/main" id="{A5FDF2CD-FC31-4357-ACCB-239884F5552C}"/>
            </a:ext>
          </a:extLst>
        </xdr:cNvPr>
        <xdr:cNvSpPr/>
      </xdr:nvSpPr>
      <xdr:spPr>
        <a:xfrm>
          <a:off x="19458940" y="1799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148353</xdr:rowOff>
    </xdr:from>
    <xdr:ext cx="469744" cy="259045"/>
    <xdr:sp macro="" textlink="">
      <xdr:nvSpPr>
        <xdr:cNvPr id="719" name="【庁舎】&#10;一人当たり面積該当値テキスト">
          <a:extLst>
            <a:ext uri="{FF2B5EF4-FFF2-40B4-BE49-F238E27FC236}">
              <a16:creationId xmlns:a16="http://schemas.microsoft.com/office/drawing/2014/main" id="{6DC61037-6454-4FAB-9071-51EA0F03D136}"/>
            </a:ext>
          </a:extLst>
        </xdr:cNvPr>
        <xdr:cNvSpPr txBox="1"/>
      </xdr:nvSpPr>
      <xdr:spPr>
        <a:xfrm>
          <a:off x="19547840" y="1791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20065</xdr:rowOff>
    </xdr:from>
    <xdr:to>
      <xdr:col>112</xdr:col>
      <xdr:colOff>38100</xdr:colOff>
      <xdr:row>108</xdr:row>
      <xdr:rowOff>121665</xdr:rowOff>
    </xdr:to>
    <xdr:sp macro="" textlink="">
      <xdr:nvSpPr>
        <xdr:cNvPr id="720" name="楕円 719">
          <a:extLst>
            <a:ext uri="{FF2B5EF4-FFF2-40B4-BE49-F238E27FC236}">
              <a16:creationId xmlns:a16="http://schemas.microsoft.com/office/drawing/2014/main" id="{85417623-05FC-4151-90B4-7AD2C9C826B2}"/>
            </a:ext>
          </a:extLst>
        </xdr:cNvPr>
        <xdr:cNvSpPr/>
      </xdr:nvSpPr>
      <xdr:spPr>
        <a:xfrm>
          <a:off x="18735040" y="181251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112776</xdr:rowOff>
    </xdr:from>
    <xdr:to>
      <xdr:col>116</xdr:col>
      <xdr:colOff>63500</xdr:colOff>
      <xdr:row>108</xdr:row>
      <xdr:rowOff>70865</xdr:rowOff>
    </xdr:to>
    <xdr:cxnSp macro="">
      <xdr:nvCxnSpPr>
        <xdr:cNvPr id="721" name="直線コネクタ 720">
          <a:extLst>
            <a:ext uri="{FF2B5EF4-FFF2-40B4-BE49-F238E27FC236}">
              <a16:creationId xmlns:a16="http://schemas.microsoft.com/office/drawing/2014/main" id="{5ECD41A7-B044-4BDB-834A-9D08D1384283}"/>
            </a:ext>
          </a:extLst>
        </xdr:cNvPr>
        <xdr:cNvCxnSpPr/>
      </xdr:nvCxnSpPr>
      <xdr:spPr>
        <a:xfrm flipV="1">
          <a:off x="18778220" y="18050256"/>
          <a:ext cx="731520" cy="12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8255</xdr:rowOff>
    </xdr:from>
    <xdr:to>
      <xdr:col>107</xdr:col>
      <xdr:colOff>101600</xdr:colOff>
      <xdr:row>108</xdr:row>
      <xdr:rowOff>109855</xdr:rowOff>
    </xdr:to>
    <xdr:sp macro="" textlink="">
      <xdr:nvSpPr>
        <xdr:cNvPr id="722" name="楕円 721">
          <a:extLst>
            <a:ext uri="{FF2B5EF4-FFF2-40B4-BE49-F238E27FC236}">
              <a16:creationId xmlns:a16="http://schemas.microsoft.com/office/drawing/2014/main" id="{5E41B85D-A695-4C27-BB0D-22A652601B88}"/>
            </a:ext>
          </a:extLst>
        </xdr:cNvPr>
        <xdr:cNvSpPr/>
      </xdr:nvSpPr>
      <xdr:spPr>
        <a:xfrm>
          <a:off x="17937480" y="1811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59055</xdr:rowOff>
    </xdr:from>
    <xdr:to>
      <xdr:col>111</xdr:col>
      <xdr:colOff>177800</xdr:colOff>
      <xdr:row>108</xdr:row>
      <xdr:rowOff>70865</xdr:rowOff>
    </xdr:to>
    <xdr:cxnSp macro="">
      <xdr:nvCxnSpPr>
        <xdr:cNvPr id="723" name="直線コネクタ 722">
          <a:extLst>
            <a:ext uri="{FF2B5EF4-FFF2-40B4-BE49-F238E27FC236}">
              <a16:creationId xmlns:a16="http://schemas.microsoft.com/office/drawing/2014/main" id="{5E4CACAB-B70A-4671-AE08-85D25C4E5CEF}"/>
            </a:ext>
          </a:extLst>
        </xdr:cNvPr>
        <xdr:cNvCxnSpPr/>
      </xdr:nvCxnSpPr>
      <xdr:spPr>
        <a:xfrm>
          <a:off x="17988280" y="18164175"/>
          <a:ext cx="789940" cy="1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12446</xdr:rowOff>
    </xdr:from>
    <xdr:to>
      <xdr:col>102</xdr:col>
      <xdr:colOff>165100</xdr:colOff>
      <xdr:row>108</xdr:row>
      <xdr:rowOff>114046</xdr:rowOff>
    </xdr:to>
    <xdr:sp macro="" textlink="">
      <xdr:nvSpPr>
        <xdr:cNvPr id="724" name="楕円 723">
          <a:extLst>
            <a:ext uri="{FF2B5EF4-FFF2-40B4-BE49-F238E27FC236}">
              <a16:creationId xmlns:a16="http://schemas.microsoft.com/office/drawing/2014/main" id="{16E7BD04-D156-4A85-9707-EB1F633880C3}"/>
            </a:ext>
          </a:extLst>
        </xdr:cNvPr>
        <xdr:cNvSpPr/>
      </xdr:nvSpPr>
      <xdr:spPr>
        <a:xfrm>
          <a:off x="17162780" y="1811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59055</xdr:rowOff>
    </xdr:from>
    <xdr:to>
      <xdr:col>107</xdr:col>
      <xdr:colOff>50800</xdr:colOff>
      <xdr:row>108</xdr:row>
      <xdr:rowOff>63246</xdr:rowOff>
    </xdr:to>
    <xdr:cxnSp macro="">
      <xdr:nvCxnSpPr>
        <xdr:cNvPr id="725" name="直線コネクタ 724">
          <a:extLst>
            <a:ext uri="{FF2B5EF4-FFF2-40B4-BE49-F238E27FC236}">
              <a16:creationId xmlns:a16="http://schemas.microsoft.com/office/drawing/2014/main" id="{E10BE835-79AF-4D58-AB2C-11B8AB978430}"/>
            </a:ext>
          </a:extLst>
        </xdr:cNvPr>
        <xdr:cNvCxnSpPr/>
      </xdr:nvCxnSpPr>
      <xdr:spPr>
        <a:xfrm flipV="1">
          <a:off x="17213580" y="18164175"/>
          <a:ext cx="7747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13208</xdr:rowOff>
    </xdr:from>
    <xdr:to>
      <xdr:col>98</xdr:col>
      <xdr:colOff>38100</xdr:colOff>
      <xdr:row>108</xdr:row>
      <xdr:rowOff>114808</xdr:rowOff>
    </xdr:to>
    <xdr:sp macro="" textlink="">
      <xdr:nvSpPr>
        <xdr:cNvPr id="726" name="楕円 725">
          <a:extLst>
            <a:ext uri="{FF2B5EF4-FFF2-40B4-BE49-F238E27FC236}">
              <a16:creationId xmlns:a16="http://schemas.microsoft.com/office/drawing/2014/main" id="{9E96AD74-1C5E-4652-93B9-F8744A18F2EB}"/>
            </a:ext>
          </a:extLst>
        </xdr:cNvPr>
        <xdr:cNvSpPr/>
      </xdr:nvSpPr>
      <xdr:spPr>
        <a:xfrm>
          <a:off x="16388080" y="181183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63246</xdr:rowOff>
    </xdr:from>
    <xdr:to>
      <xdr:col>102</xdr:col>
      <xdr:colOff>114300</xdr:colOff>
      <xdr:row>108</xdr:row>
      <xdr:rowOff>64008</xdr:rowOff>
    </xdr:to>
    <xdr:cxnSp macro="">
      <xdr:nvCxnSpPr>
        <xdr:cNvPr id="727" name="直線コネクタ 726">
          <a:extLst>
            <a:ext uri="{FF2B5EF4-FFF2-40B4-BE49-F238E27FC236}">
              <a16:creationId xmlns:a16="http://schemas.microsoft.com/office/drawing/2014/main" id="{9BE2F0D8-1F81-4F3A-918F-1CD769A9907D}"/>
            </a:ext>
          </a:extLst>
        </xdr:cNvPr>
        <xdr:cNvCxnSpPr/>
      </xdr:nvCxnSpPr>
      <xdr:spPr>
        <a:xfrm flipV="1">
          <a:off x="16431260" y="18168366"/>
          <a:ext cx="78232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728" name="n_1aveValue【庁舎】&#10;一人当たり面積">
          <a:extLst>
            <a:ext uri="{FF2B5EF4-FFF2-40B4-BE49-F238E27FC236}">
              <a16:creationId xmlns:a16="http://schemas.microsoft.com/office/drawing/2014/main" id="{17A03023-0CBE-4FE5-8AAD-E4AEB2881B6D}"/>
            </a:ext>
          </a:extLst>
        </xdr:cNvPr>
        <xdr:cNvSpPr txBox="1"/>
      </xdr:nvSpPr>
      <xdr:spPr>
        <a:xfrm>
          <a:off x="18561127" y="1770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729" name="n_2aveValue【庁舎】&#10;一人当たり面積">
          <a:extLst>
            <a:ext uri="{FF2B5EF4-FFF2-40B4-BE49-F238E27FC236}">
              <a16:creationId xmlns:a16="http://schemas.microsoft.com/office/drawing/2014/main" id="{555744B0-2983-491F-A4E3-EFE8BB263537}"/>
            </a:ext>
          </a:extLst>
        </xdr:cNvPr>
        <xdr:cNvSpPr txBox="1"/>
      </xdr:nvSpPr>
      <xdr:spPr>
        <a:xfrm>
          <a:off x="17776267" y="177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730" name="n_3aveValue【庁舎】&#10;一人当たり面積">
          <a:extLst>
            <a:ext uri="{FF2B5EF4-FFF2-40B4-BE49-F238E27FC236}">
              <a16:creationId xmlns:a16="http://schemas.microsoft.com/office/drawing/2014/main" id="{5AA8F8D1-B855-4238-8CAD-3C615105A94B}"/>
            </a:ext>
          </a:extLst>
        </xdr:cNvPr>
        <xdr:cNvSpPr txBox="1"/>
      </xdr:nvSpPr>
      <xdr:spPr>
        <a:xfrm>
          <a:off x="17001567" y="17733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731" name="n_4aveValue【庁舎】&#10;一人当たり面積">
          <a:extLst>
            <a:ext uri="{FF2B5EF4-FFF2-40B4-BE49-F238E27FC236}">
              <a16:creationId xmlns:a16="http://schemas.microsoft.com/office/drawing/2014/main" id="{229C32F9-E42F-4BEA-8631-245585B0CF8B}"/>
            </a:ext>
          </a:extLst>
        </xdr:cNvPr>
        <xdr:cNvSpPr txBox="1"/>
      </xdr:nvSpPr>
      <xdr:spPr>
        <a:xfrm>
          <a:off x="1622686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112792</xdr:rowOff>
    </xdr:from>
    <xdr:ext cx="469744" cy="259045"/>
    <xdr:sp macro="" textlink="">
      <xdr:nvSpPr>
        <xdr:cNvPr id="732" name="n_1mainValue【庁舎】&#10;一人当たり面積">
          <a:extLst>
            <a:ext uri="{FF2B5EF4-FFF2-40B4-BE49-F238E27FC236}">
              <a16:creationId xmlns:a16="http://schemas.microsoft.com/office/drawing/2014/main" id="{65982BD3-7968-4D0A-AFB9-891BA125DD69}"/>
            </a:ext>
          </a:extLst>
        </xdr:cNvPr>
        <xdr:cNvSpPr txBox="1"/>
      </xdr:nvSpPr>
      <xdr:spPr>
        <a:xfrm>
          <a:off x="18561127" y="18217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100982</xdr:rowOff>
    </xdr:from>
    <xdr:ext cx="469744" cy="259045"/>
    <xdr:sp macro="" textlink="">
      <xdr:nvSpPr>
        <xdr:cNvPr id="733" name="n_2mainValue【庁舎】&#10;一人当たり面積">
          <a:extLst>
            <a:ext uri="{FF2B5EF4-FFF2-40B4-BE49-F238E27FC236}">
              <a16:creationId xmlns:a16="http://schemas.microsoft.com/office/drawing/2014/main" id="{BEC0780A-DE08-4494-ADE0-0C44436FF1FB}"/>
            </a:ext>
          </a:extLst>
        </xdr:cNvPr>
        <xdr:cNvSpPr txBox="1"/>
      </xdr:nvSpPr>
      <xdr:spPr>
        <a:xfrm>
          <a:off x="17776267" y="1820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105173</xdr:rowOff>
    </xdr:from>
    <xdr:ext cx="469744" cy="259045"/>
    <xdr:sp macro="" textlink="">
      <xdr:nvSpPr>
        <xdr:cNvPr id="734" name="n_3mainValue【庁舎】&#10;一人当たり面積">
          <a:extLst>
            <a:ext uri="{FF2B5EF4-FFF2-40B4-BE49-F238E27FC236}">
              <a16:creationId xmlns:a16="http://schemas.microsoft.com/office/drawing/2014/main" id="{3CD1DC13-41D4-441C-BFE8-CF9D3F7A5535}"/>
            </a:ext>
          </a:extLst>
        </xdr:cNvPr>
        <xdr:cNvSpPr txBox="1"/>
      </xdr:nvSpPr>
      <xdr:spPr>
        <a:xfrm>
          <a:off x="17001567" y="18210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105935</xdr:rowOff>
    </xdr:from>
    <xdr:ext cx="469744" cy="259045"/>
    <xdr:sp macro="" textlink="">
      <xdr:nvSpPr>
        <xdr:cNvPr id="735" name="n_4mainValue【庁舎】&#10;一人当たり面積">
          <a:extLst>
            <a:ext uri="{FF2B5EF4-FFF2-40B4-BE49-F238E27FC236}">
              <a16:creationId xmlns:a16="http://schemas.microsoft.com/office/drawing/2014/main" id="{ACE132EF-D3F7-4A04-9577-5BEEBFB3AC9D}"/>
            </a:ext>
          </a:extLst>
        </xdr:cNvPr>
        <xdr:cNvSpPr txBox="1"/>
      </xdr:nvSpPr>
      <xdr:spPr>
        <a:xfrm>
          <a:off x="16226867" y="1821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6" name="正方形/長方形 735">
          <a:extLst>
            <a:ext uri="{FF2B5EF4-FFF2-40B4-BE49-F238E27FC236}">
              <a16:creationId xmlns:a16="http://schemas.microsoft.com/office/drawing/2014/main" id="{7B3D8C51-6721-4657-9C66-73A15FB0836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7" name="正方形/長方形 736">
          <a:extLst>
            <a:ext uri="{FF2B5EF4-FFF2-40B4-BE49-F238E27FC236}">
              <a16:creationId xmlns:a16="http://schemas.microsoft.com/office/drawing/2014/main" id="{3232900D-FA5C-40F8-81DE-BC682B5AACD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8" name="テキスト ボックス 737">
          <a:extLst>
            <a:ext uri="{FF2B5EF4-FFF2-40B4-BE49-F238E27FC236}">
              <a16:creationId xmlns:a16="http://schemas.microsoft.com/office/drawing/2014/main" id="{A3FAFA87-ACD1-44AC-A298-4DF8187A96F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類似団体と比較して特に有形固定資産減価償却率が高くなっている施設は、体育館・プール、消防施設であり、特に低くなっている施設は、</a:t>
          </a:r>
          <a:r>
            <a:rPr kumimoji="1" lang="ja-JP" altLang="en-US" sz="1100">
              <a:solidFill>
                <a:schemeClr val="dk1"/>
              </a:solidFill>
              <a:effectLst/>
              <a:latin typeface="+mn-lt"/>
              <a:ea typeface="+mn-ea"/>
              <a:cs typeface="+mn-cs"/>
            </a:rPr>
            <a:t>庁舎</a:t>
          </a:r>
          <a:r>
            <a:rPr kumimoji="1" lang="ja-JP" altLang="ja-JP" sz="1100">
              <a:solidFill>
                <a:schemeClr val="dk1"/>
              </a:solidFill>
              <a:effectLst/>
              <a:latin typeface="+mn-lt"/>
              <a:ea typeface="+mn-ea"/>
              <a:cs typeface="+mn-cs"/>
            </a:rPr>
            <a:t>である。</a:t>
          </a:r>
          <a:br>
            <a:rPr kumimoji="1" lang="ja-JP" altLang="ja-JP" sz="1100">
              <a:solidFill>
                <a:schemeClr val="dk1"/>
              </a:solidFill>
              <a:effectLst/>
              <a:latin typeface="+mn-lt"/>
              <a:ea typeface="+mn-ea"/>
              <a:cs typeface="+mn-cs"/>
            </a:rPr>
          </a:br>
          <a:r>
            <a:rPr kumimoji="1" lang="ja-JP" altLang="en-US" sz="1100">
              <a:solidFill>
                <a:schemeClr val="dk1"/>
              </a:solidFill>
              <a:effectLst/>
              <a:latin typeface="+mn-lt"/>
              <a:ea typeface="+mn-ea"/>
              <a:cs typeface="+mn-cs"/>
            </a:rPr>
            <a:t>庁舎については新庁舎建設により大きくポイントを下げている。</a:t>
          </a:r>
          <a:r>
            <a:rPr kumimoji="1" lang="ja-JP" altLang="ja-JP" sz="1100">
              <a:solidFill>
                <a:schemeClr val="dk1"/>
              </a:solidFill>
              <a:effectLst/>
              <a:latin typeface="+mn-lt"/>
              <a:ea typeface="+mn-ea"/>
              <a:cs typeface="+mn-cs"/>
            </a:rPr>
            <a:t>有形固定資産減価償却率が高くなっている施設については、老朽化が進んでいることもあるため適切に管理運営を行っていく必要がある。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6505073</v>
      </c>
      <c r="BO4" s="407"/>
      <c r="BP4" s="407"/>
      <c r="BQ4" s="407"/>
      <c r="BR4" s="407"/>
      <c r="BS4" s="407"/>
      <c r="BT4" s="407"/>
      <c r="BU4" s="408"/>
      <c r="BV4" s="406">
        <v>6032448</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15.6</v>
      </c>
      <c r="CU4" s="413"/>
      <c r="CV4" s="413"/>
      <c r="CW4" s="413"/>
      <c r="CX4" s="413"/>
      <c r="CY4" s="413"/>
      <c r="CZ4" s="413"/>
      <c r="DA4" s="414"/>
      <c r="DB4" s="412">
        <v>14.9</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6074333</v>
      </c>
      <c r="BO5" s="444"/>
      <c r="BP5" s="444"/>
      <c r="BQ5" s="444"/>
      <c r="BR5" s="444"/>
      <c r="BS5" s="444"/>
      <c r="BT5" s="444"/>
      <c r="BU5" s="445"/>
      <c r="BV5" s="443">
        <v>5584654</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92.7</v>
      </c>
      <c r="CU5" s="441"/>
      <c r="CV5" s="441"/>
      <c r="CW5" s="441"/>
      <c r="CX5" s="441"/>
      <c r="CY5" s="441"/>
      <c r="CZ5" s="441"/>
      <c r="DA5" s="442"/>
      <c r="DB5" s="440">
        <v>92.5</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430740</v>
      </c>
      <c r="BO6" s="444"/>
      <c r="BP6" s="444"/>
      <c r="BQ6" s="444"/>
      <c r="BR6" s="444"/>
      <c r="BS6" s="444"/>
      <c r="BT6" s="444"/>
      <c r="BU6" s="445"/>
      <c r="BV6" s="443">
        <v>447794</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92.9</v>
      </c>
      <c r="CU6" s="481"/>
      <c r="CV6" s="481"/>
      <c r="CW6" s="481"/>
      <c r="CX6" s="481"/>
      <c r="CY6" s="481"/>
      <c r="CZ6" s="481"/>
      <c r="DA6" s="482"/>
      <c r="DB6" s="480">
        <v>93</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76657</v>
      </c>
      <c r="BO7" s="444"/>
      <c r="BP7" s="444"/>
      <c r="BQ7" s="444"/>
      <c r="BR7" s="444"/>
      <c r="BS7" s="444"/>
      <c r="BT7" s="444"/>
      <c r="BU7" s="445"/>
      <c r="BV7" s="443">
        <v>118397</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2264728</v>
      </c>
      <c r="CU7" s="444"/>
      <c r="CV7" s="444"/>
      <c r="CW7" s="444"/>
      <c r="CX7" s="444"/>
      <c r="CY7" s="444"/>
      <c r="CZ7" s="444"/>
      <c r="DA7" s="445"/>
      <c r="DB7" s="443">
        <v>2205956</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354083</v>
      </c>
      <c r="BO8" s="444"/>
      <c r="BP8" s="444"/>
      <c r="BQ8" s="444"/>
      <c r="BR8" s="444"/>
      <c r="BS8" s="444"/>
      <c r="BT8" s="444"/>
      <c r="BU8" s="445"/>
      <c r="BV8" s="443">
        <v>329397</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0.3</v>
      </c>
      <c r="CU8" s="484"/>
      <c r="CV8" s="484"/>
      <c r="CW8" s="484"/>
      <c r="CX8" s="484"/>
      <c r="CY8" s="484"/>
      <c r="CZ8" s="484"/>
      <c r="DA8" s="485"/>
      <c r="DB8" s="483">
        <v>0.3</v>
      </c>
      <c r="DC8" s="484"/>
      <c r="DD8" s="484"/>
      <c r="DE8" s="484"/>
      <c r="DF8" s="484"/>
      <c r="DG8" s="484"/>
      <c r="DH8" s="484"/>
      <c r="DI8" s="485"/>
    </row>
    <row r="9" spans="1:119" ht="18.75" customHeight="1" thickBot="1" x14ac:dyDescent="0.25">
      <c r="A9" s="169"/>
      <c r="B9" s="437" t="s">
        <v>106</v>
      </c>
      <c r="C9" s="438"/>
      <c r="D9" s="438"/>
      <c r="E9" s="438"/>
      <c r="F9" s="438"/>
      <c r="G9" s="438"/>
      <c r="H9" s="438"/>
      <c r="I9" s="438"/>
      <c r="J9" s="438"/>
      <c r="K9" s="486"/>
      <c r="L9" s="487" t="s">
        <v>107</v>
      </c>
      <c r="M9" s="488"/>
      <c r="N9" s="488"/>
      <c r="O9" s="488"/>
      <c r="P9" s="488"/>
      <c r="Q9" s="489"/>
      <c r="R9" s="490">
        <v>5045</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24686</v>
      </c>
      <c r="BO9" s="444"/>
      <c r="BP9" s="444"/>
      <c r="BQ9" s="444"/>
      <c r="BR9" s="444"/>
      <c r="BS9" s="444"/>
      <c r="BT9" s="444"/>
      <c r="BU9" s="445"/>
      <c r="BV9" s="443">
        <v>64663</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5</v>
      </c>
      <c r="CU9" s="441"/>
      <c r="CV9" s="441"/>
      <c r="CW9" s="441"/>
      <c r="CX9" s="441"/>
      <c r="CY9" s="441"/>
      <c r="CZ9" s="441"/>
      <c r="DA9" s="442"/>
      <c r="DB9" s="440">
        <v>5.2</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112</v>
      </c>
      <c r="M10" s="473"/>
      <c r="N10" s="473"/>
      <c r="O10" s="473"/>
      <c r="P10" s="473"/>
      <c r="Q10" s="474"/>
      <c r="R10" s="494">
        <v>5265</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90</v>
      </c>
      <c r="AV10" s="476"/>
      <c r="AW10" s="476"/>
      <c r="AX10" s="476"/>
      <c r="AY10" s="477" t="s">
        <v>114</v>
      </c>
      <c r="AZ10" s="478"/>
      <c r="BA10" s="478"/>
      <c r="BB10" s="478"/>
      <c r="BC10" s="478"/>
      <c r="BD10" s="478"/>
      <c r="BE10" s="478"/>
      <c r="BF10" s="478"/>
      <c r="BG10" s="478"/>
      <c r="BH10" s="478"/>
      <c r="BI10" s="478"/>
      <c r="BJ10" s="478"/>
      <c r="BK10" s="478"/>
      <c r="BL10" s="478"/>
      <c r="BM10" s="479"/>
      <c r="BN10" s="443">
        <v>14</v>
      </c>
      <c r="BO10" s="444"/>
      <c r="BP10" s="444"/>
      <c r="BQ10" s="444"/>
      <c r="BR10" s="444"/>
      <c r="BS10" s="444"/>
      <c r="BT10" s="444"/>
      <c r="BU10" s="445"/>
      <c r="BV10" s="443">
        <v>19</v>
      </c>
      <c r="BW10" s="444"/>
      <c r="BX10" s="444"/>
      <c r="BY10" s="444"/>
      <c r="BZ10" s="444"/>
      <c r="CA10" s="444"/>
      <c r="CB10" s="444"/>
      <c r="CC10" s="445"/>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116</v>
      </c>
      <c r="M11" s="498"/>
      <c r="N11" s="498"/>
      <c r="O11" s="498"/>
      <c r="P11" s="498"/>
      <c r="Q11" s="499"/>
      <c r="R11" s="500" t="s">
        <v>117</v>
      </c>
      <c r="S11" s="501"/>
      <c r="T11" s="501"/>
      <c r="U11" s="501"/>
      <c r="V11" s="502"/>
      <c r="W11" s="431"/>
      <c r="X11" s="432"/>
      <c r="Y11" s="432"/>
      <c r="Z11" s="432"/>
      <c r="AA11" s="432"/>
      <c r="AB11" s="432"/>
      <c r="AC11" s="432"/>
      <c r="AD11" s="432"/>
      <c r="AE11" s="432"/>
      <c r="AF11" s="432"/>
      <c r="AG11" s="432"/>
      <c r="AH11" s="432"/>
      <c r="AI11" s="432"/>
      <c r="AJ11" s="432"/>
      <c r="AK11" s="432"/>
      <c r="AL11" s="435"/>
      <c r="AM11" s="472" t="s">
        <v>118</v>
      </c>
      <c r="AN11" s="473"/>
      <c r="AO11" s="473"/>
      <c r="AP11" s="473"/>
      <c r="AQ11" s="473"/>
      <c r="AR11" s="473"/>
      <c r="AS11" s="473"/>
      <c r="AT11" s="474"/>
      <c r="AU11" s="475" t="s">
        <v>90</v>
      </c>
      <c r="AV11" s="476"/>
      <c r="AW11" s="476"/>
      <c r="AX11" s="476"/>
      <c r="AY11" s="477" t="s">
        <v>119</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120</v>
      </c>
      <c r="CE11" s="447"/>
      <c r="CF11" s="447"/>
      <c r="CG11" s="447"/>
      <c r="CH11" s="447"/>
      <c r="CI11" s="447"/>
      <c r="CJ11" s="447"/>
      <c r="CK11" s="447"/>
      <c r="CL11" s="447"/>
      <c r="CM11" s="447"/>
      <c r="CN11" s="447"/>
      <c r="CO11" s="447"/>
      <c r="CP11" s="447"/>
      <c r="CQ11" s="447"/>
      <c r="CR11" s="447"/>
      <c r="CS11" s="448"/>
      <c r="CT11" s="483" t="s">
        <v>121</v>
      </c>
      <c r="CU11" s="484"/>
      <c r="CV11" s="484"/>
      <c r="CW11" s="484"/>
      <c r="CX11" s="484"/>
      <c r="CY11" s="484"/>
      <c r="CZ11" s="484"/>
      <c r="DA11" s="485"/>
      <c r="DB11" s="483" t="s">
        <v>121</v>
      </c>
      <c r="DC11" s="484"/>
      <c r="DD11" s="484"/>
      <c r="DE11" s="484"/>
      <c r="DF11" s="484"/>
      <c r="DG11" s="484"/>
      <c r="DH11" s="484"/>
      <c r="DI11" s="485"/>
    </row>
    <row r="12" spans="1:119" ht="18.75" customHeight="1" x14ac:dyDescent="0.2">
      <c r="A12" s="169"/>
      <c r="B12" s="503" t="s">
        <v>122</v>
      </c>
      <c r="C12" s="504"/>
      <c r="D12" s="504"/>
      <c r="E12" s="504"/>
      <c r="F12" s="504"/>
      <c r="G12" s="504"/>
      <c r="H12" s="504"/>
      <c r="I12" s="504"/>
      <c r="J12" s="504"/>
      <c r="K12" s="505"/>
      <c r="L12" s="512" t="s">
        <v>123</v>
      </c>
      <c r="M12" s="513"/>
      <c r="N12" s="513"/>
      <c r="O12" s="513"/>
      <c r="P12" s="513"/>
      <c r="Q12" s="514"/>
      <c r="R12" s="515">
        <v>5158</v>
      </c>
      <c r="S12" s="516"/>
      <c r="T12" s="516"/>
      <c r="U12" s="516"/>
      <c r="V12" s="517"/>
      <c r="W12" s="518" t="s">
        <v>1</v>
      </c>
      <c r="X12" s="476"/>
      <c r="Y12" s="476"/>
      <c r="Z12" s="476"/>
      <c r="AA12" s="476"/>
      <c r="AB12" s="519"/>
      <c r="AC12" s="520" t="s">
        <v>124</v>
      </c>
      <c r="AD12" s="521"/>
      <c r="AE12" s="521"/>
      <c r="AF12" s="521"/>
      <c r="AG12" s="522"/>
      <c r="AH12" s="520" t="s">
        <v>125</v>
      </c>
      <c r="AI12" s="521"/>
      <c r="AJ12" s="521"/>
      <c r="AK12" s="521"/>
      <c r="AL12" s="523"/>
      <c r="AM12" s="472" t="s">
        <v>126</v>
      </c>
      <c r="AN12" s="473"/>
      <c r="AO12" s="473"/>
      <c r="AP12" s="473"/>
      <c r="AQ12" s="473"/>
      <c r="AR12" s="473"/>
      <c r="AS12" s="473"/>
      <c r="AT12" s="474"/>
      <c r="AU12" s="475" t="s">
        <v>90</v>
      </c>
      <c r="AV12" s="476"/>
      <c r="AW12" s="476"/>
      <c r="AX12" s="476"/>
      <c r="AY12" s="477" t="s">
        <v>127</v>
      </c>
      <c r="AZ12" s="478"/>
      <c r="BA12" s="478"/>
      <c r="BB12" s="478"/>
      <c r="BC12" s="478"/>
      <c r="BD12" s="478"/>
      <c r="BE12" s="478"/>
      <c r="BF12" s="478"/>
      <c r="BG12" s="478"/>
      <c r="BH12" s="478"/>
      <c r="BI12" s="478"/>
      <c r="BJ12" s="478"/>
      <c r="BK12" s="478"/>
      <c r="BL12" s="478"/>
      <c r="BM12" s="479"/>
      <c r="BN12" s="443">
        <v>220000</v>
      </c>
      <c r="BO12" s="444"/>
      <c r="BP12" s="444"/>
      <c r="BQ12" s="444"/>
      <c r="BR12" s="444"/>
      <c r="BS12" s="444"/>
      <c r="BT12" s="444"/>
      <c r="BU12" s="445"/>
      <c r="BV12" s="443">
        <v>200000</v>
      </c>
      <c r="BW12" s="444"/>
      <c r="BX12" s="444"/>
      <c r="BY12" s="444"/>
      <c r="BZ12" s="444"/>
      <c r="CA12" s="444"/>
      <c r="CB12" s="444"/>
      <c r="CC12" s="445"/>
      <c r="CD12" s="446" t="s">
        <v>128</v>
      </c>
      <c r="CE12" s="447"/>
      <c r="CF12" s="447"/>
      <c r="CG12" s="447"/>
      <c r="CH12" s="447"/>
      <c r="CI12" s="447"/>
      <c r="CJ12" s="447"/>
      <c r="CK12" s="447"/>
      <c r="CL12" s="447"/>
      <c r="CM12" s="447"/>
      <c r="CN12" s="447"/>
      <c r="CO12" s="447"/>
      <c r="CP12" s="447"/>
      <c r="CQ12" s="447"/>
      <c r="CR12" s="447"/>
      <c r="CS12" s="448"/>
      <c r="CT12" s="483" t="s">
        <v>121</v>
      </c>
      <c r="CU12" s="484"/>
      <c r="CV12" s="484"/>
      <c r="CW12" s="484"/>
      <c r="CX12" s="484"/>
      <c r="CY12" s="484"/>
      <c r="CZ12" s="484"/>
      <c r="DA12" s="485"/>
      <c r="DB12" s="483" t="s">
        <v>121</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129</v>
      </c>
      <c r="N13" s="535"/>
      <c r="O13" s="535"/>
      <c r="P13" s="535"/>
      <c r="Q13" s="536"/>
      <c r="R13" s="527">
        <v>5096</v>
      </c>
      <c r="S13" s="528"/>
      <c r="T13" s="528"/>
      <c r="U13" s="528"/>
      <c r="V13" s="529"/>
      <c r="W13" s="459" t="s">
        <v>130</v>
      </c>
      <c r="X13" s="460"/>
      <c r="Y13" s="460"/>
      <c r="Z13" s="460"/>
      <c r="AA13" s="460"/>
      <c r="AB13" s="450"/>
      <c r="AC13" s="494">
        <v>554</v>
      </c>
      <c r="AD13" s="495"/>
      <c r="AE13" s="495"/>
      <c r="AF13" s="495"/>
      <c r="AG13" s="537"/>
      <c r="AH13" s="494">
        <v>620</v>
      </c>
      <c r="AI13" s="495"/>
      <c r="AJ13" s="495"/>
      <c r="AK13" s="495"/>
      <c r="AL13" s="496"/>
      <c r="AM13" s="472" t="s">
        <v>131</v>
      </c>
      <c r="AN13" s="473"/>
      <c r="AO13" s="473"/>
      <c r="AP13" s="473"/>
      <c r="AQ13" s="473"/>
      <c r="AR13" s="473"/>
      <c r="AS13" s="473"/>
      <c r="AT13" s="474"/>
      <c r="AU13" s="475" t="s">
        <v>132</v>
      </c>
      <c r="AV13" s="476"/>
      <c r="AW13" s="476"/>
      <c r="AX13" s="476"/>
      <c r="AY13" s="477" t="s">
        <v>133</v>
      </c>
      <c r="AZ13" s="478"/>
      <c r="BA13" s="478"/>
      <c r="BB13" s="478"/>
      <c r="BC13" s="478"/>
      <c r="BD13" s="478"/>
      <c r="BE13" s="478"/>
      <c r="BF13" s="478"/>
      <c r="BG13" s="478"/>
      <c r="BH13" s="478"/>
      <c r="BI13" s="478"/>
      <c r="BJ13" s="478"/>
      <c r="BK13" s="478"/>
      <c r="BL13" s="478"/>
      <c r="BM13" s="479"/>
      <c r="BN13" s="443">
        <v>-195300</v>
      </c>
      <c r="BO13" s="444"/>
      <c r="BP13" s="444"/>
      <c r="BQ13" s="444"/>
      <c r="BR13" s="444"/>
      <c r="BS13" s="444"/>
      <c r="BT13" s="444"/>
      <c r="BU13" s="445"/>
      <c r="BV13" s="443">
        <v>-135318</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6.4</v>
      </c>
      <c r="CU13" s="441"/>
      <c r="CV13" s="441"/>
      <c r="CW13" s="441"/>
      <c r="CX13" s="441"/>
      <c r="CY13" s="441"/>
      <c r="CZ13" s="441"/>
      <c r="DA13" s="442"/>
      <c r="DB13" s="440">
        <v>6.1</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5191</v>
      </c>
      <c r="S14" s="528"/>
      <c r="T14" s="528"/>
      <c r="U14" s="528"/>
      <c r="V14" s="529"/>
      <c r="W14" s="433"/>
      <c r="X14" s="434"/>
      <c r="Y14" s="434"/>
      <c r="Z14" s="434"/>
      <c r="AA14" s="434"/>
      <c r="AB14" s="423"/>
      <c r="AC14" s="530">
        <v>21.6</v>
      </c>
      <c r="AD14" s="531"/>
      <c r="AE14" s="531"/>
      <c r="AF14" s="531"/>
      <c r="AG14" s="532"/>
      <c r="AH14" s="530">
        <v>23.2</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121</v>
      </c>
      <c r="CU14" s="542"/>
      <c r="CV14" s="542"/>
      <c r="CW14" s="542"/>
      <c r="CX14" s="542"/>
      <c r="CY14" s="542"/>
      <c r="CZ14" s="542"/>
      <c r="DA14" s="543"/>
      <c r="DB14" s="541" t="s">
        <v>121</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129</v>
      </c>
      <c r="N15" s="535"/>
      <c r="O15" s="535"/>
      <c r="P15" s="535"/>
      <c r="Q15" s="536"/>
      <c r="R15" s="527">
        <v>5133</v>
      </c>
      <c r="S15" s="528"/>
      <c r="T15" s="528"/>
      <c r="U15" s="528"/>
      <c r="V15" s="529"/>
      <c r="W15" s="459" t="s">
        <v>137</v>
      </c>
      <c r="X15" s="460"/>
      <c r="Y15" s="460"/>
      <c r="Z15" s="460"/>
      <c r="AA15" s="460"/>
      <c r="AB15" s="450"/>
      <c r="AC15" s="494">
        <v>605</v>
      </c>
      <c r="AD15" s="495"/>
      <c r="AE15" s="495"/>
      <c r="AF15" s="495"/>
      <c r="AG15" s="537"/>
      <c r="AH15" s="494">
        <v>627</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616432</v>
      </c>
      <c r="BO15" s="407"/>
      <c r="BP15" s="407"/>
      <c r="BQ15" s="407"/>
      <c r="BR15" s="407"/>
      <c r="BS15" s="407"/>
      <c r="BT15" s="407"/>
      <c r="BU15" s="408"/>
      <c r="BV15" s="406">
        <v>623224</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23.6</v>
      </c>
      <c r="AD16" s="531"/>
      <c r="AE16" s="531"/>
      <c r="AF16" s="531"/>
      <c r="AG16" s="532"/>
      <c r="AH16" s="530">
        <v>23.4</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2104391</v>
      </c>
      <c r="BO16" s="444"/>
      <c r="BP16" s="444"/>
      <c r="BQ16" s="444"/>
      <c r="BR16" s="444"/>
      <c r="BS16" s="444"/>
      <c r="BT16" s="444"/>
      <c r="BU16" s="445"/>
      <c r="BV16" s="443">
        <v>2036526</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1410</v>
      </c>
      <c r="AD17" s="495"/>
      <c r="AE17" s="495"/>
      <c r="AF17" s="495"/>
      <c r="AG17" s="537"/>
      <c r="AH17" s="494">
        <v>1430</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771673</v>
      </c>
      <c r="BO17" s="444"/>
      <c r="BP17" s="444"/>
      <c r="BQ17" s="444"/>
      <c r="BR17" s="444"/>
      <c r="BS17" s="444"/>
      <c r="BT17" s="444"/>
      <c r="BU17" s="445"/>
      <c r="BV17" s="443">
        <v>781319</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147</v>
      </c>
      <c r="C18" s="486"/>
      <c r="D18" s="486"/>
      <c r="E18" s="566"/>
      <c r="F18" s="566"/>
      <c r="G18" s="566"/>
      <c r="H18" s="566"/>
      <c r="I18" s="566"/>
      <c r="J18" s="566"/>
      <c r="K18" s="566"/>
      <c r="L18" s="567">
        <v>24.33</v>
      </c>
      <c r="M18" s="567"/>
      <c r="N18" s="567"/>
      <c r="O18" s="567"/>
      <c r="P18" s="567"/>
      <c r="Q18" s="567"/>
      <c r="R18" s="568"/>
      <c r="S18" s="568"/>
      <c r="T18" s="568"/>
      <c r="U18" s="568"/>
      <c r="V18" s="569"/>
      <c r="W18" s="461"/>
      <c r="X18" s="462"/>
      <c r="Y18" s="462"/>
      <c r="Z18" s="462"/>
      <c r="AA18" s="462"/>
      <c r="AB18" s="453"/>
      <c r="AC18" s="570">
        <v>54.9</v>
      </c>
      <c r="AD18" s="571"/>
      <c r="AE18" s="571"/>
      <c r="AF18" s="571"/>
      <c r="AG18" s="572"/>
      <c r="AH18" s="570">
        <v>53.4</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2123527</v>
      </c>
      <c r="BO18" s="444"/>
      <c r="BP18" s="444"/>
      <c r="BQ18" s="444"/>
      <c r="BR18" s="444"/>
      <c r="BS18" s="444"/>
      <c r="BT18" s="444"/>
      <c r="BU18" s="445"/>
      <c r="BV18" s="443">
        <v>2049955</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149</v>
      </c>
      <c r="C19" s="486"/>
      <c r="D19" s="486"/>
      <c r="E19" s="566"/>
      <c r="F19" s="566"/>
      <c r="G19" s="566"/>
      <c r="H19" s="566"/>
      <c r="I19" s="566"/>
      <c r="J19" s="566"/>
      <c r="K19" s="566"/>
      <c r="L19" s="574">
        <v>207</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4515350</v>
      </c>
      <c r="BO19" s="444"/>
      <c r="BP19" s="444"/>
      <c r="BQ19" s="444"/>
      <c r="BR19" s="444"/>
      <c r="BS19" s="444"/>
      <c r="BT19" s="444"/>
      <c r="BU19" s="445"/>
      <c r="BV19" s="443">
        <v>4165431</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151</v>
      </c>
      <c r="C20" s="486"/>
      <c r="D20" s="486"/>
      <c r="E20" s="566"/>
      <c r="F20" s="566"/>
      <c r="G20" s="566"/>
      <c r="H20" s="566"/>
      <c r="I20" s="566"/>
      <c r="J20" s="566"/>
      <c r="K20" s="566"/>
      <c r="L20" s="574">
        <v>1814</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2841115</v>
      </c>
      <c r="BO22" s="407"/>
      <c r="BP22" s="407"/>
      <c r="BQ22" s="407"/>
      <c r="BR22" s="407"/>
      <c r="BS22" s="407"/>
      <c r="BT22" s="407"/>
      <c r="BU22" s="408"/>
      <c r="BV22" s="406">
        <v>2747426</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2664449</v>
      </c>
      <c r="BO23" s="444"/>
      <c r="BP23" s="444"/>
      <c r="BQ23" s="444"/>
      <c r="BR23" s="444"/>
      <c r="BS23" s="444"/>
      <c r="BT23" s="444"/>
      <c r="BU23" s="445"/>
      <c r="BV23" s="443">
        <v>2543634</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161</v>
      </c>
      <c r="F24" s="473"/>
      <c r="G24" s="473"/>
      <c r="H24" s="473"/>
      <c r="I24" s="473"/>
      <c r="J24" s="473"/>
      <c r="K24" s="474"/>
      <c r="L24" s="494">
        <v>1</v>
      </c>
      <c r="M24" s="495"/>
      <c r="N24" s="495"/>
      <c r="O24" s="495"/>
      <c r="P24" s="537"/>
      <c r="Q24" s="494">
        <v>7330</v>
      </c>
      <c r="R24" s="495"/>
      <c r="S24" s="495"/>
      <c r="T24" s="495"/>
      <c r="U24" s="495"/>
      <c r="V24" s="537"/>
      <c r="W24" s="589"/>
      <c r="X24" s="590"/>
      <c r="Y24" s="591"/>
      <c r="Z24" s="493" t="s">
        <v>162</v>
      </c>
      <c r="AA24" s="473"/>
      <c r="AB24" s="473"/>
      <c r="AC24" s="473"/>
      <c r="AD24" s="473"/>
      <c r="AE24" s="473"/>
      <c r="AF24" s="473"/>
      <c r="AG24" s="474"/>
      <c r="AH24" s="494">
        <v>65</v>
      </c>
      <c r="AI24" s="495"/>
      <c r="AJ24" s="495"/>
      <c r="AK24" s="495"/>
      <c r="AL24" s="537"/>
      <c r="AM24" s="494">
        <v>197470</v>
      </c>
      <c r="AN24" s="495"/>
      <c r="AO24" s="495"/>
      <c r="AP24" s="495"/>
      <c r="AQ24" s="495"/>
      <c r="AR24" s="537"/>
      <c r="AS24" s="494">
        <v>3038</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2053869</v>
      </c>
      <c r="BO24" s="444"/>
      <c r="BP24" s="444"/>
      <c r="BQ24" s="444"/>
      <c r="BR24" s="444"/>
      <c r="BS24" s="444"/>
      <c r="BT24" s="444"/>
      <c r="BU24" s="445"/>
      <c r="BV24" s="443">
        <v>1852679</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164</v>
      </c>
      <c r="F25" s="473"/>
      <c r="G25" s="473"/>
      <c r="H25" s="473"/>
      <c r="I25" s="473"/>
      <c r="J25" s="473"/>
      <c r="K25" s="474"/>
      <c r="L25" s="494">
        <v>1</v>
      </c>
      <c r="M25" s="495"/>
      <c r="N25" s="495"/>
      <c r="O25" s="495"/>
      <c r="P25" s="537"/>
      <c r="Q25" s="494">
        <v>5450</v>
      </c>
      <c r="R25" s="495"/>
      <c r="S25" s="495"/>
      <c r="T25" s="495"/>
      <c r="U25" s="495"/>
      <c r="V25" s="537"/>
      <c r="W25" s="589"/>
      <c r="X25" s="590"/>
      <c r="Y25" s="591"/>
      <c r="Z25" s="493" t="s">
        <v>165</v>
      </c>
      <c r="AA25" s="473"/>
      <c r="AB25" s="473"/>
      <c r="AC25" s="473"/>
      <c r="AD25" s="473"/>
      <c r="AE25" s="473"/>
      <c r="AF25" s="473"/>
      <c r="AG25" s="474"/>
      <c r="AH25" s="494" t="s">
        <v>121</v>
      </c>
      <c r="AI25" s="495"/>
      <c r="AJ25" s="495"/>
      <c r="AK25" s="495"/>
      <c r="AL25" s="537"/>
      <c r="AM25" s="494" t="s">
        <v>121</v>
      </c>
      <c r="AN25" s="495"/>
      <c r="AO25" s="495"/>
      <c r="AP25" s="495"/>
      <c r="AQ25" s="495"/>
      <c r="AR25" s="537"/>
      <c r="AS25" s="494" t="s">
        <v>121</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1030904</v>
      </c>
      <c r="BO25" s="407"/>
      <c r="BP25" s="407"/>
      <c r="BQ25" s="407"/>
      <c r="BR25" s="407"/>
      <c r="BS25" s="407"/>
      <c r="BT25" s="407"/>
      <c r="BU25" s="408"/>
      <c r="BV25" s="406">
        <v>1035787</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167</v>
      </c>
      <c r="F26" s="473"/>
      <c r="G26" s="473"/>
      <c r="H26" s="473"/>
      <c r="I26" s="473"/>
      <c r="J26" s="473"/>
      <c r="K26" s="474"/>
      <c r="L26" s="494">
        <v>1</v>
      </c>
      <c r="M26" s="495"/>
      <c r="N26" s="495"/>
      <c r="O26" s="495"/>
      <c r="P26" s="537"/>
      <c r="Q26" s="494">
        <v>5080</v>
      </c>
      <c r="R26" s="495"/>
      <c r="S26" s="495"/>
      <c r="T26" s="495"/>
      <c r="U26" s="495"/>
      <c r="V26" s="537"/>
      <c r="W26" s="589"/>
      <c r="X26" s="590"/>
      <c r="Y26" s="591"/>
      <c r="Z26" s="493" t="s">
        <v>168</v>
      </c>
      <c r="AA26" s="595"/>
      <c r="AB26" s="595"/>
      <c r="AC26" s="595"/>
      <c r="AD26" s="595"/>
      <c r="AE26" s="595"/>
      <c r="AF26" s="595"/>
      <c r="AG26" s="596"/>
      <c r="AH26" s="494" t="s">
        <v>121</v>
      </c>
      <c r="AI26" s="495"/>
      <c r="AJ26" s="495"/>
      <c r="AK26" s="495"/>
      <c r="AL26" s="537"/>
      <c r="AM26" s="494" t="s">
        <v>121</v>
      </c>
      <c r="AN26" s="495"/>
      <c r="AO26" s="495"/>
      <c r="AP26" s="495"/>
      <c r="AQ26" s="495"/>
      <c r="AR26" s="537"/>
      <c r="AS26" s="494" t="s">
        <v>121</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121</v>
      </c>
      <c r="BO26" s="444"/>
      <c r="BP26" s="444"/>
      <c r="BQ26" s="444"/>
      <c r="BR26" s="444"/>
      <c r="BS26" s="444"/>
      <c r="BT26" s="444"/>
      <c r="BU26" s="445"/>
      <c r="BV26" s="443" t="s">
        <v>121</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170</v>
      </c>
      <c r="F27" s="473"/>
      <c r="G27" s="473"/>
      <c r="H27" s="473"/>
      <c r="I27" s="473"/>
      <c r="J27" s="473"/>
      <c r="K27" s="474"/>
      <c r="L27" s="494">
        <v>1</v>
      </c>
      <c r="M27" s="495"/>
      <c r="N27" s="495"/>
      <c r="O27" s="495"/>
      <c r="P27" s="537"/>
      <c r="Q27" s="494">
        <v>3150</v>
      </c>
      <c r="R27" s="495"/>
      <c r="S27" s="495"/>
      <c r="T27" s="495"/>
      <c r="U27" s="495"/>
      <c r="V27" s="537"/>
      <c r="W27" s="589"/>
      <c r="X27" s="590"/>
      <c r="Y27" s="591"/>
      <c r="Z27" s="493" t="s">
        <v>171</v>
      </c>
      <c r="AA27" s="473"/>
      <c r="AB27" s="473"/>
      <c r="AC27" s="473"/>
      <c r="AD27" s="473"/>
      <c r="AE27" s="473"/>
      <c r="AF27" s="473"/>
      <c r="AG27" s="474"/>
      <c r="AH27" s="494" t="s">
        <v>121</v>
      </c>
      <c r="AI27" s="495"/>
      <c r="AJ27" s="495"/>
      <c r="AK27" s="495"/>
      <c r="AL27" s="537"/>
      <c r="AM27" s="494" t="s">
        <v>121</v>
      </c>
      <c r="AN27" s="495"/>
      <c r="AO27" s="495"/>
      <c r="AP27" s="495"/>
      <c r="AQ27" s="495"/>
      <c r="AR27" s="537"/>
      <c r="AS27" s="494" t="s">
        <v>121</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t="s">
        <v>121</v>
      </c>
      <c r="BO27" s="563"/>
      <c r="BP27" s="563"/>
      <c r="BQ27" s="563"/>
      <c r="BR27" s="563"/>
      <c r="BS27" s="563"/>
      <c r="BT27" s="563"/>
      <c r="BU27" s="564"/>
      <c r="BV27" s="562" t="s">
        <v>121</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173</v>
      </c>
      <c r="F28" s="473"/>
      <c r="G28" s="473"/>
      <c r="H28" s="473"/>
      <c r="I28" s="473"/>
      <c r="J28" s="473"/>
      <c r="K28" s="474"/>
      <c r="L28" s="494">
        <v>1</v>
      </c>
      <c r="M28" s="495"/>
      <c r="N28" s="495"/>
      <c r="O28" s="495"/>
      <c r="P28" s="537"/>
      <c r="Q28" s="494">
        <v>2600</v>
      </c>
      <c r="R28" s="495"/>
      <c r="S28" s="495"/>
      <c r="T28" s="495"/>
      <c r="U28" s="495"/>
      <c r="V28" s="537"/>
      <c r="W28" s="589"/>
      <c r="X28" s="590"/>
      <c r="Y28" s="591"/>
      <c r="Z28" s="493" t="s">
        <v>174</v>
      </c>
      <c r="AA28" s="473"/>
      <c r="AB28" s="473"/>
      <c r="AC28" s="473"/>
      <c r="AD28" s="473"/>
      <c r="AE28" s="473"/>
      <c r="AF28" s="473"/>
      <c r="AG28" s="474"/>
      <c r="AH28" s="494" t="s">
        <v>121</v>
      </c>
      <c r="AI28" s="495"/>
      <c r="AJ28" s="495"/>
      <c r="AK28" s="495"/>
      <c r="AL28" s="537"/>
      <c r="AM28" s="494" t="s">
        <v>121</v>
      </c>
      <c r="AN28" s="495"/>
      <c r="AO28" s="495"/>
      <c r="AP28" s="495"/>
      <c r="AQ28" s="495"/>
      <c r="AR28" s="537"/>
      <c r="AS28" s="494" t="s">
        <v>121</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446164</v>
      </c>
      <c r="BO28" s="407"/>
      <c r="BP28" s="407"/>
      <c r="BQ28" s="407"/>
      <c r="BR28" s="407"/>
      <c r="BS28" s="407"/>
      <c r="BT28" s="407"/>
      <c r="BU28" s="408"/>
      <c r="BV28" s="406">
        <v>466150</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176</v>
      </c>
      <c r="F29" s="473"/>
      <c r="G29" s="473"/>
      <c r="H29" s="473"/>
      <c r="I29" s="473"/>
      <c r="J29" s="473"/>
      <c r="K29" s="474"/>
      <c r="L29" s="494">
        <v>8</v>
      </c>
      <c r="M29" s="495"/>
      <c r="N29" s="495"/>
      <c r="O29" s="495"/>
      <c r="P29" s="537"/>
      <c r="Q29" s="494">
        <v>2360</v>
      </c>
      <c r="R29" s="495"/>
      <c r="S29" s="495"/>
      <c r="T29" s="495"/>
      <c r="U29" s="495"/>
      <c r="V29" s="537"/>
      <c r="W29" s="592"/>
      <c r="X29" s="593"/>
      <c r="Y29" s="594"/>
      <c r="Z29" s="493" t="s">
        <v>177</v>
      </c>
      <c r="AA29" s="473"/>
      <c r="AB29" s="473"/>
      <c r="AC29" s="473"/>
      <c r="AD29" s="473"/>
      <c r="AE29" s="473"/>
      <c r="AF29" s="473"/>
      <c r="AG29" s="474"/>
      <c r="AH29" s="494">
        <v>65</v>
      </c>
      <c r="AI29" s="495"/>
      <c r="AJ29" s="495"/>
      <c r="AK29" s="495"/>
      <c r="AL29" s="537"/>
      <c r="AM29" s="494">
        <v>197470</v>
      </c>
      <c r="AN29" s="495"/>
      <c r="AO29" s="495"/>
      <c r="AP29" s="495"/>
      <c r="AQ29" s="495"/>
      <c r="AR29" s="537"/>
      <c r="AS29" s="494">
        <v>3038</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379046</v>
      </c>
      <c r="BO29" s="444"/>
      <c r="BP29" s="444"/>
      <c r="BQ29" s="444"/>
      <c r="BR29" s="444"/>
      <c r="BS29" s="444"/>
      <c r="BT29" s="444"/>
      <c r="BU29" s="445"/>
      <c r="BV29" s="443">
        <v>372558</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95.6</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2156038</v>
      </c>
      <c r="BO30" s="563"/>
      <c r="BP30" s="563"/>
      <c r="BQ30" s="563"/>
      <c r="BR30" s="563"/>
      <c r="BS30" s="563"/>
      <c r="BT30" s="563"/>
      <c r="BU30" s="564"/>
      <c r="BV30" s="562">
        <v>2253011</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簡易水道事業会計</v>
      </c>
      <c r="AP34" s="634"/>
      <c r="AQ34" s="634"/>
      <c r="AR34" s="634"/>
      <c r="AS34" s="634"/>
      <c r="AT34" s="634"/>
      <c r="AU34" s="634"/>
      <c r="AV34" s="634"/>
      <c r="AW34" s="634"/>
      <c r="AX34" s="634"/>
      <c r="AY34" s="634"/>
      <c r="AZ34" s="634"/>
      <c r="BA34" s="634"/>
      <c r="BB34" s="634"/>
      <c r="BC34" s="634"/>
      <c r="BD34" s="169"/>
      <c r="BE34" s="633">
        <f>IF(BG34="","",MAX(C34:D43,U34:V43,AM34:AN43)+1)</f>
        <v>6</v>
      </c>
      <c r="BF34" s="633"/>
      <c r="BG34" s="634" t="str">
        <f>IF('各会計、関係団体の財政状況及び健全化判断比率'!B32="","",'各会計、関係団体の財政状況及び健全化判断比率'!B32)</f>
        <v>宅地開発特別会計</v>
      </c>
      <c r="BH34" s="634"/>
      <c r="BI34" s="634"/>
      <c r="BJ34" s="634"/>
      <c r="BK34" s="634"/>
      <c r="BL34" s="634"/>
      <c r="BM34" s="634"/>
      <c r="BN34" s="634"/>
      <c r="BO34" s="634"/>
      <c r="BP34" s="634"/>
      <c r="BQ34" s="634"/>
      <c r="BR34" s="634"/>
      <c r="BS34" s="634"/>
      <c r="BT34" s="634"/>
      <c r="BU34" s="634"/>
      <c r="BV34" s="169"/>
      <c r="BW34" s="633">
        <f>IF(BY34="","",MAX(C34:D43,U34:V43,AM34:AN43,BE34:BF43)+1)</f>
        <v>7</v>
      </c>
      <c r="BX34" s="633"/>
      <c r="BY34" s="634" t="str">
        <f>IF('各会計、関係団体の財政状況及び健全化判断比率'!B68="","",'各会計、関係団体の財政状況及び健全化判断比率'!B68)</f>
        <v>熊本県市町村総合事務組合</v>
      </c>
      <c r="BZ34" s="634"/>
      <c r="CA34" s="634"/>
      <c r="CB34" s="634"/>
      <c r="CC34" s="634"/>
      <c r="CD34" s="634"/>
      <c r="CE34" s="634"/>
      <c r="CF34" s="634"/>
      <c r="CG34" s="634"/>
      <c r="CH34" s="634"/>
      <c r="CI34" s="634"/>
      <c r="CJ34" s="634"/>
      <c r="CK34" s="634"/>
      <c r="CL34" s="634"/>
      <c r="CM34" s="634"/>
      <c r="CN34" s="169"/>
      <c r="CO34" s="633" t="str">
        <f>IF(CQ34="","",MAX(C34:D43,U34:V43,AM34:AN43,BE34:BF43,BW34:BX43)+1)</f>
        <v/>
      </c>
      <c r="CP34" s="633"/>
      <c r="CQ34" s="634" t="str">
        <f>IF('各会計、関係団体の財政状況及び健全化判断比率'!BS7="","",'各会計、関係団体の財政状況及び健全化判断比率'!BS7)</f>
        <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2">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t="str">
        <f t="shared" ref="AM35:AM43" si="0">IF(AO35="","",AM34+1)</f>
        <v/>
      </c>
      <c r="AN35" s="633"/>
      <c r="AO35" s="634"/>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8</v>
      </c>
      <c r="BX35" s="633"/>
      <c r="BY35" s="634" t="str">
        <f>IF('各会計、関係団体の財政状況及び健全化判断比率'!B69="","",'各会計、関係団体の財政状況及び健全化判断比率'!B69)</f>
        <v>玉名市玉東町病院設立組合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9</v>
      </c>
      <c r="BX36" s="633"/>
      <c r="BY36" s="634" t="str">
        <f>IF('各会計、関係団体の財政状況及び健全化判断比率'!B70="","",'各会計、関係団体の財政状況及び健全化判断比率'!B70)</f>
        <v>有明広域行政事務組合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10</v>
      </c>
      <c r="BX37" s="633"/>
      <c r="BY37" s="634" t="str">
        <f>IF('各会計、関係団体の財政状況及び健全化判断比率'!B71="","",'各会計、関係団体の財政状況及び健全化判断比率'!B71)</f>
        <v>熊本県後期高齢者医療広域連合（一般会計）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11</v>
      </c>
      <c r="BX38" s="633"/>
      <c r="BY38" s="634" t="str">
        <f>IF('各会計、関係団体の財政状況及び健全化判断比率'!B72="","",'各会計、関係団体の財政状況及び健全化判断比率'!B72)</f>
        <v>熊本県後期高齢者医療広域連合（後期高齢者医療特別会計）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t="str">
        <f t="shared" si="2"/>
        <v/>
      </c>
      <c r="BX39" s="633"/>
      <c r="BY39" s="634" t="str">
        <f>IF('各会計、関係団体の財政状況及び健全化判断比率'!B73="","",'各会計、関係団体の財政状況及び健全化判断比率'!B73)</f>
        <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rg4+T4ntCwtpjWiZF5SHxoJLGCj4ESYavu2Gw1L0kEZPCHRj9nK48b4GImY2+GAZyDSoKklwO5hNFqMEqiqrPA==" saltValue="HXQE4IC+bIt4HQq1+N040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215</v>
      </c>
      <c r="C5" s="646"/>
      <c r="D5" s="646"/>
      <c r="E5" s="646"/>
      <c r="F5" s="646"/>
      <c r="G5" s="646"/>
      <c r="H5" s="646"/>
      <c r="I5" s="646"/>
      <c r="J5" s="646"/>
      <c r="K5" s="646"/>
      <c r="L5" s="646"/>
      <c r="M5" s="646"/>
      <c r="N5" s="646"/>
      <c r="O5" s="646"/>
      <c r="P5" s="646"/>
      <c r="Q5" s="647"/>
      <c r="R5" s="648">
        <v>597282</v>
      </c>
      <c r="S5" s="649"/>
      <c r="T5" s="649"/>
      <c r="U5" s="649"/>
      <c r="V5" s="649"/>
      <c r="W5" s="649"/>
      <c r="X5" s="649"/>
      <c r="Y5" s="650"/>
      <c r="Z5" s="651">
        <v>9.1999999999999993</v>
      </c>
      <c r="AA5" s="651"/>
      <c r="AB5" s="651"/>
      <c r="AC5" s="651"/>
      <c r="AD5" s="652">
        <v>597282</v>
      </c>
      <c r="AE5" s="652"/>
      <c r="AF5" s="652"/>
      <c r="AG5" s="652"/>
      <c r="AH5" s="652"/>
      <c r="AI5" s="652"/>
      <c r="AJ5" s="652"/>
      <c r="AK5" s="652"/>
      <c r="AL5" s="653">
        <v>26.1</v>
      </c>
      <c r="AM5" s="654"/>
      <c r="AN5" s="654"/>
      <c r="AO5" s="655"/>
      <c r="AP5" s="645" t="s">
        <v>216</v>
      </c>
      <c r="AQ5" s="646"/>
      <c r="AR5" s="646"/>
      <c r="AS5" s="646"/>
      <c r="AT5" s="646"/>
      <c r="AU5" s="646"/>
      <c r="AV5" s="646"/>
      <c r="AW5" s="646"/>
      <c r="AX5" s="646"/>
      <c r="AY5" s="646"/>
      <c r="AZ5" s="646"/>
      <c r="BA5" s="646"/>
      <c r="BB5" s="646"/>
      <c r="BC5" s="646"/>
      <c r="BD5" s="646"/>
      <c r="BE5" s="646"/>
      <c r="BF5" s="647"/>
      <c r="BG5" s="659">
        <v>597282</v>
      </c>
      <c r="BH5" s="660"/>
      <c r="BI5" s="660"/>
      <c r="BJ5" s="660"/>
      <c r="BK5" s="660"/>
      <c r="BL5" s="660"/>
      <c r="BM5" s="660"/>
      <c r="BN5" s="661"/>
      <c r="BO5" s="662">
        <v>100</v>
      </c>
      <c r="BP5" s="662"/>
      <c r="BQ5" s="662"/>
      <c r="BR5" s="662"/>
      <c r="BS5" s="663" t="s">
        <v>121</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2">
      <c r="B6" s="656" t="s">
        <v>220</v>
      </c>
      <c r="C6" s="657"/>
      <c r="D6" s="657"/>
      <c r="E6" s="657"/>
      <c r="F6" s="657"/>
      <c r="G6" s="657"/>
      <c r="H6" s="657"/>
      <c r="I6" s="657"/>
      <c r="J6" s="657"/>
      <c r="K6" s="657"/>
      <c r="L6" s="657"/>
      <c r="M6" s="657"/>
      <c r="N6" s="657"/>
      <c r="O6" s="657"/>
      <c r="P6" s="657"/>
      <c r="Q6" s="658"/>
      <c r="R6" s="659">
        <v>30400</v>
      </c>
      <c r="S6" s="660"/>
      <c r="T6" s="660"/>
      <c r="U6" s="660"/>
      <c r="V6" s="660"/>
      <c r="W6" s="660"/>
      <c r="X6" s="660"/>
      <c r="Y6" s="661"/>
      <c r="Z6" s="662">
        <v>0.5</v>
      </c>
      <c r="AA6" s="662"/>
      <c r="AB6" s="662"/>
      <c r="AC6" s="662"/>
      <c r="AD6" s="663">
        <v>30400</v>
      </c>
      <c r="AE6" s="663"/>
      <c r="AF6" s="663"/>
      <c r="AG6" s="663"/>
      <c r="AH6" s="663"/>
      <c r="AI6" s="663"/>
      <c r="AJ6" s="663"/>
      <c r="AK6" s="663"/>
      <c r="AL6" s="664">
        <v>1.3</v>
      </c>
      <c r="AM6" s="665"/>
      <c r="AN6" s="665"/>
      <c r="AO6" s="666"/>
      <c r="AP6" s="656" t="s">
        <v>221</v>
      </c>
      <c r="AQ6" s="657"/>
      <c r="AR6" s="657"/>
      <c r="AS6" s="657"/>
      <c r="AT6" s="657"/>
      <c r="AU6" s="657"/>
      <c r="AV6" s="657"/>
      <c r="AW6" s="657"/>
      <c r="AX6" s="657"/>
      <c r="AY6" s="657"/>
      <c r="AZ6" s="657"/>
      <c r="BA6" s="657"/>
      <c r="BB6" s="657"/>
      <c r="BC6" s="657"/>
      <c r="BD6" s="657"/>
      <c r="BE6" s="657"/>
      <c r="BF6" s="658"/>
      <c r="BG6" s="659">
        <v>597282</v>
      </c>
      <c r="BH6" s="660"/>
      <c r="BI6" s="660"/>
      <c r="BJ6" s="660"/>
      <c r="BK6" s="660"/>
      <c r="BL6" s="660"/>
      <c r="BM6" s="660"/>
      <c r="BN6" s="661"/>
      <c r="BO6" s="662">
        <v>100</v>
      </c>
      <c r="BP6" s="662"/>
      <c r="BQ6" s="662"/>
      <c r="BR6" s="662"/>
      <c r="BS6" s="663" t="s">
        <v>121</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75797</v>
      </c>
      <c r="CS6" s="660"/>
      <c r="CT6" s="660"/>
      <c r="CU6" s="660"/>
      <c r="CV6" s="660"/>
      <c r="CW6" s="660"/>
      <c r="CX6" s="660"/>
      <c r="CY6" s="661"/>
      <c r="CZ6" s="653">
        <v>1.2</v>
      </c>
      <c r="DA6" s="654"/>
      <c r="DB6" s="654"/>
      <c r="DC6" s="670"/>
      <c r="DD6" s="668">
        <v>11972</v>
      </c>
      <c r="DE6" s="660"/>
      <c r="DF6" s="660"/>
      <c r="DG6" s="660"/>
      <c r="DH6" s="660"/>
      <c r="DI6" s="660"/>
      <c r="DJ6" s="660"/>
      <c r="DK6" s="660"/>
      <c r="DL6" s="660"/>
      <c r="DM6" s="660"/>
      <c r="DN6" s="660"/>
      <c r="DO6" s="660"/>
      <c r="DP6" s="661"/>
      <c r="DQ6" s="668">
        <v>64320</v>
      </c>
      <c r="DR6" s="660"/>
      <c r="DS6" s="660"/>
      <c r="DT6" s="660"/>
      <c r="DU6" s="660"/>
      <c r="DV6" s="660"/>
      <c r="DW6" s="660"/>
      <c r="DX6" s="660"/>
      <c r="DY6" s="660"/>
      <c r="DZ6" s="660"/>
      <c r="EA6" s="660"/>
      <c r="EB6" s="660"/>
      <c r="EC6" s="669"/>
    </row>
    <row r="7" spans="2:143" ht="11.25" customHeight="1" x14ac:dyDescent="0.2">
      <c r="B7" s="656" t="s">
        <v>223</v>
      </c>
      <c r="C7" s="657"/>
      <c r="D7" s="657"/>
      <c r="E7" s="657"/>
      <c r="F7" s="657"/>
      <c r="G7" s="657"/>
      <c r="H7" s="657"/>
      <c r="I7" s="657"/>
      <c r="J7" s="657"/>
      <c r="K7" s="657"/>
      <c r="L7" s="657"/>
      <c r="M7" s="657"/>
      <c r="N7" s="657"/>
      <c r="O7" s="657"/>
      <c r="P7" s="657"/>
      <c r="Q7" s="658"/>
      <c r="R7" s="659">
        <v>160</v>
      </c>
      <c r="S7" s="660"/>
      <c r="T7" s="660"/>
      <c r="U7" s="660"/>
      <c r="V7" s="660"/>
      <c r="W7" s="660"/>
      <c r="X7" s="660"/>
      <c r="Y7" s="661"/>
      <c r="Z7" s="662">
        <v>0</v>
      </c>
      <c r="AA7" s="662"/>
      <c r="AB7" s="662"/>
      <c r="AC7" s="662"/>
      <c r="AD7" s="663">
        <v>160</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177039</v>
      </c>
      <c r="BH7" s="660"/>
      <c r="BI7" s="660"/>
      <c r="BJ7" s="660"/>
      <c r="BK7" s="660"/>
      <c r="BL7" s="660"/>
      <c r="BM7" s="660"/>
      <c r="BN7" s="661"/>
      <c r="BO7" s="662">
        <v>29.6</v>
      </c>
      <c r="BP7" s="662"/>
      <c r="BQ7" s="662"/>
      <c r="BR7" s="662"/>
      <c r="BS7" s="663" t="s">
        <v>121</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2759179</v>
      </c>
      <c r="CS7" s="660"/>
      <c r="CT7" s="660"/>
      <c r="CU7" s="660"/>
      <c r="CV7" s="660"/>
      <c r="CW7" s="660"/>
      <c r="CX7" s="660"/>
      <c r="CY7" s="661"/>
      <c r="CZ7" s="662">
        <v>45.4</v>
      </c>
      <c r="DA7" s="662"/>
      <c r="DB7" s="662"/>
      <c r="DC7" s="662"/>
      <c r="DD7" s="668">
        <v>825223</v>
      </c>
      <c r="DE7" s="660"/>
      <c r="DF7" s="660"/>
      <c r="DG7" s="660"/>
      <c r="DH7" s="660"/>
      <c r="DI7" s="660"/>
      <c r="DJ7" s="660"/>
      <c r="DK7" s="660"/>
      <c r="DL7" s="660"/>
      <c r="DM7" s="660"/>
      <c r="DN7" s="660"/>
      <c r="DO7" s="660"/>
      <c r="DP7" s="661"/>
      <c r="DQ7" s="668">
        <v>1915106</v>
      </c>
      <c r="DR7" s="660"/>
      <c r="DS7" s="660"/>
      <c r="DT7" s="660"/>
      <c r="DU7" s="660"/>
      <c r="DV7" s="660"/>
      <c r="DW7" s="660"/>
      <c r="DX7" s="660"/>
      <c r="DY7" s="660"/>
      <c r="DZ7" s="660"/>
      <c r="EA7" s="660"/>
      <c r="EB7" s="660"/>
      <c r="EC7" s="669"/>
    </row>
    <row r="8" spans="2:143" ht="11.25" customHeight="1" x14ac:dyDescent="0.2">
      <c r="B8" s="656" t="s">
        <v>226</v>
      </c>
      <c r="C8" s="657"/>
      <c r="D8" s="657"/>
      <c r="E8" s="657"/>
      <c r="F8" s="657"/>
      <c r="G8" s="657"/>
      <c r="H8" s="657"/>
      <c r="I8" s="657"/>
      <c r="J8" s="657"/>
      <c r="K8" s="657"/>
      <c r="L8" s="657"/>
      <c r="M8" s="657"/>
      <c r="N8" s="657"/>
      <c r="O8" s="657"/>
      <c r="P8" s="657"/>
      <c r="Q8" s="658"/>
      <c r="R8" s="659">
        <v>1921</v>
      </c>
      <c r="S8" s="660"/>
      <c r="T8" s="660"/>
      <c r="U8" s="660"/>
      <c r="V8" s="660"/>
      <c r="W8" s="660"/>
      <c r="X8" s="660"/>
      <c r="Y8" s="661"/>
      <c r="Z8" s="662">
        <v>0</v>
      </c>
      <c r="AA8" s="662"/>
      <c r="AB8" s="662"/>
      <c r="AC8" s="662"/>
      <c r="AD8" s="663">
        <v>1921</v>
      </c>
      <c r="AE8" s="663"/>
      <c r="AF8" s="663"/>
      <c r="AG8" s="663"/>
      <c r="AH8" s="663"/>
      <c r="AI8" s="663"/>
      <c r="AJ8" s="663"/>
      <c r="AK8" s="663"/>
      <c r="AL8" s="664">
        <v>0.1</v>
      </c>
      <c r="AM8" s="665"/>
      <c r="AN8" s="665"/>
      <c r="AO8" s="666"/>
      <c r="AP8" s="656" t="s">
        <v>227</v>
      </c>
      <c r="AQ8" s="657"/>
      <c r="AR8" s="657"/>
      <c r="AS8" s="657"/>
      <c r="AT8" s="657"/>
      <c r="AU8" s="657"/>
      <c r="AV8" s="657"/>
      <c r="AW8" s="657"/>
      <c r="AX8" s="657"/>
      <c r="AY8" s="657"/>
      <c r="AZ8" s="657"/>
      <c r="BA8" s="657"/>
      <c r="BB8" s="657"/>
      <c r="BC8" s="657"/>
      <c r="BD8" s="657"/>
      <c r="BE8" s="657"/>
      <c r="BF8" s="658"/>
      <c r="BG8" s="659">
        <v>7292</v>
      </c>
      <c r="BH8" s="660"/>
      <c r="BI8" s="660"/>
      <c r="BJ8" s="660"/>
      <c r="BK8" s="660"/>
      <c r="BL8" s="660"/>
      <c r="BM8" s="660"/>
      <c r="BN8" s="661"/>
      <c r="BO8" s="662">
        <v>1.2</v>
      </c>
      <c r="BP8" s="662"/>
      <c r="BQ8" s="662"/>
      <c r="BR8" s="662"/>
      <c r="BS8" s="663" t="s">
        <v>121</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1219420</v>
      </c>
      <c r="CS8" s="660"/>
      <c r="CT8" s="660"/>
      <c r="CU8" s="660"/>
      <c r="CV8" s="660"/>
      <c r="CW8" s="660"/>
      <c r="CX8" s="660"/>
      <c r="CY8" s="661"/>
      <c r="CZ8" s="662">
        <v>20.100000000000001</v>
      </c>
      <c r="DA8" s="662"/>
      <c r="DB8" s="662"/>
      <c r="DC8" s="662"/>
      <c r="DD8" s="668">
        <v>1374</v>
      </c>
      <c r="DE8" s="660"/>
      <c r="DF8" s="660"/>
      <c r="DG8" s="660"/>
      <c r="DH8" s="660"/>
      <c r="DI8" s="660"/>
      <c r="DJ8" s="660"/>
      <c r="DK8" s="660"/>
      <c r="DL8" s="660"/>
      <c r="DM8" s="660"/>
      <c r="DN8" s="660"/>
      <c r="DO8" s="660"/>
      <c r="DP8" s="661"/>
      <c r="DQ8" s="668">
        <v>687730</v>
      </c>
      <c r="DR8" s="660"/>
      <c r="DS8" s="660"/>
      <c r="DT8" s="660"/>
      <c r="DU8" s="660"/>
      <c r="DV8" s="660"/>
      <c r="DW8" s="660"/>
      <c r="DX8" s="660"/>
      <c r="DY8" s="660"/>
      <c r="DZ8" s="660"/>
      <c r="EA8" s="660"/>
      <c r="EB8" s="660"/>
      <c r="EC8" s="669"/>
    </row>
    <row r="9" spans="2:143" ht="11.25" customHeight="1" x14ac:dyDescent="0.2">
      <c r="B9" s="656" t="s">
        <v>229</v>
      </c>
      <c r="C9" s="657"/>
      <c r="D9" s="657"/>
      <c r="E9" s="657"/>
      <c r="F9" s="657"/>
      <c r="G9" s="657"/>
      <c r="H9" s="657"/>
      <c r="I9" s="657"/>
      <c r="J9" s="657"/>
      <c r="K9" s="657"/>
      <c r="L9" s="657"/>
      <c r="M9" s="657"/>
      <c r="N9" s="657"/>
      <c r="O9" s="657"/>
      <c r="P9" s="657"/>
      <c r="Q9" s="658"/>
      <c r="R9" s="659">
        <v>3249</v>
      </c>
      <c r="S9" s="660"/>
      <c r="T9" s="660"/>
      <c r="U9" s="660"/>
      <c r="V9" s="660"/>
      <c r="W9" s="660"/>
      <c r="X9" s="660"/>
      <c r="Y9" s="661"/>
      <c r="Z9" s="662">
        <v>0</v>
      </c>
      <c r="AA9" s="662"/>
      <c r="AB9" s="662"/>
      <c r="AC9" s="662"/>
      <c r="AD9" s="663">
        <v>3249</v>
      </c>
      <c r="AE9" s="663"/>
      <c r="AF9" s="663"/>
      <c r="AG9" s="663"/>
      <c r="AH9" s="663"/>
      <c r="AI9" s="663"/>
      <c r="AJ9" s="663"/>
      <c r="AK9" s="663"/>
      <c r="AL9" s="664">
        <v>0.1</v>
      </c>
      <c r="AM9" s="665"/>
      <c r="AN9" s="665"/>
      <c r="AO9" s="666"/>
      <c r="AP9" s="656" t="s">
        <v>230</v>
      </c>
      <c r="AQ9" s="657"/>
      <c r="AR9" s="657"/>
      <c r="AS9" s="657"/>
      <c r="AT9" s="657"/>
      <c r="AU9" s="657"/>
      <c r="AV9" s="657"/>
      <c r="AW9" s="657"/>
      <c r="AX9" s="657"/>
      <c r="AY9" s="657"/>
      <c r="AZ9" s="657"/>
      <c r="BA9" s="657"/>
      <c r="BB9" s="657"/>
      <c r="BC9" s="657"/>
      <c r="BD9" s="657"/>
      <c r="BE9" s="657"/>
      <c r="BF9" s="658"/>
      <c r="BG9" s="659">
        <v>160100</v>
      </c>
      <c r="BH9" s="660"/>
      <c r="BI9" s="660"/>
      <c r="BJ9" s="660"/>
      <c r="BK9" s="660"/>
      <c r="BL9" s="660"/>
      <c r="BM9" s="660"/>
      <c r="BN9" s="661"/>
      <c r="BO9" s="662">
        <v>26.8</v>
      </c>
      <c r="BP9" s="662"/>
      <c r="BQ9" s="662"/>
      <c r="BR9" s="662"/>
      <c r="BS9" s="663" t="s">
        <v>121</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432219</v>
      </c>
      <c r="CS9" s="660"/>
      <c r="CT9" s="660"/>
      <c r="CU9" s="660"/>
      <c r="CV9" s="660"/>
      <c r="CW9" s="660"/>
      <c r="CX9" s="660"/>
      <c r="CY9" s="661"/>
      <c r="CZ9" s="662">
        <v>7.1</v>
      </c>
      <c r="DA9" s="662"/>
      <c r="DB9" s="662"/>
      <c r="DC9" s="662"/>
      <c r="DD9" s="668">
        <v>9047</v>
      </c>
      <c r="DE9" s="660"/>
      <c r="DF9" s="660"/>
      <c r="DG9" s="660"/>
      <c r="DH9" s="660"/>
      <c r="DI9" s="660"/>
      <c r="DJ9" s="660"/>
      <c r="DK9" s="660"/>
      <c r="DL9" s="660"/>
      <c r="DM9" s="660"/>
      <c r="DN9" s="660"/>
      <c r="DO9" s="660"/>
      <c r="DP9" s="661"/>
      <c r="DQ9" s="668">
        <v>387998</v>
      </c>
      <c r="DR9" s="660"/>
      <c r="DS9" s="660"/>
      <c r="DT9" s="660"/>
      <c r="DU9" s="660"/>
      <c r="DV9" s="660"/>
      <c r="DW9" s="660"/>
      <c r="DX9" s="660"/>
      <c r="DY9" s="660"/>
      <c r="DZ9" s="660"/>
      <c r="EA9" s="660"/>
      <c r="EB9" s="660"/>
      <c r="EC9" s="669"/>
    </row>
    <row r="10" spans="2:143" ht="11.25" customHeight="1" x14ac:dyDescent="0.2">
      <c r="B10" s="656" t="s">
        <v>232</v>
      </c>
      <c r="C10" s="657"/>
      <c r="D10" s="657"/>
      <c r="E10" s="657"/>
      <c r="F10" s="657"/>
      <c r="G10" s="657"/>
      <c r="H10" s="657"/>
      <c r="I10" s="657"/>
      <c r="J10" s="657"/>
      <c r="K10" s="657"/>
      <c r="L10" s="657"/>
      <c r="M10" s="657"/>
      <c r="N10" s="657"/>
      <c r="O10" s="657"/>
      <c r="P10" s="657"/>
      <c r="Q10" s="658"/>
      <c r="R10" s="659" t="s">
        <v>121</v>
      </c>
      <c r="S10" s="660"/>
      <c r="T10" s="660"/>
      <c r="U10" s="660"/>
      <c r="V10" s="660"/>
      <c r="W10" s="660"/>
      <c r="X10" s="660"/>
      <c r="Y10" s="661"/>
      <c r="Z10" s="662" t="s">
        <v>121</v>
      </c>
      <c r="AA10" s="662"/>
      <c r="AB10" s="662"/>
      <c r="AC10" s="662"/>
      <c r="AD10" s="663" t="s">
        <v>121</v>
      </c>
      <c r="AE10" s="663"/>
      <c r="AF10" s="663"/>
      <c r="AG10" s="663"/>
      <c r="AH10" s="663"/>
      <c r="AI10" s="663"/>
      <c r="AJ10" s="663"/>
      <c r="AK10" s="663"/>
      <c r="AL10" s="664" t="s">
        <v>121</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7878</v>
      </c>
      <c r="BH10" s="660"/>
      <c r="BI10" s="660"/>
      <c r="BJ10" s="660"/>
      <c r="BK10" s="660"/>
      <c r="BL10" s="660"/>
      <c r="BM10" s="660"/>
      <c r="BN10" s="661"/>
      <c r="BO10" s="662">
        <v>1.3</v>
      </c>
      <c r="BP10" s="662"/>
      <c r="BQ10" s="662"/>
      <c r="BR10" s="662"/>
      <c r="BS10" s="663" t="s">
        <v>121</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t="s">
        <v>121</v>
      </c>
      <c r="CS10" s="660"/>
      <c r="CT10" s="660"/>
      <c r="CU10" s="660"/>
      <c r="CV10" s="660"/>
      <c r="CW10" s="660"/>
      <c r="CX10" s="660"/>
      <c r="CY10" s="661"/>
      <c r="CZ10" s="662" t="s">
        <v>121</v>
      </c>
      <c r="DA10" s="662"/>
      <c r="DB10" s="662"/>
      <c r="DC10" s="662"/>
      <c r="DD10" s="668" t="s">
        <v>121</v>
      </c>
      <c r="DE10" s="660"/>
      <c r="DF10" s="660"/>
      <c r="DG10" s="660"/>
      <c r="DH10" s="660"/>
      <c r="DI10" s="660"/>
      <c r="DJ10" s="660"/>
      <c r="DK10" s="660"/>
      <c r="DL10" s="660"/>
      <c r="DM10" s="660"/>
      <c r="DN10" s="660"/>
      <c r="DO10" s="660"/>
      <c r="DP10" s="661"/>
      <c r="DQ10" s="668" t="s">
        <v>121</v>
      </c>
      <c r="DR10" s="660"/>
      <c r="DS10" s="660"/>
      <c r="DT10" s="660"/>
      <c r="DU10" s="660"/>
      <c r="DV10" s="660"/>
      <c r="DW10" s="660"/>
      <c r="DX10" s="660"/>
      <c r="DY10" s="660"/>
      <c r="DZ10" s="660"/>
      <c r="EA10" s="660"/>
      <c r="EB10" s="660"/>
      <c r="EC10" s="669"/>
    </row>
    <row r="11" spans="2:143" ht="11.25" customHeight="1" x14ac:dyDescent="0.2">
      <c r="B11" s="656" t="s">
        <v>235</v>
      </c>
      <c r="C11" s="657"/>
      <c r="D11" s="657"/>
      <c r="E11" s="657"/>
      <c r="F11" s="657"/>
      <c r="G11" s="657"/>
      <c r="H11" s="657"/>
      <c r="I11" s="657"/>
      <c r="J11" s="657"/>
      <c r="K11" s="657"/>
      <c r="L11" s="657"/>
      <c r="M11" s="657"/>
      <c r="N11" s="657"/>
      <c r="O11" s="657"/>
      <c r="P11" s="657"/>
      <c r="Q11" s="658"/>
      <c r="R11" s="659">
        <v>121266</v>
      </c>
      <c r="S11" s="660"/>
      <c r="T11" s="660"/>
      <c r="U11" s="660"/>
      <c r="V11" s="660"/>
      <c r="W11" s="660"/>
      <c r="X11" s="660"/>
      <c r="Y11" s="661"/>
      <c r="Z11" s="664">
        <v>1.9</v>
      </c>
      <c r="AA11" s="665"/>
      <c r="AB11" s="665"/>
      <c r="AC11" s="671"/>
      <c r="AD11" s="668">
        <v>121266</v>
      </c>
      <c r="AE11" s="660"/>
      <c r="AF11" s="660"/>
      <c r="AG11" s="660"/>
      <c r="AH11" s="660"/>
      <c r="AI11" s="660"/>
      <c r="AJ11" s="660"/>
      <c r="AK11" s="661"/>
      <c r="AL11" s="664">
        <v>5.3</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1769</v>
      </c>
      <c r="BH11" s="660"/>
      <c r="BI11" s="660"/>
      <c r="BJ11" s="660"/>
      <c r="BK11" s="660"/>
      <c r="BL11" s="660"/>
      <c r="BM11" s="660"/>
      <c r="BN11" s="661"/>
      <c r="BO11" s="662">
        <v>0.3</v>
      </c>
      <c r="BP11" s="662"/>
      <c r="BQ11" s="662"/>
      <c r="BR11" s="662"/>
      <c r="BS11" s="663" t="s">
        <v>121</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126234</v>
      </c>
      <c r="CS11" s="660"/>
      <c r="CT11" s="660"/>
      <c r="CU11" s="660"/>
      <c r="CV11" s="660"/>
      <c r="CW11" s="660"/>
      <c r="CX11" s="660"/>
      <c r="CY11" s="661"/>
      <c r="CZ11" s="662">
        <v>2.1</v>
      </c>
      <c r="DA11" s="662"/>
      <c r="DB11" s="662"/>
      <c r="DC11" s="662"/>
      <c r="DD11" s="668">
        <v>24145</v>
      </c>
      <c r="DE11" s="660"/>
      <c r="DF11" s="660"/>
      <c r="DG11" s="660"/>
      <c r="DH11" s="660"/>
      <c r="DI11" s="660"/>
      <c r="DJ11" s="660"/>
      <c r="DK11" s="660"/>
      <c r="DL11" s="660"/>
      <c r="DM11" s="660"/>
      <c r="DN11" s="660"/>
      <c r="DO11" s="660"/>
      <c r="DP11" s="661"/>
      <c r="DQ11" s="668">
        <v>101619</v>
      </c>
      <c r="DR11" s="660"/>
      <c r="DS11" s="660"/>
      <c r="DT11" s="660"/>
      <c r="DU11" s="660"/>
      <c r="DV11" s="660"/>
      <c r="DW11" s="660"/>
      <c r="DX11" s="660"/>
      <c r="DY11" s="660"/>
      <c r="DZ11" s="660"/>
      <c r="EA11" s="660"/>
      <c r="EB11" s="660"/>
      <c r="EC11" s="669"/>
    </row>
    <row r="12" spans="2:143" ht="11.25" customHeight="1" x14ac:dyDescent="0.2">
      <c r="B12" s="656" t="s">
        <v>238</v>
      </c>
      <c r="C12" s="657"/>
      <c r="D12" s="657"/>
      <c r="E12" s="657"/>
      <c r="F12" s="657"/>
      <c r="G12" s="657"/>
      <c r="H12" s="657"/>
      <c r="I12" s="657"/>
      <c r="J12" s="657"/>
      <c r="K12" s="657"/>
      <c r="L12" s="657"/>
      <c r="M12" s="657"/>
      <c r="N12" s="657"/>
      <c r="O12" s="657"/>
      <c r="P12" s="657"/>
      <c r="Q12" s="658"/>
      <c r="R12" s="659" t="s">
        <v>121</v>
      </c>
      <c r="S12" s="660"/>
      <c r="T12" s="660"/>
      <c r="U12" s="660"/>
      <c r="V12" s="660"/>
      <c r="W12" s="660"/>
      <c r="X12" s="660"/>
      <c r="Y12" s="661"/>
      <c r="Z12" s="662" t="s">
        <v>121</v>
      </c>
      <c r="AA12" s="662"/>
      <c r="AB12" s="662"/>
      <c r="AC12" s="662"/>
      <c r="AD12" s="663" t="s">
        <v>121</v>
      </c>
      <c r="AE12" s="663"/>
      <c r="AF12" s="663"/>
      <c r="AG12" s="663"/>
      <c r="AH12" s="663"/>
      <c r="AI12" s="663"/>
      <c r="AJ12" s="663"/>
      <c r="AK12" s="663"/>
      <c r="AL12" s="664" t="s">
        <v>121</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365335</v>
      </c>
      <c r="BH12" s="660"/>
      <c r="BI12" s="660"/>
      <c r="BJ12" s="660"/>
      <c r="BK12" s="660"/>
      <c r="BL12" s="660"/>
      <c r="BM12" s="660"/>
      <c r="BN12" s="661"/>
      <c r="BO12" s="662">
        <v>61.2</v>
      </c>
      <c r="BP12" s="662"/>
      <c r="BQ12" s="662"/>
      <c r="BR12" s="662"/>
      <c r="BS12" s="663" t="s">
        <v>121</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58423</v>
      </c>
      <c r="CS12" s="660"/>
      <c r="CT12" s="660"/>
      <c r="CU12" s="660"/>
      <c r="CV12" s="660"/>
      <c r="CW12" s="660"/>
      <c r="CX12" s="660"/>
      <c r="CY12" s="661"/>
      <c r="CZ12" s="662">
        <v>1</v>
      </c>
      <c r="DA12" s="662"/>
      <c r="DB12" s="662"/>
      <c r="DC12" s="662"/>
      <c r="DD12" s="668" t="s">
        <v>121</v>
      </c>
      <c r="DE12" s="660"/>
      <c r="DF12" s="660"/>
      <c r="DG12" s="660"/>
      <c r="DH12" s="660"/>
      <c r="DI12" s="660"/>
      <c r="DJ12" s="660"/>
      <c r="DK12" s="660"/>
      <c r="DL12" s="660"/>
      <c r="DM12" s="660"/>
      <c r="DN12" s="660"/>
      <c r="DO12" s="660"/>
      <c r="DP12" s="661"/>
      <c r="DQ12" s="668">
        <v>58178</v>
      </c>
      <c r="DR12" s="660"/>
      <c r="DS12" s="660"/>
      <c r="DT12" s="660"/>
      <c r="DU12" s="660"/>
      <c r="DV12" s="660"/>
      <c r="DW12" s="660"/>
      <c r="DX12" s="660"/>
      <c r="DY12" s="660"/>
      <c r="DZ12" s="660"/>
      <c r="EA12" s="660"/>
      <c r="EB12" s="660"/>
      <c r="EC12" s="669"/>
    </row>
    <row r="13" spans="2:143" ht="11.25" customHeight="1" x14ac:dyDescent="0.2">
      <c r="B13" s="656" t="s">
        <v>241</v>
      </c>
      <c r="C13" s="657"/>
      <c r="D13" s="657"/>
      <c r="E13" s="657"/>
      <c r="F13" s="657"/>
      <c r="G13" s="657"/>
      <c r="H13" s="657"/>
      <c r="I13" s="657"/>
      <c r="J13" s="657"/>
      <c r="K13" s="657"/>
      <c r="L13" s="657"/>
      <c r="M13" s="657"/>
      <c r="N13" s="657"/>
      <c r="O13" s="657"/>
      <c r="P13" s="657"/>
      <c r="Q13" s="658"/>
      <c r="R13" s="659" t="s">
        <v>121</v>
      </c>
      <c r="S13" s="660"/>
      <c r="T13" s="660"/>
      <c r="U13" s="660"/>
      <c r="V13" s="660"/>
      <c r="W13" s="660"/>
      <c r="X13" s="660"/>
      <c r="Y13" s="661"/>
      <c r="Z13" s="662" t="s">
        <v>121</v>
      </c>
      <c r="AA13" s="662"/>
      <c r="AB13" s="662"/>
      <c r="AC13" s="662"/>
      <c r="AD13" s="663" t="s">
        <v>121</v>
      </c>
      <c r="AE13" s="663"/>
      <c r="AF13" s="663"/>
      <c r="AG13" s="663"/>
      <c r="AH13" s="663"/>
      <c r="AI13" s="663"/>
      <c r="AJ13" s="663"/>
      <c r="AK13" s="663"/>
      <c r="AL13" s="664" t="s">
        <v>121</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365150</v>
      </c>
      <c r="BH13" s="660"/>
      <c r="BI13" s="660"/>
      <c r="BJ13" s="660"/>
      <c r="BK13" s="660"/>
      <c r="BL13" s="660"/>
      <c r="BM13" s="660"/>
      <c r="BN13" s="661"/>
      <c r="BO13" s="662">
        <v>61.1</v>
      </c>
      <c r="BP13" s="662"/>
      <c r="BQ13" s="662"/>
      <c r="BR13" s="662"/>
      <c r="BS13" s="663" t="s">
        <v>121</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419125</v>
      </c>
      <c r="CS13" s="660"/>
      <c r="CT13" s="660"/>
      <c r="CU13" s="660"/>
      <c r="CV13" s="660"/>
      <c r="CW13" s="660"/>
      <c r="CX13" s="660"/>
      <c r="CY13" s="661"/>
      <c r="CZ13" s="662">
        <v>6.9</v>
      </c>
      <c r="DA13" s="662"/>
      <c r="DB13" s="662"/>
      <c r="DC13" s="662"/>
      <c r="DD13" s="668">
        <v>313584</v>
      </c>
      <c r="DE13" s="660"/>
      <c r="DF13" s="660"/>
      <c r="DG13" s="660"/>
      <c r="DH13" s="660"/>
      <c r="DI13" s="660"/>
      <c r="DJ13" s="660"/>
      <c r="DK13" s="660"/>
      <c r="DL13" s="660"/>
      <c r="DM13" s="660"/>
      <c r="DN13" s="660"/>
      <c r="DO13" s="660"/>
      <c r="DP13" s="661"/>
      <c r="DQ13" s="668">
        <v>160970</v>
      </c>
      <c r="DR13" s="660"/>
      <c r="DS13" s="660"/>
      <c r="DT13" s="660"/>
      <c r="DU13" s="660"/>
      <c r="DV13" s="660"/>
      <c r="DW13" s="660"/>
      <c r="DX13" s="660"/>
      <c r="DY13" s="660"/>
      <c r="DZ13" s="660"/>
      <c r="EA13" s="660"/>
      <c r="EB13" s="660"/>
      <c r="EC13" s="669"/>
    </row>
    <row r="14" spans="2:143" ht="11.25" customHeight="1" x14ac:dyDescent="0.2">
      <c r="B14" s="656" t="s">
        <v>244</v>
      </c>
      <c r="C14" s="657"/>
      <c r="D14" s="657"/>
      <c r="E14" s="657"/>
      <c r="F14" s="657"/>
      <c r="G14" s="657"/>
      <c r="H14" s="657"/>
      <c r="I14" s="657"/>
      <c r="J14" s="657"/>
      <c r="K14" s="657"/>
      <c r="L14" s="657"/>
      <c r="M14" s="657"/>
      <c r="N14" s="657"/>
      <c r="O14" s="657"/>
      <c r="P14" s="657"/>
      <c r="Q14" s="658"/>
      <c r="R14" s="659" t="s">
        <v>121</v>
      </c>
      <c r="S14" s="660"/>
      <c r="T14" s="660"/>
      <c r="U14" s="660"/>
      <c r="V14" s="660"/>
      <c r="W14" s="660"/>
      <c r="X14" s="660"/>
      <c r="Y14" s="661"/>
      <c r="Z14" s="662" t="s">
        <v>121</v>
      </c>
      <c r="AA14" s="662"/>
      <c r="AB14" s="662"/>
      <c r="AC14" s="662"/>
      <c r="AD14" s="663" t="s">
        <v>121</v>
      </c>
      <c r="AE14" s="663"/>
      <c r="AF14" s="663"/>
      <c r="AG14" s="663"/>
      <c r="AH14" s="663"/>
      <c r="AI14" s="663"/>
      <c r="AJ14" s="663"/>
      <c r="AK14" s="663"/>
      <c r="AL14" s="664" t="s">
        <v>121</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25415</v>
      </c>
      <c r="BH14" s="660"/>
      <c r="BI14" s="660"/>
      <c r="BJ14" s="660"/>
      <c r="BK14" s="660"/>
      <c r="BL14" s="660"/>
      <c r="BM14" s="660"/>
      <c r="BN14" s="661"/>
      <c r="BO14" s="662">
        <v>4.3</v>
      </c>
      <c r="BP14" s="662"/>
      <c r="BQ14" s="662"/>
      <c r="BR14" s="662"/>
      <c r="BS14" s="663" t="s">
        <v>121</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210148</v>
      </c>
      <c r="CS14" s="660"/>
      <c r="CT14" s="660"/>
      <c r="CU14" s="660"/>
      <c r="CV14" s="660"/>
      <c r="CW14" s="660"/>
      <c r="CX14" s="660"/>
      <c r="CY14" s="661"/>
      <c r="CZ14" s="662">
        <v>3.5</v>
      </c>
      <c r="DA14" s="662"/>
      <c r="DB14" s="662"/>
      <c r="DC14" s="662"/>
      <c r="DD14" s="668">
        <v>34760</v>
      </c>
      <c r="DE14" s="660"/>
      <c r="DF14" s="660"/>
      <c r="DG14" s="660"/>
      <c r="DH14" s="660"/>
      <c r="DI14" s="660"/>
      <c r="DJ14" s="660"/>
      <c r="DK14" s="660"/>
      <c r="DL14" s="660"/>
      <c r="DM14" s="660"/>
      <c r="DN14" s="660"/>
      <c r="DO14" s="660"/>
      <c r="DP14" s="661"/>
      <c r="DQ14" s="668">
        <v>169900</v>
      </c>
      <c r="DR14" s="660"/>
      <c r="DS14" s="660"/>
      <c r="DT14" s="660"/>
      <c r="DU14" s="660"/>
      <c r="DV14" s="660"/>
      <c r="DW14" s="660"/>
      <c r="DX14" s="660"/>
      <c r="DY14" s="660"/>
      <c r="DZ14" s="660"/>
      <c r="EA14" s="660"/>
      <c r="EB14" s="660"/>
      <c r="EC14" s="669"/>
    </row>
    <row r="15" spans="2:143" ht="11.25" customHeight="1" x14ac:dyDescent="0.2">
      <c r="B15" s="656" t="s">
        <v>247</v>
      </c>
      <c r="C15" s="657"/>
      <c r="D15" s="657"/>
      <c r="E15" s="657"/>
      <c r="F15" s="657"/>
      <c r="G15" s="657"/>
      <c r="H15" s="657"/>
      <c r="I15" s="657"/>
      <c r="J15" s="657"/>
      <c r="K15" s="657"/>
      <c r="L15" s="657"/>
      <c r="M15" s="657"/>
      <c r="N15" s="657"/>
      <c r="O15" s="657"/>
      <c r="P15" s="657"/>
      <c r="Q15" s="658"/>
      <c r="R15" s="659">
        <v>3331</v>
      </c>
      <c r="S15" s="660"/>
      <c r="T15" s="660"/>
      <c r="U15" s="660"/>
      <c r="V15" s="660"/>
      <c r="W15" s="660"/>
      <c r="X15" s="660"/>
      <c r="Y15" s="661"/>
      <c r="Z15" s="662">
        <v>0.1</v>
      </c>
      <c r="AA15" s="662"/>
      <c r="AB15" s="662"/>
      <c r="AC15" s="662"/>
      <c r="AD15" s="663">
        <v>3331</v>
      </c>
      <c r="AE15" s="663"/>
      <c r="AF15" s="663"/>
      <c r="AG15" s="663"/>
      <c r="AH15" s="663"/>
      <c r="AI15" s="663"/>
      <c r="AJ15" s="663"/>
      <c r="AK15" s="663"/>
      <c r="AL15" s="664">
        <v>0.1</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29493</v>
      </c>
      <c r="BH15" s="660"/>
      <c r="BI15" s="660"/>
      <c r="BJ15" s="660"/>
      <c r="BK15" s="660"/>
      <c r="BL15" s="660"/>
      <c r="BM15" s="660"/>
      <c r="BN15" s="661"/>
      <c r="BO15" s="662">
        <v>4.9000000000000004</v>
      </c>
      <c r="BP15" s="662"/>
      <c r="BQ15" s="662"/>
      <c r="BR15" s="662"/>
      <c r="BS15" s="663" t="s">
        <v>121</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536001</v>
      </c>
      <c r="CS15" s="660"/>
      <c r="CT15" s="660"/>
      <c r="CU15" s="660"/>
      <c r="CV15" s="660"/>
      <c r="CW15" s="660"/>
      <c r="CX15" s="660"/>
      <c r="CY15" s="661"/>
      <c r="CZ15" s="662">
        <v>8.8000000000000007</v>
      </c>
      <c r="DA15" s="662"/>
      <c r="DB15" s="662"/>
      <c r="DC15" s="662"/>
      <c r="DD15" s="668">
        <v>230020</v>
      </c>
      <c r="DE15" s="660"/>
      <c r="DF15" s="660"/>
      <c r="DG15" s="660"/>
      <c r="DH15" s="660"/>
      <c r="DI15" s="660"/>
      <c r="DJ15" s="660"/>
      <c r="DK15" s="660"/>
      <c r="DL15" s="660"/>
      <c r="DM15" s="660"/>
      <c r="DN15" s="660"/>
      <c r="DO15" s="660"/>
      <c r="DP15" s="661"/>
      <c r="DQ15" s="668">
        <v>313094</v>
      </c>
      <c r="DR15" s="660"/>
      <c r="DS15" s="660"/>
      <c r="DT15" s="660"/>
      <c r="DU15" s="660"/>
      <c r="DV15" s="660"/>
      <c r="DW15" s="660"/>
      <c r="DX15" s="660"/>
      <c r="DY15" s="660"/>
      <c r="DZ15" s="660"/>
      <c r="EA15" s="660"/>
      <c r="EB15" s="660"/>
      <c r="EC15" s="669"/>
    </row>
    <row r="16" spans="2:143" ht="11.25" customHeight="1" x14ac:dyDescent="0.2">
      <c r="B16" s="656" t="s">
        <v>250</v>
      </c>
      <c r="C16" s="657"/>
      <c r="D16" s="657"/>
      <c r="E16" s="657"/>
      <c r="F16" s="657"/>
      <c r="G16" s="657"/>
      <c r="H16" s="657"/>
      <c r="I16" s="657"/>
      <c r="J16" s="657"/>
      <c r="K16" s="657"/>
      <c r="L16" s="657"/>
      <c r="M16" s="657"/>
      <c r="N16" s="657"/>
      <c r="O16" s="657"/>
      <c r="P16" s="657"/>
      <c r="Q16" s="658"/>
      <c r="R16" s="659">
        <v>6070</v>
      </c>
      <c r="S16" s="660"/>
      <c r="T16" s="660"/>
      <c r="U16" s="660"/>
      <c r="V16" s="660"/>
      <c r="W16" s="660"/>
      <c r="X16" s="660"/>
      <c r="Y16" s="661"/>
      <c r="Z16" s="662">
        <v>0.1</v>
      </c>
      <c r="AA16" s="662"/>
      <c r="AB16" s="662"/>
      <c r="AC16" s="662"/>
      <c r="AD16" s="663">
        <v>6070</v>
      </c>
      <c r="AE16" s="663"/>
      <c r="AF16" s="663"/>
      <c r="AG16" s="663"/>
      <c r="AH16" s="663"/>
      <c r="AI16" s="663"/>
      <c r="AJ16" s="663"/>
      <c r="AK16" s="663"/>
      <c r="AL16" s="664">
        <v>0.3</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121</v>
      </c>
      <c r="BH16" s="660"/>
      <c r="BI16" s="660"/>
      <c r="BJ16" s="660"/>
      <c r="BK16" s="660"/>
      <c r="BL16" s="660"/>
      <c r="BM16" s="660"/>
      <c r="BN16" s="661"/>
      <c r="BO16" s="662" t="s">
        <v>121</v>
      </c>
      <c r="BP16" s="662"/>
      <c r="BQ16" s="662"/>
      <c r="BR16" s="662"/>
      <c r="BS16" s="663" t="s">
        <v>121</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5828</v>
      </c>
      <c r="CS16" s="660"/>
      <c r="CT16" s="660"/>
      <c r="CU16" s="660"/>
      <c r="CV16" s="660"/>
      <c r="CW16" s="660"/>
      <c r="CX16" s="660"/>
      <c r="CY16" s="661"/>
      <c r="CZ16" s="662">
        <v>0.1</v>
      </c>
      <c r="DA16" s="662"/>
      <c r="DB16" s="662"/>
      <c r="DC16" s="662"/>
      <c r="DD16" s="668" t="s">
        <v>121</v>
      </c>
      <c r="DE16" s="660"/>
      <c r="DF16" s="660"/>
      <c r="DG16" s="660"/>
      <c r="DH16" s="660"/>
      <c r="DI16" s="660"/>
      <c r="DJ16" s="660"/>
      <c r="DK16" s="660"/>
      <c r="DL16" s="660"/>
      <c r="DM16" s="660"/>
      <c r="DN16" s="660"/>
      <c r="DO16" s="660"/>
      <c r="DP16" s="661"/>
      <c r="DQ16" s="668">
        <v>866</v>
      </c>
      <c r="DR16" s="660"/>
      <c r="DS16" s="660"/>
      <c r="DT16" s="660"/>
      <c r="DU16" s="660"/>
      <c r="DV16" s="660"/>
      <c r="DW16" s="660"/>
      <c r="DX16" s="660"/>
      <c r="DY16" s="660"/>
      <c r="DZ16" s="660"/>
      <c r="EA16" s="660"/>
      <c r="EB16" s="660"/>
      <c r="EC16" s="669"/>
    </row>
    <row r="17" spans="2:133" ht="11.25" customHeight="1" x14ac:dyDescent="0.2">
      <c r="B17" s="656" t="s">
        <v>253</v>
      </c>
      <c r="C17" s="657"/>
      <c r="D17" s="657"/>
      <c r="E17" s="657"/>
      <c r="F17" s="657"/>
      <c r="G17" s="657"/>
      <c r="H17" s="657"/>
      <c r="I17" s="657"/>
      <c r="J17" s="657"/>
      <c r="K17" s="657"/>
      <c r="L17" s="657"/>
      <c r="M17" s="657"/>
      <c r="N17" s="657"/>
      <c r="O17" s="657"/>
      <c r="P17" s="657"/>
      <c r="Q17" s="658"/>
      <c r="R17" s="659">
        <v>26218</v>
      </c>
      <c r="S17" s="660"/>
      <c r="T17" s="660"/>
      <c r="U17" s="660"/>
      <c r="V17" s="660"/>
      <c r="W17" s="660"/>
      <c r="X17" s="660"/>
      <c r="Y17" s="661"/>
      <c r="Z17" s="662">
        <v>0.4</v>
      </c>
      <c r="AA17" s="662"/>
      <c r="AB17" s="662"/>
      <c r="AC17" s="662"/>
      <c r="AD17" s="663">
        <v>26218</v>
      </c>
      <c r="AE17" s="663"/>
      <c r="AF17" s="663"/>
      <c r="AG17" s="663"/>
      <c r="AH17" s="663"/>
      <c r="AI17" s="663"/>
      <c r="AJ17" s="663"/>
      <c r="AK17" s="663"/>
      <c r="AL17" s="664">
        <v>1.1000000000000001</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121</v>
      </c>
      <c r="BH17" s="660"/>
      <c r="BI17" s="660"/>
      <c r="BJ17" s="660"/>
      <c r="BK17" s="660"/>
      <c r="BL17" s="660"/>
      <c r="BM17" s="660"/>
      <c r="BN17" s="661"/>
      <c r="BO17" s="662" t="s">
        <v>121</v>
      </c>
      <c r="BP17" s="662"/>
      <c r="BQ17" s="662"/>
      <c r="BR17" s="662"/>
      <c r="BS17" s="663" t="s">
        <v>121</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231959</v>
      </c>
      <c r="CS17" s="660"/>
      <c r="CT17" s="660"/>
      <c r="CU17" s="660"/>
      <c r="CV17" s="660"/>
      <c r="CW17" s="660"/>
      <c r="CX17" s="660"/>
      <c r="CY17" s="661"/>
      <c r="CZ17" s="662">
        <v>3.8</v>
      </c>
      <c r="DA17" s="662"/>
      <c r="DB17" s="662"/>
      <c r="DC17" s="662"/>
      <c r="DD17" s="668" t="s">
        <v>121</v>
      </c>
      <c r="DE17" s="660"/>
      <c r="DF17" s="660"/>
      <c r="DG17" s="660"/>
      <c r="DH17" s="660"/>
      <c r="DI17" s="660"/>
      <c r="DJ17" s="660"/>
      <c r="DK17" s="660"/>
      <c r="DL17" s="660"/>
      <c r="DM17" s="660"/>
      <c r="DN17" s="660"/>
      <c r="DO17" s="660"/>
      <c r="DP17" s="661"/>
      <c r="DQ17" s="668">
        <v>224829</v>
      </c>
      <c r="DR17" s="660"/>
      <c r="DS17" s="660"/>
      <c r="DT17" s="660"/>
      <c r="DU17" s="660"/>
      <c r="DV17" s="660"/>
      <c r="DW17" s="660"/>
      <c r="DX17" s="660"/>
      <c r="DY17" s="660"/>
      <c r="DZ17" s="660"/>
      <c r="EA17" s="660"/>
      <c r="EB17" s="660"/>
      <c r="EC17" s="669"/>
    </row>
    <row r="18" spans="2:133" ht="11.25" customHeight="1" x14ac:dyDescent="0.2">
      <c r="B18" s="656" t="s">
        <v>256</v>
      </c>
      <c r="C18" s="657"/>
      <c r="D18" s="657"/>
      <c r="E18" s="657"/>
      <c r="F18" s="657"/>
      <c r="G18" s="657"/>
      <c r="H18" s="657"/>
      <c r="I18" s="657"/>
      <c r="J18" s="657"/>
      <c r="K18" s="657"/>
      <c r="L18" s="657"/>
      <c r="M18" s="657"/>
      <c r="N18" s="657"/>
      <c r="O18" s="657"/>
      <c r="P18" s="657"/>
      <c r="Q18" s="658"/>
      <c r="R18" s="659">
        <v>6387</v>
      </c>
      <c r="S18" s="660"/>
      <c r="T18" s="660"/>
      <c r="U18" s="660"/>
      <c r="V18" s="660"/>
      <c r="W18" s="660"/>
      <c r="X18" s="660"/>
      <c r="Y18" s="661"/>
      <c r="Z18" s="662">
        <v>0.1</v>
      </c>
      <c r="AA18" s="662"/>
      <c r="AB18" s="662"/>
      <c r="AC18" s="662"/>
      <c r="AD18" s="663">
        <v>6387</v>
      </c>
      <c r="AE18" s="663"/>
      <c r="AF18" s="663"/>
      <c r="AG18" s="663"/>
      <c r="AH18" s="663"/>
      <c r="AI18" s="663"/>
      <c r="AJ18" s="663"/>
      <c r="AK18" s="663"/>
      <c r="AL18" s="664">
        <v>0.3</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121</v>
      </c>
      <c r="BH18" s="660"/>
      <c r="BI18" s="660"/>
      <c r="BJ18" s="660"/>
      <c r="BK18" s="660"/>
      <c r="BL18" s="660"/>
      <c r="BM18" s="660"/>
      <c r="BN18" s="661"/>
      <c r="BO18" s="662" t="s">
        <v>121</v>
      </c>
      <c r="BP18" s="662"/>
      <c r="BQ18" s="662"/>
      <c r="BR18" s="662"/>
      <c r="BS18" s="663" t="s">
        <v>121</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121</v>
      </c>
      <c r="CS18" s="660"/>
      <c r="CT18" s="660"/>
      <c r="CU18" s="660"/>
      <c r="CV18" s="660"/>
      <c r="CW18" s="660"/>
      <c r="CX18" s="660"/>
      <c r="CY18" s="661"/>
      <c r="CZ18" s="662" t="s">
        <v>121</v>
      </c>
      <c r="DA18" s="662"/>
      <c r="DB18" s="662"/>
      <c r="DC18" s="662"/>
      <c r="DD18" s="668" t="s">
        <v>121</v>
      </c>
      <c r="DE18" s="660"/>
      <c r="DF18" s="660"/>
      <c r="DG18" s="660"/>
      <c r="DH18" s="660"/>
      <c r="DI18" s="660"/>
      <c r="DJ18" s="660"/>
      <c r="DK18" s="660"/>
      <c r="DL18" s="660"/>
      <c r="DM18" s="660"/>
      <c r="DN18" s="660"/>
      <c r="DO18" s="660"/>
      <c r="DP18" s="661"/>
      <c r="DQ18" s="668" t="s">
        <v>121</v>
      </c>
      <c r="DR18" s="660"/>
      <c r="DS18" s="660"/>
      <c r="DT18" s="660"/>
      <c r="DU18" s="660"/>
      <c r="DV18" s="660"/>
      <c r="DW18" s="660"/>
      <c r="DX18" s="660"/>
      <c r="DY18" s="660"/>
      <c r="DZ18" s="660"/>
      <c r="EA18" s="660"/>
      <c r="EB18" s="660"/>
      <c r="EC18" s="669"/>
    </row>
    <row r="19" spans="2:133" ht="11.25" customHeight="1" x14ac:dyDescent="0.2">
      <c r="B19" s="656" t="s">
        <v>259</v>
      </c>
      <c r="C19" s="657"/>
      <c r="D19" s="657"/>
      <c r="E19" s="657"/>
      <c r="F19" s="657"/>
      <c r="G19" s="657"/>
      <c r="H19" s="657"/>
      <c r="I19" s="657"/>
      <c r="J19" s="657"/>
      <c r="K19" s="657"/>
      <c r="L19" s="657"/>
      <c r="M19" s="657"/>
      <c r="N19" s="657"/>
      <c r="O19" s="657"/>
      <c r="P19" s="657"/>
      <c r="Q19" s="658"/>
      <c r="R19" s="659">
        <v>19831</v>
      </c>
      <c r="S19" s="660"/>
      <c r="T19" s="660"/>
      <c r="U19" s="660"/>
      <c r="V19" s="660"/>
      <c r="W19" s="660"/>
      <c r="X19" s="660"/>
      <c r="Y19" s="661"/>
      <c r="Z19" s="662">
        <v>0.3</v>
      </c>
      <c r="AA19" s="662"/>
      <c r="AB19" s="662"/>
      <c r="AC19" s="662"/>
      <c r="AD19" s="663">
        <v>19831</v>
      </c>
      <c r="AE19" s="663"/>
      <c r="AF19" s="663"/>
      <c r="AG19" s="663"/>
      <c r="AH19" s="663"/>
      <c r="AI19" s="663"/>
      <c r="AJ19" s="663"/>
      <c r="AK19" s="663"/>
      <c r="AL19" s="664">
        <v>0.9</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t="s">
        <v>121</v>
      </c>
      <c r="BH19" s="660"/>
      <c r="BI19" s="660"/>
      <c r="BJ19" s="660"/>
      <c r="BK19" s="660"/>
      <c r="BL19" s="660"/>
      <c r="BM19" s="660"/>
      <c r="BN19" s="661"/>
      <c r="BO19" s="662" t="s">
        <v>121</v>
      </c>
      <c r="BP19" s="662"/>
      <c r="BQ19" s="662"/>
      <c r="BR19" s="662"/>
      <c r="BS19" s="663" t="s">
        <v>121</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121</v>
      </c>
      <c r="CS19" s="660"/>
      <c r="CT19" s="660"/>
      <c r="CU19" s="660"/>
      <c r="CV19" s="660"/>
      <c r="CW19" s="660"/>
      <c r="CX19" s="660"/>
      <c r="CY19" s="661"/>
      <c r="CZ19" s="662" t="s">
        <v>121</v>
      </c>
      <c r="DA19" s="662"/>
      <c r="DB19" s="662"/>
      <c r="DC19" s="662"/>
      <c r="DD19" s="668" t="s">
        <v>121</v>
      </c>
      <c r="DE19" s="660"/>
      <c r="DF19" s="660"/>
      <c r="DG19" s="660"/>
      <c r="DH19" s="660"/>
      <c r="DI19" s="660"/>
      <c r="DJ19" s="660"/>
      <c r="DK19" s="660"/>
      <c r="DL19" s="660"/>
      <c r="DM19" s="660"/>
      <c r="DN19" s="660"/>
      <c r="DO19" s="660"/>
      <c r="DP19" s="661"/>
      <c r="DQ19" s="668" t="s">
        <v>121</v>
      </c>
      <c r="DR19" s="660"/>
      <c r="DS19" s="660"/>
      <c r="DT19" s="660"/>
      <c r="DU19" s="660"/>
      <c r="DV19" s="660"/>
      <c r="DW19" s="660"/>
      <c r="DX19" s="660"/>
      <c r="DY19" s="660"/>
      <c r="DZ19" s="660"/>
      <c r="EA19" s="660"/>
      <c r="EB19" s="660"/>
      <c r="EC19" s="669"/>
    </row>
    <row r="20" spans="2:133" ht="11.25" customHeight="1" x14ac:dyDescent="0.2">
      <c r="B20" s="672" t="s">
        <v>262</v>
      </c>
      <c r="C20" s="673"/>
      <c r="D20" s="673"/>
      <c r="E20" s="673"/>
      <c r="F20" s="673"/>
      <c r="G20" s="673"/>
      <c r="H20" s="673"/>
      <c r="I20" s="673"/>
      <c r="J20" s="673"/>
      <c r="K20" s="673"/>
      <c r="L20" s="673"/>
      <c r="M20" s="673"/>
      <c r="N20" s="673"/>
      <c r="O20" s="673"/>
      <c r="P20" s="673"/>
      <c r="Q20" s="674"/>
      <c r="R20" s="659" t="s">
        <v>121</v>
      </c>
      <c r="S20" s="660"/>
      <c r="T20" s="660"/>
      <c r="U20" s="660"/>
      <c r="V20" s="660"/>
      <c r="W20" s="660"/>
      <c r="X20" s="660"/>
      <c r="Y20" s="661"/>
      <c r="Z20" s="662" t="s">
        <v>121</v>
      </c>
      <c r="AA20" s="662"/>
      <c r="AB20" s="662"/>
      <c r="AC20" s="662"/>
      <c r="AD20" s="663" t="s">
        <v>121</v>
      </c>
      <c r="AE20" s="663"/>
      <c r="AF20" s="663"/>
      <c r="AG20" s="663"/>
      <c r="AH20" s="663"/>
      <c r="AI20" s="663"/>
      <c r="AJ20" s="663"/>
      <c r="AK20" s="663"/>
      <c r="AL20" s="664" t="s">
        <v>121</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t="s">
        <v>121</v>
      </c>
      <c r="BH20" s="660"/>
      <c r="BI20" s="660"/>
      <c r="BJ20" s="660"/>
      <c r="BK20" s="660"/>
      <c r="BL20" s="660"/>
      <c r="BM20" s="660"/>
      <c r="BN20" s="661"/>
      <c r="BO20" s="662" t="s">
        <v>121</v>
      </c>
      <c r="BP20" s="662"/>
      <c r="BQ20" s="662"/>
      <c r="BR20" s="662"/>
      <c r="BS20" s="663" t="s">
        <v>121</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6074333</v>
      </c>
      <c r="CS20" s="660"/>
      <c r="CT20" s="660"/>
      <c r="CU20" s="660"/>
      <c r="CV20" s="660"/>
      <c r="CW20" s="660"/>
      <c r="CX20" s="660"/>
      <c r="CY20" s="661"/>
      <c r="CZ20" s="662">
        <v>100</v>
      </c>
      <c r="DA20" s="662"/>
      <c r="DB20" s="662"/>
      <c r="DC20" s="662"/>
      <c r="DD20" s="668">
        <v>1450125</v>
      </c>
      <c r="DE20" s="660"/>
      <c r="DF20" s="660"/>
      <c r="DG20" s="660"/>
      <c r="DH20" s="660"/>
      <c r="DI20" s="660"/>
      <c r="DJ20" s="660"/>
      <c r="DK20" s="660"/>
      <c r="DL20" s="660"/>
      <c r="DM20" s="660"/>
      <c r="DN20" s="660"/>
      <c r="DO20" s="660"/>
      <c r="DP20" s="661"/>
      <c r="DQ20" s="668">
        <v>4084610</v>
      </c>
      <c r="DR20" s="660"/>
      <c r="DS20" s="660"/>
      <c r="DT20" s="660"/>
      <c r="DU20" s="660"/>
      <c r="DV20" s="660"/>
      <c r="DW20" s="660"/>
      <c r="DX20" s="660"/>
      <c r="DY20" s="660"/>
      <c r="DZ20" s="660"/>
      <c r="EA20" s="660"/>
      <c r="EB20" s="660"/>
      <c r="EC20" s="669"/>
    </row>
    <row r="21" spans="2:133" ht="11.25" customHeight="1" x14ac:dyDescent="0.2">
      <c r="B21" s="656" t="s">
        <v>265</v>
      </c>
      <c r="C21" s="657"/>
      <c r="D21" s="657"/>
      <c r="E21" s="657"/>
      <c r="F21" s="657"/>
      <c r="G21" s="657"/>
      <c r="H21" s="657"/>
      <c r="I21" s="657"/>
      <c r="J21" s="657"/>
      <c r="K21" s="657"/>
      <c r="L21" s="657"/>
      <c r="M21" s="657"/>
      <c r="N21" s="657"/>
      <c r="O21" s="657"/>
      <c r="P21" s="657"/>
      <c r="Q21" s="658"/>
      <c r="R21" s="659">
        <v>1627623</v>
      </c>
      <c r="S21" s="660"/>
      <c r="T21" s="660"/>
      <c r="U21" s="660"/>
      <c r="V21" s="660"/>
      <c r="W21" s="660"/>
      <c r="X21" s="660"/>
      <c r="Y21" s="661"/>
      <c r="Z21" s="662">
        <v>25</v>
      </c>
      <c r="AA21" s="662"/>
      <c r="AB21" s="662"/>
      <c r="AC21" s="662"/>
      <c r="AD21" s="663">
        <v>1487959</v>
      </c>
      <c r="AE21" s="663"/>
      <c r="AF21" s="663"/>
      <c r="AG21" s="663"/>
      <c r="AH21" s="663"/>
      <c r="AI21" s="663"/>
      <c r="AJ21" s="663"/>
      <c r="AK21" s="663"/>
      <c r="AL21" s="664">
        <v>65.099999999999994</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121</v>
      </c>
      <c r="BH21" s="660"/>
      <c r="BI21" s="660"/>
      <c r="BJ21" s="660"/>
      <c r="BK21" s="660"/>
      <c r="BL21" s="660"/>
      <c r="BM21" s="660"/>
      <c r="BN21" s="661"/>
      <c r="BO21" s="662" t="s">
        <v>121</v>
      </c>
      <c r="BP21" s="662"/>
      <c r="BQ21" s="662"/>
      <c r="BR21" s="662"/>
      <c r="BS21" s="663" t="s">
        <v>121</v>
      </c>
      <c r="BT21" s="663"/>
      <c r="BU21" s="663"/>
      <c r="BV21" s="663"/>
      <c r="BW21" s="663"/>
      <c r="BX21" s="663"/>
      <c r="BY21" s="663"/>
      <c r="BZ21" s="663"/>
      <c r="CA21" s="663"/>
      <c r="CB21" s="667"/>
      <c r="CD21" s="682"/>
      <c r="CE21" s="683"/>
      <c r="CF21" s="683"/>
      <c r="CG21" s="683"/>
      <c r="CH21" s="683"/>
      <c r="CI21" s="683"/>
      <c r="CJ21" s="683"/>
      <c r="CK21" s="683"/>
      <c r="CL21" s="683"/>
      <c r="CM21" s="683"/>
      <c r="CN21" s="683"/>
      <c r="CO21" s="683"/>
      <c r="CP21" s="683"/>
      <c r="CQ21" s="684"/>
      <c r="CR21" s="685"/>
      <c r="CS21" s="678"/>
      <c r="CT21" s="678"/>
      <c r="CU21" s="678"/>
      <c r="CV21" s="678"/>
      <c r="CW21" s="678"/>
      <c r="CX21" s="678"/>
      <c r="CY21" s="686"/>
      <c r="CZ21" s="687"/>
      <c r="DA21" s="687"/>
      <c r="DB21" s="687"/>
      <c r="DC21" s="687"/>
      <c r="DD21" s="677"/>
      <c r="DE21" s="678"/>
      <c r="DF21" s="678"/>
      <c r="DG21" s="678"/>
      <c r="DH21" s="678"/>
      <c r="DI21" s="678"/>
      <c r="DJ21" s="678"/>
      <c r="DK21" s="678"/>
      <c r="DL21" s="678"/>
      <c r="DM21" s="678"/>
      <c r="DN21" s="678"/>
      <c r="DO21" s="678"/>
      <c r="DP21" s="686"/>
      <c r="DQ21" s="677"/>
      <c r="DR21" s="678"/>
      <c r="DS21" s="678"/>
      <c r="DT21" s="678"/>
      <c r="DU21" s="678"/>
      <c r="DV21" s="678"/>
      <c r="DW21" s="678"/>
      <c r="DX21" s="678"/>
      <c r="DY21" s="678"/>
      <c r="DZ21" s="678"/>
      <c r="EA21" s="678"/>
      <c r="EB21" s="678"/>
      <c r="EC21" s="679"/>
    </row>
    <row r="22" spans="2:133" ht="11.25" customHeight="1" x14ac:dyDescent="0.2">
      <c r="B22" s="656" t="s">
        <v>267</v>
      </c>
      <c r="C22" s="657"/>
      <c r="D22" s="657"/>
      <c r="E22" s="657"/>
      <c r="F22" s="657"/>
      <c r="G22" s="657"/>
      <c r="H22" s="657"/>
      <c r="I22" s="657"/>
      <c r="J22" s="657"/>
      <c r="K22" s="657"/>
      <c r="L22" s="657"/>
      <c r="M22" s="657"/>
      <c r="N22" s="657"/>
      <c r="O22" s="657"/>
      <c r="P22" s="657"/>
      <c r="Q22" s="658"/>
      <c r="R22" s="659">
        <v>1487959</v>
      </c>
      <c r="S22" s="660"/>
      <c r="T22" s="660"/>
      <c r="U22" s="660"/>
      <c r="V22" s="660"/>
      <c r="W22" s="660"/>
      <c r="X22" s="660"/>
      <c r="Y22" s="661"/>
      <c r="Z22" s="662">
        <v>22.9</v>
      </c>
      <c r="AA22" s="662"/>
      <c r="AB22" s="662"/>
      <c r="AC22" s="662"/>
      <c r="AD22" s="663">
        <v>1487959</v>
      </c>
      <c r="AE22" s="663"/>
      <c r="AF22" s="663"/>
      <c r="AG22" s="663"/>
      <c r="AH22" s="663"/>
      <c r="AI22" s="663"/>
      <c r="AJ22" s="663"/>
      <c r="AK22" s="663"/>
      <c r="AL22" s="664">
        <v>65.099999999999994</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121</v>
      </c>
      <c r="BH22" s="660"/>
      <c r="BI22" s="660"/>
      <c r="BJ22" s="660"/>
      <c r="BK22" s="660"/>
      <c r="BL22" s="660"/>
      <c r="BM22" s="660"/>
      <c r="BN22" s="661"/>
      <c r="BO22" s="662" t="s">
        <v>121</v>
      </c>
      <c r="BP22" s="662"/>
      <c r="BQ22" s="662"/>
      <c r="BR22" s="662"/>
      <c r="BS22" s="663" t="s">
        <v>121</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270</v>
      </c>
      <c r="C23" s="657"/>
      <c r="D23" s="657"/>
      <c r="E23" s="657"/>
      <c r="F23" s="657"/>
      <c r="G23" s="657"/>
      <c r="H23" s="657"/>
      <c r="I23" s="657"/>
      <c r="J23" s="657"/>
      <c r="K23" s="657"/>
      <c r="L23" s="657"/>
      <c r="M23" s="657"/>
      <c r="N23" s="657"/>
      <c r="O23" s="657"/>
      <c r="P23" s="657"/>
      <c r="Q23" s="658"/>
      <c r="R23" s="659">
        <v>139664</v>
      </c>
      <c r="S23" s="660"/>
      <c r="T23" s="660"/>
      <c r="U23" s="660"/>
      <c r="V23" s="660"/>
      <c r="W23" s="660"/>
      <c r="X23" s="660"/>
      <c r="Y23" s="661"/>
      <c r="Z23" s="662">
        <v>2.1</v>
      </c>
      <c r="AA23" s="662"/>
      <c r="AB23" s="662"/>
      <c r="AC23" s="662"/>
      <c r="AD23" s="663" t="s">
        <v>121</v>
      </c>
      <c r="AE23" s="663"/>
      <c r="AF23" s="663"/>
      <c r="AG23" s="663"/>
      <c r="AH23" s="663"/>
      <c r="AI23" s="663"/>
      <c r="AJ23" s="663"/>
      <c r="AK23" s="663"/>
      <c r="AL23" s="664" t="s">
        <v>121</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121</v>
      </c>
      <c r="BH23" s="660"/>
      <c r="BI23" s="660"/>
      <c r="BJ23" s="660"/>
      <c r="BK23" s="660"/>
      <c r="BL23" s="660"/>
      <c r="BM23" s="660"/>
      <c r="BN23" s="661"/>
      <c r="BO23" s="662" t="s">
        <v>121</v>
      </c>
      <c r="BP23" s="662"/>
      <c r="BQ23" s="662"/>
      <c r="BR23" s="662"/>
      <c r="BS23" s="663" t="s">
        <v>121</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8" t="s">
        <v>275</v>
      </c>
      <c r="DM23" s="689"/>
      <c r="DN23" s="689"/>
      <c r="DO23" s="689"/>
      <c r="DP23" s="689"/>
      <c r="DQ23" s="689"/>
      <c r="DR23" s="689"/>
      <c r="DS23" s="689"/>
      <c r="DT23" s="689"/>
      <c r="DU23" s="689"/>
      <c r="DV23" s="690"/>
      <c r="DW23" s="641" t="s">
        <v>276</v>
      </c>
      <c r="DX23" s="642"/>
      <c r="DY23" s="642"/>
      <c r="DZ23" s="642"/>
      <c r="EA23" s="642"/>
      <c r="EB23" s="642"/>
      <c r="EC23" s="643"/>
    </row>
    <row r="24" spans="2:133" ht="11.25" customHeight="1" x14ac:dyDescent="0.2">
      <c r="B24" s="656" t="s">
        <v>277</v>
      </c>
      <c r="C24" s="657"/>
      <c r="D24" s="657"/>
      <c r="E24" s="657"/>
      <c r="F24" s="657"/>
      <c r="G24" s="657"/>
      <c r="H24" s="657"/>
      <c r="I24" s="657"/>
      <c r="J24" s="657"/>
      <c r="K24" s="657"/>
      <c r="L24" s="657"/>
      <c r="M24" s="657"/>
      <c r="N24" s="657"/>
      <c r="O24" s="657"/>
      <c r="P24" s="657"/>
      <c r="Q24" s="658"/>
      <c r="R24" s="659" t="s">
        <v>121</v>
      </c>
      <c r="S24" s="660"/>
      <c r="T24" s="660"/>
      <c r="U24" s="660"/>
      <c r="V24" s="660"/>
      <c r="W24" s="660"/>
      <c r="X24" s="660"/>
      <c r="Y24" s="661"/>
      <c r="Z24" s="662" t="s">
        <v>121</v>
      </c>
      <c r="AA24" s="662"/>
      <c r="AB24" s="662"/>
      <c r="AC24" s="662"/>
      <c r="AD24" s="663" t="s">
        <v>121</v>
      </c>
      <c r="AE24" s="663"/>
      <c r="AF24" s="663"/>
      <c r="AG24" s="663"/>
      <c r="AH24" s="663"/>
      <c r="AI24" s="663"/>
      <c r="AJ24" s="663"/>
      <c r="AK24" s="663"/>
      <c r="AL24" s="664" t="s">
        <v>121</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121</v>
      </c>
      <c r="BH24" s="660"/>
      <c r="BI24" s="660"/>
      <c r="BJ24" s="660"/>
      <c r="BK24" s="660"/>
      <c r="BL24" s="660"/>
      <c r="BM24" s="660"/>
      <c r="BN24" s="661"/>
      <c r="BO24" s="662" t="s">
        <v>121</v>
      </c>
      <c r="BP24" s="662"/>
      <c r="BQ24" s="662"/>
      <c r="BR24" s="662"/>
      <c r="BS24" s="663" t="s">
        <v>121</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1631028</v>
      </c>
      <c r="CS24" s="649"/>
      <c r="CT24" s="649"/>
      <c r="CU24" s="649"/>
      <c r="CV24" s="649"/>
      <c r="CW24" s="649"/>
      <c r="CX24" s="649"/>
      <c r="CY24" s="650"/>
      <c r="CZ24" s="653">
        <v>26.9</v>
      </c>
      <c r="DA24" s="654"/>
      <c r="DB24" s="654"/>
      <c r="DC24" s="670"/>
      <c r="DD24" s="691">
        <v>1120483</v>
      </c>
      <c r="DE24" s="649"/>
      <c r="DF24" s="649"/>
      <c r="DG24" s="649"/>
      <c r="DH24" s="649"/>
      <c r="DI24" s="649"/>
      <c r="DJ24" s="649"/>
      <c r="DK24" s="650"/>
      <c r="DL24" s="691">
        <v>1027383</v>
      </c>
      <c r="DM24" s="649"/>
      <c r="DN24" s="649"/>
      <c r="DO24" s="649"/>
      <c r="DP24" s="649"/>
      <c r="DQ24" s="649"/>
      <c r="DR24" s="649"/>
      <c r="DS24" s="649"/>
      <c r="DT24" s="649"/>
      <c r="DU24" s="649"/>
      <c r="DV24" s="650"/>
      <c r="DW24" s="653">
        <v>44.9</v>
      </c>
      <c r="DX24" s="654"/>
      <c r="DY24" s="654"/>
      <c r="DZ24" s="654"/>
      <c r="EA24" s="654"/>
      <c r="EB24" s="654"/>
      <c r="EC24" s="655"/>
    </row>
    <row r="25" spans="2:133" ht="11.25" customHeight="1" x14ac:dyDescent="0.2">
      <c r="B25" s="656" t="s">
        <v>280</v>
      </c>
      <c r="C25" s="657"/>
      <c r="D25" s="657"/>
      <c r="E25" s="657"/>
      <c r="F25" s="657"/>
      <c r="G25" s="657"/>
      <c r="H25" s="657"/>
      <c r="I25" s="657"/>
      <c r="J25" s="657"/>
      <c r="K25" s="657"/>
      <c r="L25" s="657"/>
      <c r="M25" s="657"/>
      <c r="N25" s="657"/>
      <c r="O25" s="657"/>
      <c r="P25" s="657"/>
      <c r="Q25" s="658"/>
      <c r="R25" s="659">
        <v>2417520</v>
      </c>
      <c r="S25" s="660"/>
      <c r="T25" s="660"/>
      <c r="U25" s="660"/>
      <c r="V25" s="660"/>
      <c r="W25" s="660"/>
      <c r="X25" s="660"/>
      <c r="Y25" s="661"/>
      <c r="Z25" s="662">
        <v>37.200000000000003</v>
      </c>
      <c r="AA25" s="662"/>
      <c r="AB25" s="662"/>
      <c r="AC25" s="662"/>
      <c r="AD25" s="663">
        <v>2277856</v>
      </c>
      <c r="AE25" s="663"/>
      <c r="AF25" s="663"/>
      <c r="AG25" s="663"/>
      <c r="AH25" s="663"/>
      <c r="AI25" s="663"/>
      <c r="AJ25" s="663"/>
      <c r="AK25" s="663"/>
      <c r="AL25" s="664">
        <v>99.7</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121</v>
      </c>
      <c r="BH25" s="660"/>
      <c r="BI25" s="660"/>
      <c r="BJ25" s="660"/>
      <c r="BK25" s="660"/>
      <c r="BL25" s="660"/>
      <c r="BM25" s="660"/>
      <c r="BN25" s="661"/>
      <c r="BO25" s="662" t="s">
        <v>121</v>
      </c>
      <c r="BP25" s="662"/>
      <c r="BQ25" s="662"/>
      <c r="BR25" s="662"/>
      <c r="BS25" s="663" t="s">
        <v>121</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695006</v>
      </c>
      <c r="CS25" s="680"/>
      <c r="CT25" s="680"/>
      <c r="CU25" s="680"/>
      <c r="CV25" s="680"/>
      <c r="CW25" s="680"/>
      <c r="CX25" s="680"/>
      <c r="CY25" s="681"/>
      <c r="CZ25" s="664">
        <v>11.4</v>
      </c>
      <c r="DA25" s="692"/>
      <c r="DB25" s="692"/>
      <c r="DC25" s="694"/>
      <c r="DD25" s="668">
        <v>626431</v>
      </c>
      <c r="DE25" s="680"/>
      <c r="DF25" s="680"/>
      <c r="DG25" s="680"/>
      <c r="DH25" s="680"/>
      <c r="DI25" s="680"/>
      <c r="DJ25" s="680"/>
      <c r="DK25" s="681"/>
      <c r="DL25" s="668">
        <v>607751</v>
      </c>
      <c r="DM25" s="680"/>
      <c r="DN25" s="680"/>
      <c r="DO25" s="680"/>
      <c r="DP25" s="680"/>
      <c r="DQ25" s="680"/>
      <c r="DR25" s="680"/>
      <c r="DS25" s="680"/>
      <c r="DT25" s="680"/>
      <c r="DU25" s="680"/>
      <c r="DV25" s="681"/>
      <c r="DW25" s="664">
        <v>26.5</v>
      </c>
      <c r="DX25" s="692"/>
      <c r="DY25" s="692"/>
      <c r="DZ25" s="692"/>
      <c r="EA25" s="692"/>
      <c r="EB25" s="692"/>
      <c r="EC25" s="693"/>
    </row>
    <row r="26" spans="2:133" ht="11.25" customHeight="1" x14ac:dyDescent="0.2">
      <c r="B26" s="656" t="s">
        <v>283</v>
      </c>
      <c r="C26" s="657"/>
      <c r="D26" s="657"/>
      <c r="E26" s="657"/>
      <c r="F26" s="657"/>
      <c r="G26" s="657"/>
      <c r="H26" s="657"/>
      <c r="I26" s="657"/>
      <c r="J26" s="657"/>
      <c r="K26" s="657"/>
      <c r="L26" s="657"/>
      <c r="M26" s="657"/>
      <c r="N26" s="657"/>
      <c r="O26" s="657"/>
      <c r="P26" s="657"/>
      <c r="Q26" s="658"/>
      <c r="R26" s="659">
        <v>523</v>
      </c>
      <c r="S26" s="660"/>
      <c r="T26" s="660"/>
      <c r="U26" s="660"/>
      <c r="V26" s="660"/>
      <c r="W26" s="660"/>
      <c r="X26" s="660"/>
      <c r="Y26" s="661"/>
      <c r="Z26" s="662">
        <v>0</v>
      </c>
      <c r="AA26" s="662"/>
      <c r="AB26" s="662"/>
      <c r="AC26" s="662"/>
      <c r="AD26" s="663">
        <v>523</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121</v>
      </c>
      <c r="BH26" s="660"/>
      <c r="BI26" s="660"/>
      <c r="BJ26" s="660"/>
      <c r="BK26" s="660"/>
      <c r="BL26" s="660"/>
      <c r="BM26" s="660"/>
      <c r="BN26" s="661"/>
      <c r="BO26" s="662" t="s">
        <v>121</v>
      </c>
      <c r="BP26" s="662"/>
      <c r="BQ26" s="662"/>
      <c r="BR26" s="662"/>
      <c r="BS26" s="663" t="s">
        <v>121</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338504</v>
      </c>
      <c r="CS26" s="660"/>
      <c r="CT26" s="660"/>
      <c r="CU26" s="660"/>
      <c r="CV26" s="660"/>
      <c r="CW26" s="660"/>
      <c r="CX26" s="660"/>
      <c r="CY26" s="661"/>
      <c r="CZ26" s="664">
        <v>5.6</v>
      </c>
      <c r="DA26" s="692"/>
      <c r="DB26" s="692"/>
      <c r="DC26" s="694"/>
      <c r="DD26" s="668">
        <v>313297</v>
      </c>
      <c r="DE26" s="660"/>
      <c r="DF26" s="660"/>
      <c r="DG26" s="660"/>
      <c r="DH26" s="660"/>
      <c r="DI26" s="660"/>
      <c r="DJ26" s="660"/>
      <c r="DK26" s="661"/>
      <c r="DL26" s="668" t="s">
        <v>121</v>
      </c>
      <c r="DM26" s="660"/>
      <c r="DN26" s="660"/>
      <c r="DO26" s="660"/>
      <c r="DP26" s="660"/>
      <c r="DQ26" s="660"/>
      <c r="DR26" s="660"/>
      <c r="DS26" s="660"/>
      <c r="DT26" s="660"/>
      <c r="DU26" s="660"/>
      <c r="DV26" s="661"/>
      <c r="DW26" s="664" t="s">
        <v>121</v>
      </c>
      <c r="DX26" s="692"/>
      <c r="DY26" s="692"/>
      <c r="DZ26" s="692"/>
      <c r="EA26" s="692"/>
      <c r="EB26" s="692"/>
      <c r="EC26" s="693"/>
    </row>
    <row r="27" spans="2:133" ht="11.25" customHeight="1" x14ac:dyDescent="0.2">
      <c r="B27" s="656" t="s">
        <v>286</v>
      </c>
      <c r="C27" s="657"/>
      <c r="D27" s="657"/>
      <c r="E27" s="657"/>
      <c r="F27" s="657"/>
      <c r="G27" s="657"/>
      <c r="H27" s="657"/>
      <c r="I27" s="657"/>
      <c r="J27" s="657"/>
      <c r="K27" s="657"/>
      <c r="L27" s="657"/>
      <c r="M27" s="657"/>
      <c r="N27" s="657"/>
      <c r="O27" s="657"/>
      <c r="P27" s="657"/>
      <c r="Q27" s="658"/>
      <c r="R27" s="659">
        <v>14826</v>
      </c>
      <c r="S27" s="660"/>
      <c r="T27" s="660"/>
      <c r="U27" s="660"/>
      <c r="V27" s="660"/>
      <c r="W27" s="660"/>
      <c r="X27" s="660"/>
      <c r="Y27" s="661"/>
      <c r="Z27" s="662">
        <v>0.2</v>
      </c>
      <c r="AA27" s="662"/>
      <c r="AB27" s="662"/>
      <c r="AC27" s="662"/>
      <c r="AD27" s="663" t="s">
        <v>121</v>
      </c>
      <c r="AE27" s="663"/>
      <c r="AF27" s="663"/>
      <c r="AG27" s="663"/>
      <c r="AH27" s="663"/>
      <c r="AI27" s="663"/>
      <c r="AJ27" s="663"/>
      <c r="AK27" s="663"/>
      <c r="AL27" s="664" t="s">
        <v>121</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597282</v>
      </c>
      <c r="BH27" s="660"/>
      <c r="BI27" s="660"/>
      <c r="BJ27" s="660"/>
      <c r="BK27" s="660"/>
      <c r="BL27" s="660"/>
      <c r="BM27" s="660"/>
      <c r="BN27" s="661"/>
      <c r="BO27" s="662">
        <v>100</v>
      </c>
      <c r="BP27" s="662"/>
      <c r="BQ27" s="662"/>
      <c r="BR27" s="662"/>
      <c r="BS27" s="663" t="s">
        <v>121</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704063</v>
      </c>
      <c r="CS27" s="680"/>
      <c r="CT27" s="680"/>
      <c r="CU27" s="680"/>
      <c r="CV27" s="680"/>
      <c r="CW27" s="680"/>
      <c r="CX27" s="680"/>
      <c r="CY27" s="681"/>
      <c r="CZ27" s="664">
        <v>11.6</v>
      </c>
      <c r="DA27" s="692"/>
      <c r="DB27" s="692"/>
      <c r="DC27" s="694"/>
      <c r="DD27" s="668">
        <v>269223</v>
      </c>
      <c r="DE27" s="680"/>
      <c r="DF27" s="680"/>
      <c r="DG27" s="680"/>
      <c r="DH27" s="680"/>
      <c r="DI27" s="680"/>
      <c r="DJ27" s="680"/>
      <c r="DK27" s="681"/>
      <c r="DL27" s="668">
        <v>194803</v>
      </c>
      <c r="DM27" s="680"/>
      <c r="DN27" s="680"/>
      <c r="DO27" s="680"/>
      <c r="DP27" s="680"/>
      <c r="DQ27" s="680"/>
      <c r="DR27" s="680"/>
      <c r="DS27" s="680"/>
      <c r="DT27" s="680"/>
      <c r="DU27" s="680"/>
      <c r="DV27" s="681"/>
      <c r="DW27" s="664">
        <v>8.5</v>
      </c>
      <c r="DX27" s="692"/>
      <c r="DY27" s="692"/>
      <c r="DZ27" s="692"/>
      <c r="EA27" s="692"/>
      <c r="EB27" s="692"/>
      <c r="EC27" s="693"/>
    </row>
    <row r="28" spans="2:133" ht="11.25" customHeight="1" x14ac:dyDescent="0.2">
      <c r="B28" s="656" t="s">
        <v>289</v>
      </c>
      <c r="C28" s="657"/>
      <c r="D28" s="657"/>
      <c r="E28" s="657"/>
      <c r="F28" s="657"/>
      <c r="G28" s="657"/>
      <c r="H28" s="657"/>
      <c r="I28" s="657"/>
      <c r="J28" s="657"/>
      <c r="K28" s="657"/>
      <c r="L28" s="657"/>
      <c r="M28" s="657"/>
      <c r="N28" s="657"/>
      <c r="O28" s="657"/>
      <c r="P28" s="657"/>
      <c r="Q28" s="658"/>
      <c r="R28" s="659">
        <v>81723</v>
      </c>
      <c r="S28" s="660"/>
      <c r="T28" s="660"/>
      <c r="U28" s="660"/>
      <c r="V28" s="660"/>
      <c r="W28" s="660"/>
      <c r="X28" s="660"/>
      <c r="Y28" s="661"/>
      <c r="Z28" s="662">
        <v>1.3</v>
      </c>
      <c r="AA28" s="662"/>
      <c r="AB28" s="662"/>
      <c r="AC28" s="662"/>
      <c r="AD28" s="663">
        <v>3141</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231959</v>
      </c>
      <c r="CS28" s="660"/>
      <c r="CT28" s="660"/>
      <c r="CU28" s="660"/>
      <c r="CV28" s="660"/>
      <c r="CW28" s="660"/>
      <c r="CX28" s="660"/>
      <c r="CY28" s="661"/>
      <c r="CZ28" s="664">
        <v>3.8</v>
      </c>
      <c r="DA28" s="692"/>
      <c r="DB28" s="692"/>
      <c r="DC28" s="694"/>
      <c r="DD28" s="668">
        <v>224829</v>
      </c>
      <c r="DE28" s="660"/>
      <c r="DF28" s="660"/>
      <c r="DG28" s="660"/>
      <c r="DH28" s="660"/>
      <c r="DI28" s="660"/>
      <c r="DJ28" s="660"/>
      <c r="DK28" s="661"/>
      <c r="DL28" s="668">
        <v>224829</v>
      </c>
      <c r="DM28" s="660"/>
      <c r="DN28" s="660"/>
      <c r="DO28" s="660"/>
      <c r="DP28" s="660"/>
      <c r="DQ28" s="660"/>
      <c r="DR28" s="660"/>
      <c r="DS28" s="660"/>
      <c r="DT28" s="660"/>
      <c r="DU28" s="660"/>
      <c r="DV28" s="661"/>
      <c r="DW28" s="664">
        <v>9.8000000000000007</v>
      </c>
      <c r="DX28" s="692"/>
      <c r="DY28" s="692"/>
      <c r="DZ28" s="692"/>
      <c r="EA28" s="692"/>
      <c r="EB28" s="692"/>
      <c r="EC28" s="693"/>
    </row>
    <row r="29" spans="2:133" ht="11.25" customHeight="1" x14ac:dyDescent="0.2">
      <c r="B29" s="656" t="s">
        <v>291</v>
      </c>
      <c r="C29" s="657"/>
      <c r="D29" s="657"/>
      <c r="E29" s="657"/>
      <c r="F29" s="657"/>
      <c r="G29" s="657"/>
      <c r="H29" s="657"/>
      <c r="I29" s="657"/>
      <c r="J29" s="657"/>
      <c r="K29" s="657"/>
      <c r="L29" s="657"/>
      <c r="M29" s="657"/>
      <c r="N29" s="657"/>
      <c r="O29" s="657"/>
      <c r="P29" s="657"/>
      <c r="Q29" s="658"/>
      <c r="R29" s="659">
        <v>2141</v>
      </c>
      <c r="S29" s="660"/>
      <c r="T29" s="660"/>
      <c r="U29" s="660"/>
      <c r="V29" s="660"/>
      <c r="W29" s="660"/>
      <c r="X29" s="660"/>
      <c r="Y29" s="661"/>
      <c r="Z29" s="662">
        <v>0</v>
      </c>
      <c r="AA29" s="662"/>
      <c r="AB29" s="662"/>
      <c r="AC29" s="662"/>
      <c r="AD29" s="663">
        <v>65</v>
      </c>
      <c r="AE29" s="663"/>
      <c r="AF29" s="663"/>
      <c r="AG29" s="663"/>
      <c r="AH29" s="663"/>
      <c r="AI29" s="663"/>
      <c r="AJ29" s="663"/>
      <c r="AK29" s="663"/>
      <c r="AL29" s="664">
        <v>0</v>
      </c>
      <c r="AM29" s="665"/>
      <c r="AN29" s="665"/>
      <c r="AO29" s="666"/>
      <c r="AP29" s="682"/>
      <c r="AQ29" s="683"/>
      <c r="AR29" s="683"/>
      <c r="AS29" s="683"/>
      <c r="AT29" s="683"/>
      <c r="AU29" s="683"/>
      <c r="AV29" s="683"/>
      <c r="AW29" s="683"/>
      <c r="AX29" s="683"/>
      <c r="AY29" s="683"/>
      <c r="AZ29" s="683"/>
      <c r="BA29" s="683"/>
      <c r="BB29" s="683"/>
      <c r="BC29" s="683"/>
      <c r="BD29" s="683"/>
      <c r="BE29" s="683"/>
      <c r="BF29" s="684"/>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292</v>
      </c>
      <c r="CE29" s="698"/>
      <c r="CF29" s="656" t="s">
        <v>66</v>
      </c>
      <c r="CG29" s="657"/>
      <c r="CH29" s="657"/>
      <c r="CI29" s="657"/>
      <c r="CJ29" s="657"/>
      <c r="CK29" s="657"/>
      <c r="CL29" s="657"/>
      <c r="CM29" s="657"/>
      <c r="CN29" s="657"/>
      <c r="CO29" s="657"/>
      <c r="CP29" s="657"/>
      <c r="CQ29" s="658"/>
      <c r="CR29" s="659">
        <v>231959</v>
      </c>
      <c r="CS29" s="680"/>
      <c r="CT29" s="680"/>
      <c r="CU29" s="680"/>
      <c r="CV29" s="680"/>
      <c r="CW29" s="680"/>
      <c r="CX29" s="680"/>
      <c r="CY29" s="681"/>
      <c r="CZ29" s="664">
        <v>3.8</v>
      </c>
      <c r="DA29" s="692"/>
      <c r="DB29" s="692"/>
      <c r="DC29" s="694"/>
      <c r="DD29" s="668">
        <v>224829</v>
      </c>
      <c r="DE29" s="680"/>
      <c r="DF29" s="680"/>
      <c r="DG29" s="680"/>
      <c r="DH29" s="680"/>
      <c r="DI29" s="680"/>
      <c r="DJ29" s="680"/>
      <c r="DK29" s="681"/>
      <c r="DL29" s="668">
        <v>224829</v>
      </c>
      <c r="DM29" s="680"/>
      <c r="DN29" s="680"/>
      <c r="DO29" s="680"/>
      <c r="DP29" s="680"/>
      <c r="DQ29" s="680"/>
      <c r="DR29" s="680"/>
      <c r="DS29" s="680"/>
      <c r="DT29" s="680"/>
      <c r="DU29" s="680"/>
      <c r="DV29" s="681"/>
      <c r="DW29" s="664">
        <v>9.8000000000000007</v>
      </c>
      <c r="DX29" s="692"/>
      <c r="DY29" s="692"/>
      <c r="DZ29" s="692"/>
      <c r="EA29" s="692"/>
      <c r="EB29" s="692"/>
      <c r="EC29" s="693"/>
    </row>
    <row r="30" spans="2:133" ht="11.25" customHeight="1" x14ac:dyDescent="0.2">
      <c r="B30" s="656" t="s">
        <v>293</v>
      </c>
      <c r="C30" s="657"/>
      <c r="D30" s="657"/>
      <c r="E30" s="657"/>
      <c r="F30" s="657"/>
      <c r="G30" s="657"/>
      <c r="H30" s="657"/>
      <c r="I30" s="657"/>
      <c r="J30" s="657"/>
      <c r="K30" s="657"/>
      <c r="L30" s="657"/>
      <c r="M30" s="657"/>
      <c r="N30" s="657"/>
      <c r="O30" s="657"/>
      <c r="P30" s="657"/>
      <c r="Q30" s="658"/>
      <c r="R30" s="659">
        <v>881503</v>
      </c>
      <c r="S30" s="660"/>
      <c r="T30" s="660"/>
      <c r="U30" s="660"/>
      <c r="V30" s="660"/>
      <c r="W30" s="660"/>
      <c r="X30" s="660"/>
      <c r="Y30" s="661"/>
      <c r="Z30" s="662">
        <v>13.6</v>
      </c>
      <c r="AA30" s="662"/>
      <c r="AB30" s="662"/>
      <c r="AC30" s="662"/>
      <c r="AD30" s="663" t="s">
        <v>121</v>
      </c>
      <c r="AE30" s="663"/>
      <c r="AF30" s="663"/>
      <c r="AG30" s="663"/>
      <c r="AH30" s="663"/>
      <c r="AI30" s="663"/>
      <c r="AJ30" s="663"/>
      <c r="AK30" s="663"/>
      <c r="AL30" s="664" t="s">
        <v>121</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695"/>
      <c r="BI30" s="695"/>
      <c r="BJ30" s="695"/>
      <c r="BK30" s="695"/>
      <c r="BL30" s="695"/>
      <c r="BM30" s="695"/>
      <c r="BN30" s="695"/>
      <c r="BO30" s="695"/>
      <c r="BP30" s="695"/>
      <c r="BQ30" s="696"/>
      <c r="BR30" s="641" t="s">
        <v>295</v>
      </c>
      <c r="BS30" s="695"/>
      <c r="BT30" s="695"/>
      <c r="BU30" s="695"/>
      <c r="BV30" s="695"/>
      <c r="BW30" s="695"/>
      <c r="BX30" s="695"/>
      <c r="BY30" s="695"/>
      <c r="BZ30" s="695"/>
      <c r="CA30" s="695"/>
      <c r="CB30" s="696"/>
      <c r="CD30" s="699"/>
      <c r="CE30" s="700"/>
      <c r="CF30" s="656" t="s">
        <v>296</v>
      </c>
      <c r="CG30" s="657"/>
      <c r="CH30" s="657"/>
      <c r="CI30" s="657"/>
      <c r="CJ30" s="657"/>
      <c r="CK30" s="657"/>
      <c r="CL30" s="657"/>
      <c r="CM30" s="657"/>
      <c r="CN30" s="657"/>
      <c r="CO30" s="657"/>
      <c r="CP30" s="657"/>
      <c r="CQ30" s="658"/>
      <c r="CR30" s="659">
        <v>221308</v>
      </c>
      <c r="CS30" s="660"/>
      <c r="CT30" s="660"/>
      <c r="CU30" s="660"/>
      <c r="CV30" s="660"/>
      <c r="CW30" s="660"/>
      <c r="CX30" s="660"/>
      <c r="CY30" s="661"/>
      <c r="CZ30" s="664">
        <v>3.6</v>
      </c>
      <c r="DA30" s="692"/>
      <c r="DB30" s="692"/>
      <c r="DC30" s="694"/>
      <c r="DD30" s="668">
        <v>216225</v>
      </c>
      <c r="DE30" s="660"/>
      <c r="DF30" s="660"/>
      <c r="DG30" s="660"/>
      <c r="DH30" s="660"/>
      <c r="DI30" s="660"/>
      <c r="DJ30" s="660"/>
      <c r="DK30" s="661"/>
      <c r="DL30" s="668">
        <v>216225</v>
      </c>
      <c r="DM30" s="660"/>
      <c r="DN30" s="660"/>
      <c r="DO30" s="660"/>
      <c r="DP30" s="660"/>
      <c r="DQ30" s="660"/>
      <c r="DR30" s="660"/>
      <c r="DS30" s="660"/>
      <c r="DT30" s="660"/>
      <c r="DU30" s="660"/>
      <c r="DV30" s="661"/>
      <c r="DW30" s="664">
        <v>9.4</v>
      </c>
      <c r="DX30" s="692"/>
      <c r="DY30" s="692"/>
      <c r="DZ30" s="692"/>
      <c r="EA30" s="692"/>
      <c r="EB30" s="692"/>
      <c r="EC30" s="693"/>
    </row>
    <row r="31" spans="2:133" ht="11.25" customHeight="1" x14ac:dyDescent="0.2">
      <c r="B31" s="672" t="s">
        <v>297</v>
      </c>
      <c r="C31" s="673"/>
      <c r="D31" s="673"/>
      <c r="E31" s="673"/>
      <c r="F31" s="673"/>
      <c r="G31" s="673"/>
      <c r="H31" s="673"/>
      <c r="I31" s="673"/>
      <c r="J31" s="673"/>
      <c r="K31" s="673"/>
      <c r="L31" s="673"/>
      <c r="M31" s="673"/>
      <c r="N31" s="673"/>
      <c r="O31" s="673"/>
      <c r="P31" s="673"/>
      <c r="Q31" s="674"/>
      <c r="R31" s="659" t="s">
        <v>121</v>
      </c>
      <c r="S31" s="660"/>
      <c r="T31" s="660"/>
      <c r="U31" s="660"/>
      <c r="V31" s="660"/>
      <c r="W31" s="660"/>
      <c r="X31" s="660"/>
      <c r="Y31" s="661"/>
      <c r="Z31" s="662" t="s">
        <v>121</v>
      </c>
      <c r="AA31" s="662"/>
      <c r="AB31" s="662"/>
      <c r="AC31" s="662"/>
      <c r="AD31" s="663" t="s">
        <v>121</v>
      </c>
      <c r="AE31" s="663"/>
      <c r="AF31" s="663"/>
      <c r="AG31" s="663"/>
      <c r="AH31" s="663"/>
      <c r="AI31" s="663"/>
      <c r="AJ31" s="663"/>
      <c r="AK31" s="663"/>
      <c r="AL31" s="664" t="s">
        <v>121</v>
      </c>
      <c r="AM31" s="665"/>
      <c r="AN31" s="665"/>
      <c r="AO31" s="666"/>
      <c r="AP31" s="707" t="s">
        <v>298</v>
      </c>
      <c r="AQ31" s="708"/>
      <c r="AR31" s="708"/>
      <c r="AS31" s="708"/>
      <c r="AT31" s="713" t="s">
        <v>299</v>
      </c>
      <c r="AU31" s="206"/>
      <c r="AV31" s="206"/>
      <c r="AW31" s="206"/>
      <c r="AX31" s="645" t="s">
        <v>177</v>
      </c>
      <c r="AY31" s="646"/>
      <c r="AZ31" s="646"/>
      <c r="BA31" s="646"/>
      <c r="BB31" s="646"/>
      <c r="BC31" s="646"/>
      <c r="BD31" s="646"/>
      <c r="BE31" s="646"/>
      <c r="BF31" s="647"/>
      <c r="BG31" s="706">
        <v>99.6</v>
      </c>
      <c r="BH31" s="703"/>
      <c r="BI31" s="703"/>
      <c r="BJ31" s="703"/>
      <c r="BK31" s="703"/>
      <c r="BL31" s="703"/>
      <c r="BM31" s="654">
        <v>98.3</v>
      </c>
      <c r="BN31" s="703"/>
      <c r="BO31" s="703"/>
      <c r="BP31" s="703"/>
      <c r="BQ31" s="704"/>
      <c r="BR31" s="706">
        <v>99.4</v>
      </c>
      <c r="BS31" s="703"/>
      <c r="BT31" s="703"/>
      <c r="BU31" s="703"/>
      <c r="BV31" s="703"/>
      <c r="BW31" s="703"/>
      <c r="BX31" s="654">
        <v>98.2</v>
      </c>
      <c r="BY31" s="703"/>
      <c r="BZ31" s="703"/>
      <c r="CA31" s="703"/>
      <c r="CB31" s="704"/>
      <c r="CD31" s="699"/>
      <c r="CE31" s="700"/>
      <c r="CF31" s="656" t="s">
        <v>300</v>
      </c>
      <c r="CG31" s="657"/>
      <c r="CH31" s="657"/>
      <c r="CI31" s="657"/>
      <c r="CJ31" s="657"/>
      <c r="CK31" s="657"/>
      <c r="CL31" s="657"/>
      <c r="CM31" s="657"/>
      <c r="CN31" s="657"/>
      <c r="CO31" s="657"/>
      <c r="CP31" s="657"/>
      <c r="CQ31" s="658"/>
      <c r="CR31" s="659">
        <v>10651</v>
      </c>
      <c r="CS31" s="680"/>
      <c r="CT31" s="680"/>
      <c r="CU31" s="680"/>
      <c r="CV31" s="680"/>
      <c r="CW31" s="680"/>
      <c r="CX31" s="680"/>
      <c r="CY31" s="681"/>
      <c r="CZ31" s="664">
        <v>0.2</v>
      </c>
      <c r="DA31" s="692"/>
      <c r="DB31" s="692"/>
      <c r="DC31" s="694"/>
      <c r="DD31" s="668">
        <v>8604</v>
      </c>
      <c r="DE31" s="680"/>
      <c r="DF31" s="680"/>
      <c r="DG31" s="680"/>
      <c r="DH31" s="680"/>
      <c r="DI31" s="680"/>
      <c r="DJ31" s="680"/>
      <c r="DK31" s="681"/>
      <c r="DL31" s="668">
        <v>8604</v>
      </c>
      <c r="DM31" s="680"/>
      <c r="DN31" s="680"/>
      <c r="DO31" s="680"/>
      <c r="DP31" s="680"/>
      <c r="DQ31" s="680"/>
      <c r="DR31" s="680"/>
      <c r="DS31" s="680"/>
      <c r="DT31" s="680"/>
      <c r="DU31" s="680"/>
      <c r="DV31" s="681"/>
      <c r="DW31" s="664">
        <v>0.4</v>
      </c>
      <c r="DX31" s="692"/>
      <c r="DY31" s="692"/>
      <c r="DZ31" s="692"/>
      <c r="EA31" s="692"/>
      <c r="EB31" s="692"/>
      <c r="EC31" s="693"/>
    </row>
    <row r="32" spans="2:133" ht="11.25" customHeight="1" x14ac:dyDescent="0.2">
      <c r="B32" s="656" t="s">
        <v>301</v>
      </c>
      <c r="C32" s="657"/>
      <c r="D32" s="657"/>
      <c r="E32" s="657"/>
      <c r="F32" s="657"/>
      <c r="G32" s="657"/>
      <c r="H32" s="657"/>
      <c r="I32" s="657"/>
      <c r="J32" s="657"/>
      <c r="K32" s="657"/>
      <c r="L32" s="657"/>
      <c r="M32" s="657"/>
      <c r="N32" s="657"/>
      <c r="O32" s="657"/>
      <c r="P32" s="657"/>
      <c r="Q32" s="658"/>
      <c r="R32" s="659">
        <v>247715</v>
      </c>
      <c r="S32" s="660"/>
      <c r="T32" s="660"/>
      <c r="U32" s="660"/>
      <c r="V32" s="660"/>
      <c r="W32" s="660"/>
      <c r="X32" s="660"/>
      <c r="Y32" s="661"/>
      <c r="Z32" s="662">
        <v>3.8</v>
      </c>
      <c r="AA32" s="662"/>
      <c r="AB32" s="662"/>
      <c r="AC32" s="662"/>
      <c r="AD32" s="663" t="s">
        <v>121</v>
      </c>
      <c r="AE32" s="663"/>
      <c r="AF32" s="663"/>
      <c r="AG32" s="663"/>
      <c r="AH32" s="663"/>
      <c r="AI32" s="663"/>
      <c r="AJ32" s="663"/>
      <c r="AK32" s="663"/>
      <c r="AL32" s="664" t="s">
        <v>121</v>
      </c>
      <c r="AM32" s="665"/>
      <c r="AN32" s="665"/>
      <c r="AO32" s="666"/>
      <c r="AP32" s="709"/>
      <c r="AQ32" s="710"/>
      <c r="AR32" s="710"/>
      <c r="AS32" s="710"/>
      <c r="AT32" s="714"/>
      <c r="AU32" s="202" t="s">
        <v>302</v>
      </c>
      <c r="AX32" s="656" t="s">
        <v>303</v>
      </c>
      <c r="AY32" s="657"/>
      <c r="AZ32" s="657"/>
      <c r="BA32" s="657"/>
      <c r="BB32" s="657"/>
      <c r="BC32" s="657"/>
      <c r="BD32" s="657"/>
      <c r="BE32" s="657"/>
      <c r="BF32" s="658"/>
      <c r="BG32" s="716">
        <v>99.5</v>
      </c>
      <c r="BH32" s="680"/>
      <c r="BI32" s="680"/>
      <c r="BJ32" s="680"/>
      <c r="BK32" s="680"/>
      <c r="BL32" s="680"/>
      <c r="BM32" s="665">
        <v>98.1</v>
      </c>
      <c r="BN32" s="680"/>
      <c r="BO32" s="680"/>
      <c r="BP32" s="680"/>
      <c r="BQ32" s="705"/>
      <c r="BR32" s="716">
        <v>98.8</v>
      </c>
      <c r="BS32" s="680"/>
      <c r="BT32" s="680"/>
      <c r="BU32" s="680"/>
      <c r="BV32" s="680"/>
      <c r="BW32" s="680"/>
      <c r="BX32" s="665">
        <v>98</v>
      </c>
      <c r="BY32" s="680"/>
      <c r="BZ32" s="680"/>
      <c r="CA32" s="680"/>
      <c r="CB32" s="705"/>
      <c r="CD32" s="701"/>
      <c r="CE32" s="702"/>
      <c r="CF32" s="656" t="s">
        <v>304</v>
      </c>
      <c r="CG32" s="657"/>
      <c r="CH32" s="657"/>
      <c r="CI32" s="657"/>
      <c r="CJ32" s="657"/>
      <c r="CK32" s="657"/>
      <c r="CL32" s="657"/>
      <c r="CM32" s="657"/>
      <c r="CN32" s="657"/>
      <c r="CO32" s="657"/>
      <c r="CP32" s="657"/>
      <c r="CQ32" s="658"/>
      <c r="CR32" s="659" t="s">
        <v>121</v>
      </c>
      <c r="CS32" s="660"/>
      <c r="CT32" s="660"/>
      <c r="CU32" s="660"/>
      <c r="CV32" s="660"/>
      <c r="CW32" s="660"/>
      <c r="CX32" s="660"/>
      <c r="CY32" s="661"/>
      <c r="CZ32" s="664" t="s">
        <v>121</v>
      </c>
      <c r="DA32" s="692"/>
      <c r="DB32" s="692"/>
      <c r="DC32" s="694"/>
      <c r="DD32" s="668" t="s">
        <v>121</v>
      </c>
      <c r="DE32" s="660"/>
      <c r="DF32" s="660"/>
      <c r="DG32" s="660"/>
      <c r="DH32" s="660"/>
      <c r="DI32" s="660"/>
      <c r="DJ32" s="660"/>
      <c r="DK32" s="661"/>
      <c r="DL32" s="668" t="s">
        <v>121</v>
      </c>
      <c r="DM32" s="660"/>
      <c r="DN32" s="660"/>
      <c r="DO32" s="660"/>
      <c r="DP32" s="660"/>
      <c r="DQ32" s="660"/>
      <c r="DR32" s="660"/>
      <c r="DS32" s="660"/>
      <c r="DT32" s="660"/>
      <c r="DU32" s="660"/>
      <c r="DV32" s="661"/>
      <c r="DW32" s="664" t="s">
        <v>121</v>
      </c>
      <c r="DX32" s="692"/>
      <c r="DY32" s="692"/>
      <c r="DZ32" s="692"/>
      <c r="EA32" s="692"/>
      <c r="EB32" s="692"/>
      <c r="EC32" s="693"/>
    </row>
    <row r="33" spans="2:133" ht="11.25" customHeight="1" x14ac:dyDescent="0.2">
      <c r="B33" s="656" t="s">
        <v>305</v>
      </c>
      <c r="C33" s="657"/>
      <c r="D33" s="657"/>
      <c r="E33" s="657"/>
      <c r="F33" s="657"/>
      <c r="G33" s="657"/>
      <c r="H33" s="657"/>
      <c r="I33" s="657"/>
      <c r="J33" s="657"/>
      <c r="K33" s="657"/>
      <c r="L33" s="657"/>
      <c r="M33" s="657"/>
      <c r="N33" s="657"/>
      <c r="O33" s="657"/>
      <c r="P33" s="657"/>
      <c r="Q33" s="658"/>
      <c r="R33" s="659">
        <v>19570</v>
      </c>
      <c r="S33" s="660"/>
      <c r="T33" s="660"/>
      <c r="U33" s="660"/>
      <c r="V33" s="660"/>
      <c r="W33" s="660"/>
      <c r="X33" s="660"/>
      <c r="Y33" s="661"/>
      <c r="Z33" s="662">
        <v>0.3</v>
      </c>
      <c r="AA33" s="662"/>
      <c r="AB33" s="662"/>
      <c r="AC33" s="662"/>
      <c r="AD33" s="663">
        <v>832</v>
      </c>
      <c r="AE33" s="663"/>
      <c r="AF33" s="663"/>
      <c r="AG33" s="663"/>
      <c r="AH33" s="663"/>
      <c r="AI33" s="663"/>
      <c r="AJ33" s="663"/>
      <c r="AK33" s="663"/>
      <c r="AL33" s="664">
        <v>0</v>
      </c>
      <c r="AM33" s="665"/>
      <c r="AN33" s="665"/>
      <c r="AO33" s="666"/>
      <c r="AP33" s="711"/>
      <c r="AQ33" s="712"/>
      <c r="AR33" s="712"/>
      <c r="AS33" s="712"/>
      <c r="AT33" s="715"/>
      <c r="AU33" s="207"/>
      <c r="AV33" s="207"/>
      <c r="AW33" s="207"/>
      <c r="AX33" s="682" t="s">
        <v>306</v>
      </c>
      <c r="AY33" s="683"/>
      <c r="AZ33" s="683"/>
      <c r="BA33" s="683"/>
      <c r="BB33" s="683"/>
      <c r="BC33" s="683"/>
      <c r="BD33" s="683"/>
      <c r="BE33" s="683"/>
      <c r="BF33" s="684"/>
      <c r="BG33" s="717">
        <v>99.6</v>
      </c>
      <c r="BH33" s="718"/>
      <c r="BI33" s="718"/>
      <c r="BJ33" s="718"/>
      <c r="BK33" s="718"/>
      <c r="BL33" s="718"/>
      <c r="BM33" s="719">
        <v>98.2</v>
      </c>
      <c r="BN33" s="718"/>
      <c r="BO33" s="718"/>
      <c r="BP33" s="718"/>
      <c r="BQ33" s="720"/>
      <c r="BR33" s="717">
        <v>99.6</v>
      </c>
      <c r="BS33" s="718"/>
      <c r="BT33" s="718"/>
      <c r="BU33" s="718"/>
      <c r="BV33" s="718"/>
      <c r="BW33" s="718"/>
      <c r="BX33" s="719">
        <v>98.2</v>
      </c>
      <c r="BY33" s="718"/>
      <c r="BZ33" s="718"/>
      <c r="CA33" s="718"/>
      <c r="CB33" s="720"/>
      <c r="CD33" s="656" t="s">
        <v>307</v>
      </c>
      <c r="CE33" s="657"/>
      <c r="CF33" s="657"/>
      <c r="CG33" s="657"/>
      <c r="CH33" s="657"/>
      <c r="CI33" s="657"/>
      <c r="CJ33" s="657"/>
      <c r="CK33" s="657"/>
      <c r="CL33" s="657"/>
      <c r="CM33" s="657"/>
      <c r="CN33" s="657"/>
      <c r="CO33" s="657"/>
      <c r="CP33" s="657"/>
      <c r="CQ33" s="658"/>
      <c r="CR33" s="659">
        <v>2987352</v>
      </c>
      <c r="CS33" s="680"/>
      <c r="CT33" s="680"/>
      <c r="CU33" s="680"/>
      <c r="CV33" s="680"/>
      <c r="CW33" s="680"/>
      <c r="CX33" s="680"/>
      <c r="CY33" s="681"/>
      <c r="CZ33" s="664">
        <v>49.2</v>
      </c>
      <c r="DA33" s="692"/>
      <c r="DB33" s="692"/>
      <c r="DC33" s="694"/>
      <c r="DD33" s="668">
        <v>2780561</v>
      </c>
      <c r="DE33" s="680"/>
      <c r="DF33" s="680"/>
      <c r="DG33" s="680"/>
      <c r="DH33" s="680"/>
      <c r="DI33" s="680"/>
      <c r="DJ33" s="680"/>
      <c r="DK33" s="681"/>
      <c r="DL33" s="668">
        <v>1096144</v>
      </c>
      <c r="DM33" s="680"/>
      <c r="DN33" s="680"/>
      <c r="DO33" s="680"/>
      <c r="DP33" s="680"/>
      <c r="DQ33" s="680"/>
      <c r="DR33" s="680"/>
      <c r="DS33" s="680"/>
      <c r="DT33" s="680"/>
      <c r="DU33" s="680"/>
      <c r="DV33" s="681"/>
      <c r="DW33" s="664">
        <v>47.9</v>
      </c>
      <c r="DX33" s="692"/>
      <c r="DY33" s="692"/>
      <c r="DZ33" s="692"/>
      <c r="EA33" s="692"/>
      <c r="EB33" s="692"/>
      <c r="EC33" s="693"/>
    </row>
    <row r="34" spans="2:133" ht="11.25" customHeight="1" x14ac:dyDescent="0.2">
      <c r="B34" s="656" t="s">
        <v>308</v>
      </c>
      <c r="C34" s="657"/>
      <c r="D34" s="657"/>
      <c r="E34" s="657"/>
      <c r="F34" s="657"/>
      <c r="G34" s="657"/>
      <c r="H34" s="657"/>
      <c r="I34" s="657"/>
      <c r="J34" s="657"/>
      <c r="K34" s="657"/>
      <c r="L34" s="657"/>
      <c r="M34" s="657"/>
      <c r="N34" s="657"/>
      <c r="O34" s="657"/>
      <c r="P34" s="657"/>
      <c r="Q34" s="658"/>
      <c r="R34" s="659">
        <v>1142067</v>
      </c>
      <c r="S34" s="660"/>
      <c r="T34" s="660"/>
      <c r="U34" s="660"/>
      <c r="V34" s="660"/>
      <c r="W34" s="660"/>
      <c r="X34" s="660"/>
      <c r="Y34" s="661"/>
      <c r="Z34" s="662">
        <v>17.600000000000001</v>
      </c>
      <c r="AA34" s="662"/>
      <c r="AB34" s="662"/>
      <c r="AC34" s="662"/>
      <c r="AD34" s="663" t="s">
        <v>121</v>
      </c>
      <c r="AE34" s="663"/>
      <c r="AF34" s="663"/>
      <c r="AG34" s="663"/>
      <c r="AH34" s="663"/>
      <c r="AI34" s="663"/>
      <c r="AJ34" s="663"/>
      <c r="AK34" s="663"/>
      <c r="AL34" s="664" t="s">
        <v>121</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1113172</v>
      </c>
      <c r="CS34" s="660"/>
      <c r="CT34" s="660"/>
      <c r="CU34" s="660"/>
      <c r="CV34" s="660"/>
      <c r="CW34" s="660"/>
      <c r="CX34" s="660"/>
      <c r="CY34" s="661"/>
      <c r="CZ34" s="664">
        <v>18.3</v>
      </c>
      <c r="DA34" s="692"/>
      <c r="DB34" s="692"/>
      <c r="DC34" s="694"/>
      <c r="DD34" s="668">
        <v>1015605</v>
      </c>
      <c r="DE34" s="660"/>
      <c r="DF34" s="660"/>
      <c r="DG34" s="660"/>
      <c r="DH34" s="660"/>
      <c r="DI34" s="660"/>
      <c r="DJ34" s="660"/>
      <c r="DK34" s="661"/>
      <c r="DL34" s="668">
        <v>335056</v>
      </c>
      <c r="DM34" s="660"/>
      <c r="DN34" s="660"/>
      <c r="DO34" s="660"/>
      <c r="DP34" s="660"/>
      <c r="DQ34" s="660"/>
      <c r="DR34" s="660"/>
      <c r="DS34" s="660"/>
      <c r="DT34" s="660"/>
      <c r="DU34" s="660"/>
      <c r="DV34" s="661"/>
      <c r="DW34" s="664">
        <v>14.6</v>
      </c>
      <c r="DX34" s="692"/>
      <c r="DY34" s="692"/>
      <c r="DZ34" s="692"/>
      <c r="EA34" s="692"/>
      <c r="EB34" s="692"/>
      <c r="EC34" s="693"/>
    </row>
    <row r="35" spans="2:133" ht="11.25" customHeight="1" x14ac:dyDescent="0.2">
      <c r="B35" s="656" t="s">
        <v>310</v>
      </c>
      <c r="C35" s="657"/>
      <c r="D35" s="657"/>
      <c r="E35" s="657"/>
      <c r="F35" s="657"/>
      <c r="G35" s="657"/>
      <c r="H35" s="657"/>
      <c r="I35" s="657"/>
      <c r="J35" s="657"/>
      <c r="K35" s="657"/>
      <c r="L35" s="657"/>
      <c r="M35" s="657"/>
      <c r="N35" s="657"/>
      <c r="O35" s="657"/>
      <c r="P35" s="657"/>
      <c r="Q35" s="658"/>
      <c r="R35" s="659">
        <v>1108238</v>
      </c>
      <c r="S35" s="660"/>
      <c r="T35" s="660"/>
      <c r="U35" s="660"/>
      <c r="V35" s="660"/>
      <c r="W35" s="660"/>
      <c r="X35" s="660"/>
      <c r="Y35" s="661"/>
      <c r="Z35" s="662">
        <v>17</v>
      </c>
      <c r="AA35" s="662"/>
      <c r="AB35" s="662"/>
      <c r="AC35" s="662"/>
      <c r="AD35" s="663" t="s">
        <v>121</v>
      </c>
      <c r="AE35" s="663"/>
      <c r="AF35" s="663"/>
      <c r="AG35" s="663"/>
      <c r="AH35" s="663"/>
      <c r="AI35" s="663"/>
      <c r="AJ35" s="663"/>
      <c r="AK35" s="663"/>
      <c r="AL35" s="664" t="s">
        <v>121</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51844</v>
      </c>
      <c r="CS35" s="680"/>
      <c r="CT35" s="680"/>
      <c r="CU35" s="680"/>
      <c r="CV35" s="680"/>
      <c r="CW35" s="680"/>
      <c r="CX35" s="680"/>
      <c r="CY35" s="681"/>
      <c r="CZ35" s="664">
        <v>0.9</v>
      </c>
      <c r="DA35" s="692"/>
      <c r="DB35" s="692"/>
      <c r="DC35" s="694"/>
      <c r="DD35" s="668">
        <v>51844</v>
      </c>
      <c r="DE35" s="680"/>
      <c r="DF35" s="680"/>
      <c r="DG35" s="680"/>
      <c r="DH35" s="680"/>
      <c r="DI35" s="680"/>
      <c r="DJ35" s="680"/>
      <c r="DK35" s="681"/>
      <c r="DL35" s="668">
        <v>51844</v>
      </c>
      <c r="DM35" s="680"/>
      <c r="DN35" s="680"/>
      <c r="DO35" s="680"/>
      <c r="DP35" s="680"/>
      <c r="DQ35" s="680"/>
      <c r="DR35" s="680"/>
      <c r="DS35" s="680"/>
      <c r="DT35" s="680"/>
      <c r="DU35" s="680"/>
      <c r="DV35" s="681"/>
      <c r="DW35" s="664">
        <v>2.2999999999999998</v>
      </c>
      <c r="DX35" s="692"/>
      <c r="DY35" s="692"/>
      <c r="DZ35" s="692"/>
      <c r="EA35" s="692"/>
      <c r="EB35" s="692"/>
      <c r="EC35" s="693"/>
    </row>
    <row r="36" spans="2:133" ht="11.25" customHeight="1" x14ac:dyDescent="0.2">
      <c r="B36" s="656" t="s">
        <v>314</v>
      </c>
      <c r="C36" s="657"/>
      <c r="D36" s="657"/>
      <c r="E36" s="657"/>
      <c r="F36" s="657"/>
      <c r="G36" s="657"/>
      <c r="H36" s="657"/>
      <c r="I36" s="657"/>
      <c r="J36" s="657"/>
      <c r="K36" s="657"/>
      <c r="L36" s="657"/>
      <c r="M36" s="657"/>
      <c r="N36" s="657"/>
      <c r="O36" s="657"/>
      <c r="P36" s="657"/>
      <c r="Q36" s="658"/>
      <c r="R36" s="659">
        <v>247794</v>
      </c>
      <c r="S36" s="660"/>
      <c r="T36" s="660"/>
      <c r="U36" s="660"/>
      <c r="V36" s="660"/>
      <c r="W36" s="660"/>
      <c r="X36" s="660"/>
      <c r="Y36" s="661"/>
      <c r="Z36" s="662">
        <v>3.8</v>
      </c>
      <c r="AA36" s="662"/>
      <c r="AB36" s="662"/>
      <c r="AC36" s="662"/>
      <c r="AD36" s="663" t="s">
        <v>121</v>
      </c>
      <c r="AE36" s="663"/>
      <c r="AF36" s="663"/>
      <c r="AG36" s="663"/>
      <c r="AH36" s="663"/>
      <c r="AI36" s="663"/>
      <c r="AJ36" s="663"/>
      <c r="AK36" s="663"/>
      <c r="AL36" s="664" t="s">
        <v>121</v>
      </c>
      <c r="AM36" s="665"/>
      <c r="AN36" s="665"/>
      <c r="AO36" s="666"/>
      <c r="AP36" s="210"/>
      <c r="AQ36" s="725" t="s">
        <v>315</v>
      </c>
      <c r="AR36" s="726"/>
      <c r="AS36" s="726"/>
      <c r="AT36" s="726"/>
      <c r="AU36" s="726"/>
      <c r="AV36" s="726"/>
      <c r="AW36" s="726"/>
      <c r="AX36" s="726"/>
      <c r="AY36" s="727"/>
      <c r="AZ36" s="648">
        <v>369373</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50731</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691472</v>
      </c>
      <c r="CS36" s="660"/>
      <c r="CT36" s="660"/>
      <c r="CU36" s="660"/>
      <c r="CV36" s="660"/>
      <c r="CW36" s="660"/>
      <c r="CX36" s="660"/>
      <c r="CY36" s="661"/>
      <c r="CZ36" s="664">
        <v>11.4</v>
      </c>
      <c r="DA36" s="692"/>
      <c r="DB36" s="692"/>
      <c r="DC36" s="694"/>
      <c r="DD36" s="668">
        <v>644013</v>
      </c>
      <c r="DE36" s="660"/>
      <c r="DF36" s="660"/>
      <c r="DG36" s="660"/>
      <c r="DH36" s="660"/>
      <c r="DI36" s="660"/>
      <c r="DJ36" s="660"/>
      <c r="DK36" s="661"/>
      <c r="DL36" s="668">
        <v>455263</v>
      </c>
      <c r="DM36" s="660"/>
      <c r="DN36" s="660"/>
      <c r="DO36" s="660"/>
      <c r="DP36" s="660"/>
      <c r="DQ36" s="660"/>
      <c r="DR36" s="660"/>
      <c r="DS36" s="660"/>
      <c r="DT36" s="660"/>
      <c r="DU36" s="660"/>
      <c r="DV36" s="661"/>
      <c r="DW36" s="664">
        <v>19.899999999999999</v>
      </c>
      <c r="DX36" s="692"/>
      <c r="DY36" s="692"/>
      <c r="DZ36" s="692"/>
      <c r="EA36" s="692"/>
      <c r="EB36" s="692"/>
      <c r="EC36" s="693"/>
    </row>
    <row r="37" spans="2:133" ht="11.25" customHeight="1" x14ac:dyDescent="0.2">
      <c r="B37" s="656" t="s">
        <v>318</v>
      </c>
      <c r="C37" s="657"/>
      <c r="D37" s="657"/>
      <c r="E37" s="657"/>
      <c r="F37" s="657"/>
      <c r="G37" s="657"/>
      <c r="H37" s="657"/>
      <c r="I37" s="657"/>
      <c r="J37" s="657"/>
      <c r="K37" s="657"/>
      <c r="L37" s="657"/>
      <c r="M37" s="657"/>
      <c r="N37" s="657"/>
      <c r="O37" s="657"/>
      <c r="P37" s="657"/>
      <c r="Q37" s="658"/>
      <c r="R37" s="659">
        <v>26457</v>
      </c>
      <c r="S37" s="660"/>
      <c r="T37" s="660"/>
      <c r="U37" s="660"/>
      <c r="V37" s="660"/>
      <c r="W37" s="660"/>
      <c r="X37" s="660"/>
      <c r="Y37" s="661"/>
      <c r="Z37" s="662">
        <v>0.4</v>
      </c>
      <c r="AA37" s="662"/>
      <c r="AB37" s="662"/>
      <c r="AC37" s="662"/>
      <c r="AD37" s="663">
        <v>2421</v>
      </c>
      <c r="AE37" s="663"/>
      <c r="AF37" s="663"/>
      <c r="AG37" s="663"/>
      <c r="AH37" s="663"/>
      <c r="AI37" s="663"/>
      <c r="AJ37" s="663"/>
      <c r="AK37" s="663"/>
      <c r="AL37" s="664">
        <v>0.1</v>
      </c>
      <c r="AM37" s="665"/>
      <c r="AN37" s="665"/>
      <c r="AO37" s="666"/>
      <c r="AQ37" s="722" t="s">
        <v>319</v>
      </c>
      <c r="AR37" s="723"/>
      <c r="AS37" s="723"/>
      <c r="AT37" s="723"/>
      <c r="AU37" s="723"/>
      <c r="AV37" s="723"/>
      <c r="AW37" s="723"/>
      <c r="AX37" s="723"/>
      <c r="AY37" s="724"/>
      <c r="AZ37" s="659">
        <v>31820</v>
      </c>
      <c r="BA37" s="660"/>
      <c r="BB37" s="660"/>
      <c r="BC37" s="660"/>
      <c r="BD37" s="680"/>
      <c r="BE37" s="680"/>
      <c r="BF37" s="705"/>
      <c r="BG37" s="656" t="s">
        <v>320</v>
      </c>
      <c r="BH37" s="657"/>
      <c r="BI37" s="657"/>
      <c r="BJ37" s="657"/>
      <c r="BK37" s="657"/>
      <c r="BL37" s="657"/>
      <c r="BM37" s="657"/>
      <c r="BN37" s="657"/>
      <c r="BO37" s="657"/>
      <c r="BP37" s="657"/>
      <c r="BQ37" s="657"/>
      <c r="BR37" s="657"/>
      <c r="BS37" s="657"/>
      <c r="BT37" s="657"/>
      <c r="BU37" s="658"/>
      <c r="BV37" s="659">
        <v>44277</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342621</v>
      </c>
      <c r="CS37" s="680"/>
      <c r="CT37" s="680"/>
      <c r="CU37" s="680"/>
      <c r="CV37" s="680"/>
      <c r="CW37" s="680"/>
      <c r="CX37" s="680"/>
      <c r="CY37" s="681"/>
      <c r="CZ37" s="664">
        <v>5.6</v>
      </c>
      <c r="DA37" s="692"/>
      <c r="DB37" s="692"/>
      <c r="DC37" s="694"/>
      <c r="DD37" s="668">
        <v>342621</v>
      </c>
      <c r="DE37" s="680"/>
      <c r="DF37" s="680"/>
      <c r="DG37" s="680"/>
      <c r="DH37" s="680"/>
      <c r="DI37" s="680"/>
      <c r="DJ37" s="680"/>
      <c r="DK37" s="681"/>
      <c r="DL37" s="668">
        <v>322650</v>
      </c>
      <c r="DM37" s="680"/>
      <c r="DN37" s="680"/>
      <c r="DO37" s="680"/>
      <c r="DP37" s="680"/>
      <c r="DQ37" s="680"/>
      <c r="DR37" s="680"/>
      <c r="DS37" s="680"/>
      <c r="DT37" s="680"/>
      <c r="DU37" s="680"/>
      <c r="DV37" s="681"/>
      <c r="DW37" s="664">
        <v>14.1</v>
      </c>
      <c r="DX37" s="692"/>
      <c r="DY37" s="692"/>
      <c r="DZ37" s="692"/>
      <c r="EA37" s="692"/>
      <c r="EB37" s="692"/>
      <c r="EC37" s="693"/>
    </row>
    <row r="38" spans="2:133" ht="11.25" customHeight="1" x14ac:dyDescent="0.2">
      <c r="B38" s="656" t="s">
        <v>322</v>
      </c>
      <c r="C38" s="657"/>
      <c r="D38" s="657"/>
      <c r="E38" s="657"/>
      <c r="F38" s="657"/>
      <c r="G38" s="657"/>
      <c r="H38" s="657"/>
      <c r="I38" s="657"/>
      <c r="J38" s="657"/>
      <c r="K38" s="657"/>
      <c r="L38" s="657"/>
      <c r="M38" s="657"/>
      <c r="N38" s="657"/>
      <c r="O38" s="657"/>
      <c r="P38" s="657"/>
      <c r="Q38" s="658"/>
      <c r="R38" s="659">
        <v>314996</v>
      </c>
      <c r="S38" s="660"/>
      <c r="T38" s="660"/>
      <c r="U38" s="660"/>
      <c r="V38" s="660"/>
      <c r="W38" s="660"/>
      <c r="X38" s="660"/>
      <c r="Y38" s="661"/>
      <c r="Z38" s="662">
        <v>4.8</v>
      </c>
      <c r="AA38" s="662"/>
      <c r="AB38" s="662"/>
      <c r="AC38" s="662"/>
      <c r="AD38" s="663" t="s">
        <v>121</v>
      </c>
      <c r="AE38" s="663"/>
      <c r="AF38" s="663"/>
      <c r="AG38" s="663"/>
      <c r="AH38" s="663"/>
      <c r="AI38" s="663"/>
      <c r="AJ38" s="663"/>
      <c r="AK38" s="663"/>
      <c r="AL38" s="664" t="s">
        <v>121</v>
      </c>
      <c r="AM38" s="665"/>
      <c r="AN38" s="665"/>
      <c r="AO38" s="666"/>
      <c r="AQ38" s="722" t="s">
        <v>323</v>
      </c>
      <c r="AR38" s="723"/>
      <c r="AS38" s="723"/>
      <c r="AT38" s="723"/>
      <c r="AU38" s="723"/>
      <c r="AV38" s="723"/>
      <c r="AW38" s="723"/>
      <c r="AX38" s="723"/>
      <c r="AY38" s="724"/>
      <c r="AZ38" s="659">
        <v>24000</v>
      </c>
      <c r="BA38" s="660"/>
      <c r="BB38" s="660"/>
      <c r="BC38" s="660"/>
      <c r="BD38" s="680"/>
      <c r="BE38" s="680"/>
      <c r="BF38" s="705"/>
      <c r="BG38" s="656" t="s">
        <v>324</v>
      </c>
      <c r="BH38" s="657"/>
      <c r="BI38" s="657"/>
      <c r="BJ38" s="657"/>
      <c r="BK38" s="657"/>
      <c r="BL38" s="657"/>
      <c r="BM38" s="657"/>
      <c r="BN38" s="657"/>
      <c r="BO38" s="657"/>
      <c r="BP38" s="657"/>
      <c r="BQ38" s="657"/>
      <c r="BR38" s="657"/>
      <c r="BS38" s="657"/>
      <c r="BT38" s="657"/>
      <c r="BU38" s="658"/>
      <c r="BV38" s="659">
        <v>697</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337553</v>
      </c>
      <c r="CS38" s="660"/>
      <c r="CT38" s="660"/>
      <c r="CU38" s="660"/>
      <c r="CV38" s="660"/>
      <c r="CW38" s="660"/>
      <c r="CX38" s="660"/>
      <c r="CY38" s="661"/>
      <c r="CZ38" s="664">
        <v>5.6</v>
      </c>
      <c r="DA38" s="692"/>
      <c r="DB38" s="692"/>
      <c r="DC38" s="694"/>
      <c r="DD38" s="668">
        <v>284822</v>
      </c>
      <c r="DE38" s="660"/>
      <c r="DF38" s="660"/>
      <c r="DG38" s="660"/>
      <c r="DH38" s="660"/>
      <c r="DI38" s="660"/>
      <c r="DJ38" s="660"/>
      <c r="DK38" s="661"/>
      <c r="DL38" s="668">
        <v>253981</v>
      </c>
      <c r="DM38" s="660"/>
      <c r="DN38" s="660"/>
      <c r="DO38" s="660"/>
      <c r="DP38" s="660"/>
      <c r="DQ38" s="660"/>
      <c r="DR38" s="660"/>
      <c r="DS38" s="660"/>
      <c r="DT38" s="660"/>
      <c r="DU38" s="660"/>
      <c r="DV38" s="661"/>
      <c r="DW38" s="664">
        <v>11.1</v>
      </c>
      <c r="DX38" s="692"/>
      <c r="DY38" s="692"/>
      <c r="DZ38" s="692"/>
      <c r="EA38" s="692"/>
      <c r="EB38" s="692"/>
      <c r="EC38" s="693"/>
    </row>
    <row r="39" spans="2:133" ht="11.25" customHeight="1" x14ac:dyDescent="0.2">
      <c r="B39" s="656" t="s">
        <v>326</v>
      </c>
      <c r="C39" s="657"/>
      <c r="D39" s="657"/>
      <c r="E39" s="657"/>
      <c r="F39" s="657"/>
      <c r="G39" s="657"/>
      <c r="H39" s="657"/>
      <c r="I39" s="657"/>
      <c r="J39" s="657"/>
      <c r="K39" s="657"/>
      <c r="L39" s="657"/>
      <c r="M39" s="657"/>
      <c r="N39" s="657"/>
      <c r="O39" s="657"/>
      <c r="P39" s="657"/>
      <c r="Q39" s="658"/>
      <c r="R39" s="659" t="s">
        <v>121</v>
      </c>
      <c r="S39" s="660"/>
      <c r="T39" s="660"/>
      <c r="U39" s="660"/>
      <c r="V39" s="660"/>
      <c r="W39" s="660"/>
      <c r="X39" s="660"/>
      <c r="Y39" s="661"/>
      <c r="Z39" s="662" t="s">
        <v>121</v>
      </c>
      <c r="AA39" s="662"/>
      <c r="AB39" s="662"/>
      <c r="AC39" s="662"/>
      <c r="AD39" s="663" t="s">
        <v>121</v>
      </c>
      <c r="AE39" s="663"/>
      <c r="AF39" s="663"/>
      <c r="AG39" s="663"/>
      <c r="AH39" s="663"/>
      <c r="AI39" s="663"/>
      <c r="AJ39" s="663"/>
      <c r="AK39" s="663"/>
      <c r="AL39" s="664" t="s">
        <v>121</v>
      </c>
      <c r="AM39" s="665"/>
      <c r="AN39" s="665"/>
      <c r="AO39" s="666"/>
      <c r="AQ39" s="722" t="s">
        <v>327</v>
      </c>
      <c r="AR39" s="723"/>
      <c r="AS39" s="723"/>
      <c r="AT39" s="723"/>
      <c r="AU39" s="723"/>
      <c r="AV39" s="723"/>
      <c r="AW39" s="723"/>
      <c r="AX39" s="723"/>
      <c r="AY39" s="724"/>
      <c r="AZ39" s="659" t="s">
        <v>121</v>
      </c>
      <c r="BA39" s="660"/>
      <c r="BB39" s="660"/>
      <c r="BC39" s="660"/>
      <c r="BD39" s="680"/>
      <c r="BE39" s="680"/>
      <c r="BF39" s="705"/>
      <c r="BG39" s="656" t="s">
        <v>328</v>
      </c>
      <c r="BH39" s="657"/>
      <c r="BI39" s="657"/>
      <c r="BJ39" s="657"/>
      <c r="BK39" s="657"/>
      <c r="BL39" s="657"/>
      <c r="BM39" s="657"/>
      <c r="BN39" s="657"/>
      <c r="BO39" s="657"/>
      <c r="BP39" s="657"/>
      <c r="BQ39" s="657"/>
      <c r="BR39" s="657"/>
      <c r="BS39" s="657"/>
      <c r="BT39" s="657"/>
      <c r="BU39" s="658"/>
      <c r="BV39" s="659">
        <v>1117</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793311</v>
      </c>
      <c r="CS39" s="680"/>
      <c r="CT39" s="680"/>
      <c r="CU39" s="680"/>
      <c r="CV39" s="680"/>
      <c r="CW39" s="680"/>
      <c r="CX39" s="680"/>
      <c r="CY39" s="681"/>
      <c r="CZ39" s="664">
        <v>13.1</v>
      </c>
      <c r="DA39" s="692"/>
      <c r="DB39" s="692"/>
      <c r="DC39" s="694"/>
      <c r="DD39" s="668">
        <v>784277</v>
      </c>
      <c r="DE39" s="680"/>
      <c r="DF39" s="680"/>
      <c r="DG39" s="680"/>
      <c r="DH39" s="680"/>
      <c r="DI39" s="680"/>
      <c r="DJ39" s="680"/>
      <c r="DK39" s="681"/>
      <c r="DL39" s="668" t="s">
        <v>121</v>
      </c>
      <c r="DM39" s="680"/>
      <c r="DN39" s="680"/>
      <c r="DO39" s="680"/>
      <c r="DP39" s="680"/>
      <c r="DQ39" s="680"/>
      <c r="DR39" s="680"/>
      <c r="DS39" s="680"/>
      <c r="DT39" s="680"/>
      <c r="DU39" s="680"/>
      <c r="DV39" s="681"/>
      <c r="DW39" s="664" t="s">
        <v>121</v>
      </c>
      <c r="DX39" s="692"/>
      <c r="DY39" s="692"/>
      <c r="DZ39" s="692"/>
      <c r="EA39" s="692"/>
      <c r="EB39" s="692"/>
      <c r="EC39" s="693"/>
    </row>
    <row r="40" spans="2:133" ht="11.25" customHeight="1" x14ac:dyDescent="0.2">
      <c r="B40" s="656" t="s">
        <v>330</v>
      </c>
      <c r="C40" s="657"/>
      <c r="D40" s="657"/>
      <c r="E40" s="657"/>
      <c r="F40" s="657"/>
      <c r="G40" s="657"/>
      <c r="H40" s="657"/>
      <c r="I40" s="657"/>
      <c r="J40" s="657"/>
      <c r="K40" s="657"/>
      <c r="L40" s="657"/>
      <c r="M40" s="657"/>
      <c r="N40" s="657"/>
      <c r="O40" s="657"/>
      <c r="P40" s="657"/>
      <c r="Q40" s="658"/>
      <c r="R40" s="659">
        <v>5096</v>
      </c>
      <c r="S40" s="660"/>
      <c r="T40" s="660"/>
      <c r="U40" s="660"/>
      <c r="V40" s="660"/>
      <c r="W40" s="660"/>
      <c r="X40" s="660"/>
      <c r="Y40" s="661"/>
      <c r="Z40" s="662">
        <v>0.1</v>
      </c>
      <c r="AA40" s="662"/>
      <c r="AB40" s="662"/>
      <c r="AC40" s="662"/>
      <c r="AD40" s="663" t="s">
        <v>121</v>
      </c>
      <c r="AE40" s="663"/>
      <c r="AF40" s="663"/>
      <c r="AG40" s="663"/>
      <c r="AH40" s="663"/>
      <c r="AI40" s="663"/>
      <c r="AJ40" s="663"/>
      <c r="AK40" s="663"/>
      <c r="AL40" s="664" t="s">
        <v>121</v>
      </c>
      <c r="AM40" s="665"/>
      <c r="AN40" s="665"/>
      <c r="AO40" s="666"/>
      <c r="AQ40" s="722" t="s">
        <v>331</v>
      </c>
      <c r="AR40" s="723"/>
      <c r="AS40" s="723"/>
      <c r="AT40" s="723"/>
      <c r="AU40" s="723"/>
      <c r="AV40" s="723"/>
      <c r="AW40" s="723"/>
      <c r="AX40" s="723"/>
      <c r="AY40" s="724"/>
      <c r="AZ40" s="659" t="s">
        <v>121</v>
      </c>
      <c r="BA40" s="660"/>
      <c r="BB40" s="660"/>
      <c r="BC40" s="660"/>
      <c r="BD40" s="680"/>
      <c r="BE40" s="680"/>
      <c r="BF40" s="705"/>
      <c r="BG40" s="709" t="s">
        <v>332</v>
      </c>
      <c r="BH40" s="710"/>
      <c r="BI40" s="710"/>
      <c r="BJ40" s="710"/>
      <c r="BK40" s="710"/>
      <c r="BL40" s="211"/>
      <c r="BM40" s="657" t="s">
        <v>333</v>
      </c>
      <c r="BN40" s="657"/>
      <c r="BO40" s="657"/>
      <c r="BP40" s="657"/>
      <c r="BQ40" s="657"/>
      <c r="BR40" s="657"/>
      <c r="BS40" s="657"/>
      <c r="BT40" s="657"/>
      <c r="BU40" s="658"/>
      <c r="BV40" s="659">
        <v>114</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t="s">
        <v>121</v>
      </c>
      <c r="CS40" s="660"/>
      <c r="CT40" s="660"/>
      <c r="CU40" s="660"/>
      <c r="CV40" s="660"/>
      <c r="CW40" s="660"/>
      <c r="CX40" s="660"/>
      <c r="CY40" s="661"/>
      <c r="CZ40" s="664" t="s">
        <v>121</v>
      </c>
      <c r="DA40" s="692"/>
      <c r="DB40" s="692"/>
      <c r="DC40" s="694"/>
      <c r="DD40" s="668" t="s">
        <v>121</v>
      </c>
      <c r="DE40" s="660"/>
      <c r="DF40" s="660"/>
      <c r="DG40" s="660"/>
      <c r="DH40" s="660"/>
      <c r="DI40" s="660"/>
      <c r="DJ40" s="660"/>
      <c r="DK40" s="661"/>
      <c r="DL40" s="668" t="s">
        <v>121</v>
      </c>
      <c r="DM40" s="660"/>
      <c r="DN40" s="660"/>
      <c r="DO40" s="660"/>
      <c r="DP40" s="660"/>
      <c r="DQ40" s="660"/>
      <c r="DR40" s="660"/>
      <c r="DS40" s="660"/>
      <c r="DT40" s="660"/>
      <c r="DU40" s="660"/>
      <c r="DV40" s="661"/>
      <c r="DW40" s="664" t="s">
        <v>121</v>
      </c>
      <c r="DX40" s="692"/>
      <c r="DY40" s="692"/>
      <c r="DZ40" s="692"/>
      <c r="EA40" s="692"/>
      <c r="EB40" s="692"/>
      <c r="EC40" s="693"/>
    </row>
    <row r="41" spans="2:133" ht="11.25" customHeight="1" x14ac:dyDescent="0.2">
      <c r="B41" s="682" t="s">
        <v>335</v>
      </c>
      <c r="C41" s="683"/>
      <c r="D41" s="683"/>
      <c r="E41" s="683"/>
      <c r="F41" s="683"/>
      <c r="G41" s="683"/>
      <c r="H41" s="683"/>
      <c r="I41" s="683"/>
      <c r="J41" s="683"/>
      <c r="K41" s="683"/>
      <c r="L41" s="683"/>
      <c r="M41" s="683"/>
      <c r="N41" s="683"/>
      <c r="O41" s="683"/>
      <c r="P41" s="683"/>
      <c r="Q41" s="684"/>
      <c r="R41" s="731">
        <v>6505073</v>
      </c>
      <c r="S41" s="732"/>
      <c r="T41" s="732"/>
      <c r="U41" s="732"/>
      <c r="V41" s="732"/>
      <c r="W41" s="732"/>
      <c r="X41" s="732"/>
      <c r="Y41" s="736"/>
      <c r="Z41" s="737">
        <v>100</v>
      </c>
      <c r="AA41" s="737"/>
      <c r="AB41" s="737"/>
      <c r="AC41" s="737"/>
      <c r="AD41" s="738">
        <v>2284838</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63000</v>
      </c>
      <c r="BA41" s="660"/>
      <c r="BB41" s="660"/>
      <c r="BC41" s="660"/>
      <c r="BD41" s="680"/>
      <c r="BE41" s="680"/>
      <c r="BF41" s="705"/>
      <c r="BG41" s="709"/>
      <c r="BH41" s="710"/>
      <c r="BI41" s="710"/>
      <c r="BJ41" s="710"/>
      <c r="BK41" s="710"/>
      <c r="BL41" s="211"/>
      <c r="BM41" s="657" t="s">
        <v>337</v>
      </c>
      <c r="BN41" s="657"/>
      <c r="BO41" s="657"/>
      <c r="BP41" s="657"/>
      <c r="BQ41" s="657"/>
      <c r="BR41" s="657"/>
      <c r="BS41" s="657"/>
      <c r="BT41" s="657"/>
      <c r="BU41" s="658"/>
      <c r="BV41" s="659">
        <v>3</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121</v>
      </c>
      <c r="CS41" s="680"/>
      <c r="CT41" s="680"/>
      <c r="CU41" s="680"/>
      <c r="CV41" s="680"/>
      <c r="CW41" s="680"/>
      <c r="CX41" s="680"/>
      <c r="CY41" s="681"/>
      <c r="CZ41" s="664" t="s">
        <v>121</v>
      </c>
      <c r="DA41" s="692"/>
      <c r="DB41" s="692"/>
      <c r="DC41" s="694"/>
      <c r="DD41" s="668" t="s">
        <v>121</v>
      </c>
      <c r="DE41" s="680"/>
      <c r="DF41" s="680"/>
      <c r="DG41" s="680"/>
      <c r="DH41" s="680"/>
      <c r="DI41" s="680"/>
      <c r="DJ41" s="680"/>
      <c r="DK41" s="681"/>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339</v>
      </c>
      <c r="AR42" s="729"/>
      <c r="AS42" s="729"/>
      <c r="AT42" s="729"/>
      <c r="AU42" s="729"/>
      <c r="AV42" s="729"/>
      <c r="AW42" s="729"/>
      <c r="AX42" s="729"/>
      <c r="AY42" s="730"/>
      <c r="AZ42" s="731">
        <v>250553</v>
      </c>
      <c r="BA42" s="732"/>
      <c r="BB42" s="732"/>
      <c r="BC42" s="732"/>
      <c r="BD42" s="718"/>
      <c r="BE42" s="718"/>
      <c r="BF42" s="720"/>
      <c r="BG42" s="711"/>
      <c r="BH42" s="712"/>
      <c r="BI42" s="712"/>
      <c r="BJ42" s="712"/>
      <c r="BK42" s="712"/>
      <c r="BL42" s="212"/>
      <c r="BM42" s="683" t="s">
        <v>340</v>
      </c>
      <c r="BN42" s="683"/>
      <c r="BO42" s="683"/>
      <c r="BP42" s="683"/>
      <c r="BQ42" s="683"/>
      <c r="BR42" s="683"/>
      <c r="BS42" s="683"/>
      <c r="BT42" s="683"/>
      <c r="BU42" s="684"/>
      <c r="BV42" s="731">
        <v>437</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1455953</v>
      </c>
      <c r="CS42" s="680"/>
      <c r="CT42" s="680"/>
      <c r="CU42" s="680"/>
      <c r="CV42" s="680"/>
      <c r="CW42" s="680"/>
      <c r="CX42" s="680"/>
      <c r="CY42" s="681"/>
      <c r="CZ42" s="664">
        <v>24</v>
      </c>
      <c r="DA42" s="692"/>
      <c r="DB42" s="692"/>
      <c r="DC42" s="694"/>
      <c r="DD42" s="668">
        <v>183566</v>
      </c>
      <c r="DE42" s="680"/>
      <c r="DF42" s="680"/>
      <c r="DG42" s="680"/>
      <c r="DH42" s="680"/>
      <c r="DI42" s="680"/>
      <c r="DJ42" s="680"/>
      <c r="DK42" s="681"/>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342</v>
      </c>
      <c r="CD43" s="656" t="s">
        <v>343</v>
      </c>
      <c r="CE43" s="657"/>
      <c r="CF43" s="657"/>
      <c r="CG43" s="657"/>
      <c r="CH43" s="657"/>
      <c r="CI43" s="657"/>
      <c r="CJ43" s="657"/>
      <c r="CK43" s="657"/>
      <c r="CL43" s="657"/>
      <c r="CM43" s="657"/>
      <c r="CN43" s="657"/>
      <c r="CO43" s="657"/>
      <c r="CP43" s="657"/>
      <c r="CQ43" s="658"/>
      <c r="CR43" s="659">
        <v>39301</v>
      </c>
      <c r="CS43" s="680"/>
      <c r="CT43" s="680"/>
      <c r="CU43" s="680"/>
      <c r="CV43" s="680"/>
      <c r="CW43" s="680"/>
      <c r="CX43" s="680"/>
      <c r="CY43" s="681"/>
      <c r="CZ43" s="664">
        <v>0.6</v>
      </c>
      <c r="DA43" s="692"/>
      <c r="DB43" s="692"/>
      <c r="DC43" s="694"/>
      <c r="DD43" s="668">
        <v>39301</v>
      </c>
      <c r="DE43" s="680"/>
      <c r="DF43" s="680"/>
      <c r="DG43" s="680"/>
      <c r="DH43" s="680"/>
      <c r="DI43" s="680"/>
      <c r="DJ43" s="680"/>
      <c r="DK43" s="681"/>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292</v>
      </c>
      <c r="CE44" s="698"/>
      <c r="CF44" s="656" t="s">
        <v>345</v>
      </c>
      <c r="CG44" s="657"/>
      <c r="CH44" s="657"/>
      <c r="CI44" s="657"/>
      <c r="CJ44" s="657"/>
      <c r="CK44" s="657"/>
      <c r="CL44" s="657"/>
      <c r="CM44" s="657"/>
      <c r="CN44" s="657"/>
      <c r="CO44" s="657"/>
      <c r="CP44" s="657"/>
      <c r="CQ44" s="658"/>
      <c r="CR44" s="659">
        <v>1450125</v>
      </c>
      <c r="CS44" s="660"/>
      <c r="CT44" s="660"/>
      <c r="CU44" s="660"/>
      <c r="CV44" s="660"/>
      <c r="CW44" s="660"/>
      <c r="CX44" s="660"/>
      <c r="CY44" s="661"/>
      <c r="CZ44" s="664">
        <v>23.9</v>
      </c>
      <c r="DA44" s="665"/>
      <c r="DB44" s="665"/>
      <c r="DC44" s="671"/>
      <c r="DD44" s="668">
        <v>182700</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347</v>
      </c>
      <c r="CG45" s="657"/>
      <c r="CH45" s="657"/>
      <c r="CI45" s="657"/>
      <c r="CJ45" s="657"/>
      <c r="CK45" s="657"/>
      <c r="CL45" s="657"/>
      <c r="CM45" s="657"/>
      <c r="CN45" s="657"/>
      <c r="CO45" s="657"/>
      <c r="CP45" s="657"/>
      <c r="CQ45" s="658"/>
      <c r="CR45" s="659">
        <v>692526</v>
      </c>
      <c r="CS45" s="680"/>
      <c r="CT45" s="680"/>
      <c r="CU45" s="680"/>
      <c r="CV45" s="680"/>
      <c r="CW45" s="680"/>
      <c r="CX45" s="680"/>
      <c r="CY45" s="681"/>
      <c r="CZ45" s="664">
        <v>11.4</v>
      </c>
      <c r="DA45" s="692"/>
      <c r="DB45" s="692"/>
      <c r="DC45" s="694"/>
      <c r="DD45" s="668">
        <v>32862</v>
      </c>
      <c r="DE45" s="680"/>
      <c r="DF45" s="680"/>
      <c r="DG45" s="680"/>
      <c r="DH45" s="680"/>
      <c r="DI45" s="680"/>
      <c r="DJ45" s="680"/>
      <c r="DK45" s="681"/>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9"/>
      <c r="CE46" s="700"/>
      <c r="CF46" s="656" t="s">
        <v>348</v>
      </c>
      <c r="CG46" s="657"/>
      <c r="CH46" s="657"/>
      <c r="CI46" s="657"/>
      <c r="CJ46" s="657"/>
      <c r="CK46" s="657"/>
      <c r="CL46" s="657"/>
      <c r="CM46" s="657"/>
      <c r="CN46" s="657"/>
      <c r="CO46" s="657"/>
      <c r="CP46" s="657"/>
      <c r="CQ46" s="658"/>
      <c r="CR46" s="659">
        <v>757149</v>
      </c>
      <c r="CS46" s="660"/>
      <c r="CT46" s="660"/>
      <c r="CU46" s="660"/>
      <c r="CV46" s="660"/>
      <c r="CW46" s="660"/>
      <c r="CX46" s="660"/>
      <c r="CY46" s="661"/>
      <c r="CZ46" s="664">
        <v>12.5</v>
      </c>
      <c r="DA46" s="665"/>
      <c r="DB46" s="665"/>
      <c r="DC46" s="671"/>
      <c r="DD46" s="668">
        <v>149388</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9"/>
      <c r="CE47" s="700"/>
      <c r="CF47" s="656" t="s">
        <v>349</v>
      </c>
      <c r="CG47" s="657"/>
      <c r="CH47" s="657"/>
      <c r="CI47" s="657"/>
      <c r="CJ47" s="657"/>
      <c r="CK47" s="657"/>
      <c r="CL47" s="657"/>
      <c r="CM47" s="657"/>
      <c r="CN47" s="657"/>
      <c r="CO47" s="657"/>
      <c r="CP47" s="657"/>
      <c r="CQ47" s="658"/>
      <c r="CR47" s="659">
        <v>5828</v>
      </c>
      <c r="CS47" s="680"/>
      <c r="CT47" s="680"/>
      <c r="CU47" s="680"/>
      <c r="CV47" s="680"/>
      <c r="CW47" s="680"/>
      <c r="CX47" s="680"/>
      <c r="CY47" s="681"/>
      <c r="CZ47" s="664">
        <v>0.1</v>
      </c>
      <c r="DA47" s="692"/>
      <c r="DB47" s="692"/>
      <c r="DC47" s="694"/>
      <c r="DD47" s="668">
        <v>866</v>
      </c>
      <c r="DE47" s="680"/>
      <c r="DF47" s="680"/>
      <c r="DG47" s="680"/>
      <c r="DH47" s="680"/>
      <c r="DI47" s="680"/>
      <c r="DJ47" s="680"/>
      <c r="DK47" s="681"/>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13"/>
      <c r="CD48" s="701"/>
      <c r="CE48" s="702"/>
      <c r="CF48" s="656" t="s">
        <v>350</v>
      </c>
      <c r="CG48" s="657"/>
      <c r="CH48" s="657"/>
      <c r="CI48" s="657"/>
      <c r="CJ48" s="657"/>
      <c r="CK48" s="657"/>
      <c r="CL48" s="657"/>
      <c r="CM48" s="657"/>
      <c r="CN48" s="657"/>
      <c r="CO48" s="657"/>
      <c r="CP48" s="657"/>
      <c r="CQ48" s="658"/>
      <c r="CR48" s="659" t="s">
        <v>121</v>
      </c>
      <c r="CS48" s="660"/>
      <c r="CT48" s="660"/>
      <c r="CU48" s="660"/>
      <c r="CV48" s="660"/>
      <c r="CW48" s="660"/>
      <c r="CX48" s="660"/>
      <c r="CY48" s="661"/>
      <c r="CZ48" s="664" t="s">
        <v>121</v>
      </c>
      <c r="DA48" s="665"/>
      <c r="DB48" s="665"/>
      <c r="DC48" s="671"/>
      <c r="DD48" s="668" t="s">
        <v>121</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2" t="s">
        <v>351</v>
      </c>
      <c r="CE49" s="683"/>
      <c r="CF49" s="683"/>
      <c r="CG49" s="683"/>
      <c r="CH49" s="683"/>
      <c r="CI49" s="683"/>
      <c r="CJ49" s="683"/>
      <c r="CK49" s="683"/>
      <c r="CL49" s="683"/>
      <c r="CM49" s="683"/>
      <c r="CN49" s="683"/>
      <c r="CO49" s="683"/>
      <c r="CP49" s="683"/>
      <c r="CQ49" s="684"/>
      <c r="CR49" s="731">
        <v>6074333</v>
      </c>
      <c r="CS49" s="718"/>
      <c r="CT49" s="718"/>
      <c r="CU49" s="718"/>
      <c r="CV49" s="718"/>
      <c r="CW49" s="718"/>
      <c r="CX49" s="718"/>
      <c r="CY49" s="747"/>
      <c r="CZ49" s="739">
        <v>100</v>
      </c>
      <c r="DA49" s="748"/>
      <c r="DB49" s="748"/>
      <c r="DC49" s="749"/>
      <c r="DD49" s="750">
        <v>4084610</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aZmlpfRw5SxdEDx0ea8y4YfEBjWAlROg66TQrwby+p4N2FzZOhI4XP3gU/yRAiixLpj7xdN2UqgLL0R0M9T+Xg==" saltValue="aJcCWO2VSK7b/CcDEWtfR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2"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374</v>
      </c>
      <c r="C7" s="786"/>
      <c r="D7" s="786"/>
      <c r="E7" s="786"/>
      <c r="F7" s="786"/>
      <c r="G7" s="786"/>
      <c r="H7" s="786"/>
      <c r="I7" s="786"/>
      <c r="J7" s="786"/>
      <c r="K7" s="786"/>
      <c r="L7" s="786"/>
      <c r="M7" s="786"/>
      <c r="N7" s="786"/>
      <c r="O7" s="786"/>
      <c r="P7" s="787"/>
      <c r="Q7" s="788">
        <v>6505</v>
      </c>
      <c r="R7" s="789"/>
      <c r="S7" s="789"/>
      <c r="T7" s="789"/>
      <c r="U7" s="789"/>
      <c r="V7" s="789">
        <v>6074</v>
      </c>
      <c r="W7" s="789"/>
      <c r="X7" s="789"/>
      <c r="Y7" s="789"/>
      <c r="Z7" s="789"/>
      <c r="AA7" s="789">
        <v>431</v>
      </c>
      <c r="AB7" s="789"/>
      <c r="AC7" s="789"/>
      <c r="AD7" s="789"/>
      <c r="AE7" s="790"/>
      <c r="AF7" s="791">
        <v>354</v>
      </c>
      <c r="AG7" s="792"/>
      <c r="AH7" s="792"/>
      <c r="AI7" s="792"/>
      <c r="AJ7" s="793"/>
      <c r="AK7" s="794">
        <v>1108</v>
      </c>
      <c r="AL7" s="795"/>
      <c r="AM7" s="795"/>
      <c r="AN7" s="795"/>
      <c r="AO7" s="795"/>
      <c r="AP7" s="795">
        <v>2841</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c r="BT7" s="783"/>
      <c r="BU7" s="783"/>
      <c r="BV7" s="783"/>
      <c r="BW7" s="783"/>
      <c r="BX7" s="783"/>
      <c r="BY7" s="783"/>
      <c r="BZ7" s="783"/>
      <c r="CA7" s="783"/>
      <c r="CB7" s="783"/>
      <c r="CC7" s="783"/>
      <c r="CD7" s="783"/>
      <c r="CE7" s="783"/>
      <c r="CF7" s="783"/>
      <c r="CG7" s="798"/>
      <c r="CH7" s="779"/>
      <c r="CI7" s="780"/>
      <c r="CJ7" s="780"/>
      <c r="CK7" s="780"/>
      <c r="CL7" s="781"/>
      <c r="CM7" s="779"/>
      <c r="CN7" s="780"/>
      <c r="CO7" s="780"/>
      <c r="CP7" s="780"/>
      <c r="CQ7" s="781"/>
      <c r="CR7" s="779"/>
      <c r="CS7" s="780"/>
      <c r="CT7" s="780"/>
      <c r="CU7" s="780"/>
      <c r="CV7" s="781"/>
      <c r="CW7" s="779"/>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22"/>
    </row>
    <row r="8" spans="1:131" s="223" customFormat="1" ht="26.25" customHeight="1" x14ac:dyDescent="0.2">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2">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376</v>
      </c>
      <c r="B23" s="825" t="s">
        <v>377</v>
      </c>
      <c r="C23" s="826"/>
      <c r="D23" s="826"/>
      <c r="E23" s="826"/>
      <c r="F23" s="826"/>
      <c r="G23" s="826"/>
      <c r="H23" s="826"/>
      <c r="I23" s="826"/>
      <c r="J23" s="826"/>
      <c r="K23" s="826"/>
      <c r="L23" s="826"/>
      <c r="M23" s="826"/>
      <c r="N23" s="826"/>
      <c r="O23" s="826"/>
      <c r="P23" s="827"/>
      <c r="Q23" s="828">
        <v>6505</v>
      </c>
      <c r="R23" s="829"/>
      <c r="S23" s="829"/>
      <c r="T23" s="829"/>
      <c r="U23" s="829"/>
      <c r="V23" s="829">
        <v>6074</v>
      </c>
      <c r="W23" s="829"/>
      <c r="X23" s="829"/>
      <c r="Y23" s="829"/>
      <c r="Z23" s="829"/>
      <c r="AA23" s="829">
        <v>431</v>
      </c>
      <c r="AB23" s="829"/>
      <c r="AC23" s="829"/>
      <c r="AD23" s="829"/>
      <c r="AE23" s="830"/>
      <c r="AF23" s="831">
        <v>354</v>
      </c>
      <c r="AG23" s="829"/>
      <c r="AH23" s="829"/>
      <c r="AI23" s="829"/>
      <c r="AJ23" s="832"/>
      <c r="AK23" s="833"/>
      <c r="AL23" s="834"/>
      <c r="AM23" s="834"/>
      <c r="AN23" s="834"/>
      <c r="AO23" s="834"/>
      <c r="AP23" s="829">
        <v>2841</v>
      </c>
      <c r="AQ23" s="829"/>
      <c r="AR23" s="829"/>
      <c r="AS23" s="829"/>
      <c r="AT23" s="829"/>
      <c r="AU23" s="845"/>
      <c r="AV23" s="845"/>
      <c r="AW23" s="845"/>
      <c r="AX23" s="845"/>
      <c r="AY23" s="846"/>
      <c r="AZ23" s="847" t="s">
        <v>121</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388</v>
      </c>
      <c r="C28" s="786"/>
      <c r="D28" s="786"/>
      <c r="E28" s="786"/>
      <c r="F28" s="786"/>
      <c r="G28" s="786"/>
      <c r="H28" s="786"/>
      <c r="I28" s="786"/>
      <c r="J28" s="786"/>
      <c r="K28" s="786"/>
      <c r="L28" s="786"/>
      <c r="M28" s="786"/>
      <c r="N28" s="786"/>
      <c r="O28" s="786"/>
      <c r="P28" s="787"/>
      <c r="Q28" s="858">
        <v>758</v>
      </c>
      <c r="R28" s="859"/>
      <c r="S28" s="859"/>
      <c r="T28" s="859"/>
      <c r="U28" s="859"/>
      <c r="V28" s="859">
        <v>707</v>
      </c>
      <c r="W28" s="859"/>
      <c r="X28" s="859"/>
      <c r="Y28" s="859"/>
      <c r="Z28" s="859"/>
      <c r="AA28" s="859">
        <v>51</v>
      </c>
      <c r="AB28" s="859"/>
      <c r="AC28" s="859"/>
      <c r="AD28" s="859"/>
      <c r="AE28" s="860"/>
      <c r="AF28" s="861">
        <v>51</v>
      </c>
      <c r="AG28" s="859"/>
      <c r="AH28" s="859"/>
      <c r="AI28" s="859"/>
      <c r="AJ28" s="862"/>
      <c r="AK28" s="863">
        <v>63</v>
      </c>
      <c r="AL28" s="864"/>
      <c r="AM28" s="864"/>
      <c r="AN28" s="864"/>
      <c r="AO28" s="864"/>
      <c r="AP28" s="864"/>
      <c r="AQ28" s="864"/>
      <c r="AR28" s="864"/>
      <c r="AS28" s="864"/>
      <c r="AT28" s="864"/>
      <c r="AU28" s="864"/>
      <c r="AV28" s="864"/>
      <c r="AW28" s="864"/>
      <c r="AX28" s="864"/>
      <c r="AY28" s="864"/>
      <c r="AZ28" s="865"/>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389</v>
      </c>
      <c r="C29" s="817"/>
      <c r="D29" s="817"/>
      <c r="E29" s="817"/>
      <c r="F29" s="817"/>
      <c r="G29" s="817"/>
      <c r="H29" s="817"/>
      <c r="I29" s="817"/>
      <c r="J29" s="817"/>
      <c r="K29" s="817"/>
      <c r="L29" s="817"/>
      <c r="M29" s="817"/>
      <c r="N29" s="817"/>
      <c r="O29" s="817"/>
      <c r="P29" s="818"/>
      <c r="Q29" s="819">
        <v>795</v>
      </c>
      <c r="R29" s="820"/>
      <c r="S29" s="820"/>
      <c r="T29" s="820"/>
      <c r="U29" s="820"/>
      <c r="V29" s="820">
        <v>770</v>
      </c>
      <c r="W29" s="820"/>
      <c r="X29" s="820"/>
      <c r="Y29" s="820"/>
      <c r="Z29" s="820"/>
      <c r="AA29" s="820">
        <v>25</v>
      </c>
      <c r="AB29" s="820"/>
      <c r="AC29" s="820"/>
      <c r="AD29" s="820"/>
      <c r="AE29" s="821"/>
      <c r="AF29" s="822">
        <v>25</v>
      </c>
      <c r="AG29" s="823"/>
      <c r="AH29" s="823"/>
      <c r="AI29" s="823"/>
      <c r="AJ29" s="824"/>
      <c r="AK29" s="870">
        <v>129</v>
      </c>
      <c r="AL29" s="866"/>
      <c r="AM29" s="866"/>
      <c r="AN29" s="866"/>
      <c r="AO29" s="866"/>
      <c r="AP29" s="866"/>
      <c r="AQ29" s="866"/>
      <c r="AR29" s="866"/>
      <c r="AS29" s="866"/>
      <c r="AT29" s="866"/>
      <c r="AU29" s="866"/>
      <c r="AV29" s="866"/>
      <c r="AW29" s="866"/>
      <c r="AX29" s="866"/>
      <c r="AY29" s="866"/>
      <c r="AZ29" s="867"/>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390</v>
      </c>
      <c r="C30" s="817"/>
      <c r="D30" s="817"/>
      <c r="E30" s="817"/>
      <c r="F30" s="817"/>
      <c r="G30" s="817"/>
      <c r="H30" s="817"/>
      <c r="I30" s="817"/>
      <c r="J30" s="817"/>
      <c r="K30" s="817"/>
      <c r="L30" s="817"/>
      <c r="M30" s="817"/>
      <c r="N30" s="817"/>
      <c r="O30" s="817"/>
      <c r="P30" s="818"/>
      <c r="Q30" s="819">
        <v>116</v>
      </c>
      <c r="R30" s="820"/>
      <c r="S30" s="820"/>
      <c r="T30" s="820"/>
      <c r="U30" s="820"/>
      <c r="V30" s="820">
        <v>116</v>
      </c>
      <c r="W30" s="820"/>
      <c r="X30" s="820"/>
      <c r="Y30" s="820"/>
      <c r="Z30" s="820"/>
      <c r="AA30" s="820" t="s">
        <v>551</v>
      </c>
      <c r="AB30" s="820"/>
      <c r="AC30" s="820"/>
      <c r="AD30" s="820"/>
      <c r="AE30" s="821"/>
      <c r="AF30" s="822" t="s">
        <v>121</v>
      </c>
      <c r="AG30" s="823"/>
      <c r="AH30" s="823"/>
      <c r="AI30" s="823"/>
      <c r="AJ30" s="824"/>
      <c r="AK30" s="870">
        <v>32</v>
      </c>
      <c r="AL30" s="866"/>
      <c r="AM30" s="866"/>
      <c r="AN30" s="866"/>
      <c r="AO30" s="866"/>
      <c r="AP30" s="866"/>
      <c r="AQ30" s="866"/>
      <c r="AR30" s="866"/>
      <c r="AS30" s="866"/>
      <c r="AT30" s="866"/>
      <c r="AU30" s="866"/>
      <c r="AV30" s="866"/>
      <c r="AW30" s="866"/>
      <c r="AX30" s="866"/>
      <c r="AY30" s="866"/>
      <c r="AZ30" s="867"/>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391</v>
      </c>
      <c r="C31" s="817"/>
      <c r="D31" s="817"/>
      <c r="E31" s="817"/>
      <c r="F31" s="817"/>
      <c r="G31" s="817"/>
      <c r="H31" s="817"/>
      <c r="I31" s="817"/>
      <c r="J31" s="817"/>
      <c r="K31" s="817"/>
      <c r="L31" s="817"/>
      <c r="M31" s="817"/>
      <c r="N31" s="817"/>
      <c r="O31" s="817"/>
      <c r="P31" s="818"/>
      <c r="Q31" s="819">
        <v>112</v>
      </c>
      <c r="R31" s="820"/>
      <c r="S31" s="820"/>
      <c r="T31" s="820"/>
      <c r="U31" s="820"/>
      <c r="V31" s="820">
        <v>118</v>
      </c>
      <c r="W31" s="820"/>
      <c r="X31" s="820"/>
      <c r="Y31" s="820"/>
      <c r="Z31" s="820"/>
      <c r="AA31" s="820">
        <v>-6</v>
      </c>
      <c r="AB31" s="820"/>
      <c r="AC31" s="820"/>
      <c r="AD31" s="820"/>
      <c r="AE31" s="821"/>
      <c r="AF31" s="822">
        <v>38</v>
      </c>
      <c r="AG31" s="823"/>
      <c r="AH31" s="823"/>
      <c r="AI31" s="823"/>
      <c r="AJ31" s="824"/>
      <c r="AK31" s="870">
        <v>32</v>
      </c>
      <c r="AL31" s="866"/>
      <c r="AM31" s="866"/>
      <c r="AN31" s="866"/>
      <c r="AO31" s="866"/>
      <c r="AP31" s="866">
        <v>264</v>
      </c>
      <c r="AQ31" s="866"/>
      <c r="AR31" s="866"/>
      <c r="AS31" s="866"/>
      <c r="AT31" s="866"/>
      <c r="AU31" s="866">
        <v>163</v>
      </c>
      <c r="AV31" s="866"/>
      <c r="AW31" s="866"/>
      <c r="AX31" s="866"/>
      <c r="AY31" s="866"/>
      <c r="AZ31" s="867" t="s">
        <v>551</v>
      </c>
      <c r="BA31" s="867"/>
      <c r="BB31" s="867"/>
      <c r="BC31" s="867"/>
      <c r="BD31" s="867"/>
      <c r="BE31" s="868" t="s">
        <v>392</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393</v>
      </c>
      <c r="C32" s="817"/>
      <c r="D32" s="817"/>
      <c r="E32" s="817"/>
      <c r="F32" s="817"/>
      <c r="G32" s="817"/>
      <c r="H32" s="817"/>
      <c r="I32" s="817"/>
      <c r="J32" s="817"/>
      <c r="K32" s="817"/>
      <c r="L32" s="817"/>
      <c r="M32" s="817"/>
      <c r="N32" s="817"/>
      <c r="O32" s="817"/>
      <c r="P32" s="818"/>
      <c r="Q32" s="819">
        <v>30</v>
      </c>
      <c r="R32" s="820"/>
      <c r="S32" s="820"/>
      <c r="T32" s="820"/>
      <c r="U32" s="820"/>
      <c r="V32" s="820">
        <v>9</v>
      </c>
      <c r="W32" s="820"/>
      <c r="X32" s="820"/>
      <c r="Y32" s="820"/>
      <c r="Z32" s="820"/>
      <c r="AA32" s="820">
        <v>21</v>
      </c>
      <c r="AB32" s="820"/>
      <c r="AC32" s="820"/>
      <c r="AD32" s="820"/>
      <c r="AE32" s="821"/>
      <c r="AF32" s="822">
        <v>21</v>
      </c>
      <c r="AG32" s="823"/>
      <c r="AH32" s="823"/>
      <c r="AI32" s="823"/>
      <c r="AJ32" s="824"/>
      <c r="AK32" s="870">
        <v>24</v>
      </c>
      <c r="AL32" s="866"/>
      <c r="AM32" s="866"/>
      <c r="AN32" s="866"/>
      <c r="AO32" s="866"/>
      <c r="AP32" s="866"/>
      <c r="AQ32" s="866"/>
      <c r="AR32" s="866"/>
      <c r="AS32" s="866"/>
      <c r="AT32" s="866"/>
      <c r="AU32" s="866"/>
      <c r="AV32" s="866"/>
      <c r="AW32" s="866"/>
      <c r="AX32" s="866"/>
      <c r="AY32" s="866"/>
      <c r="AZ32" s="867" t="s">
        <v>551</v>
      </c>
      <c r="BA32" s="867"/>
      <c r="BB32" s="867"/>
      <c r="BC32" s="867"/>
      <c r="BD32" s="867"/>
      <c r="BE32" s="868" t="s">
        <v>394</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395</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376</v>
      </c>
      <c r="B63" s="825" t="s">
        <v>396</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134</v>
      </c>
      <c r="AG63" s="880"/>
      <c r="AH63" s="880"/>
      <c r="AI63" s="880"/>
      <c r="AJ63" s="881"/>
      <c r="AK63" s="882"/>
      <c r="AL63" s="877"/>
      <c r="AM63" s="877"/>
      <c r="AN63" s="877"/>
      <c r="AO63" s="877"/>
      <c r="AP63" s="880">
        <v>264</v>
      </c>
      <c r="AQ63" s="880"/>
      <c r="AR63" s="880"/>
      <c r="AS63" s="880"/>
      <c r="AT63" s="880"/>
      <c r="AU63" s="880">
        <v>163</v>
      </c>
      <c r="AV63" s="880"/>
      <c r="AW63" s="880"/>
      <c r="AX63" s="880"/>
      <c r="AY63" s="880"/>
      <c r="AZ63" s="884"/>
      <c r="BA63" s="884"/>
      <c r="BB63" s="884"/>
      <c r="BC63" s="884"/>
      <c r="BD63" s="884"/>
      <c r="BE63" s="885"/>
      <c r="BF63" s="885"/>
      <c r="BG63" s="885"/>
      <c r="BH63" s="885"/>
      <c r="BI63" s="886"/>
      <c r="BJ63" s="887" t="s">
        <v>121</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398</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399</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2">
      <c r="A68" s="224">
        <v>1</v>
      </c>
      <c r="B68" s="905" t="s">
        <v>546</v>
      </c>
      <c r="C68" s="906"/>
      <c r="D68" s="906"/>
      <c r="E68" s="906"/>
      <c r="F68" s="906"/>
      <c r="G68" s="906"/>
      <c r="H68" s="906"/>
      <c r="I68" s="906"/>
      <c r="J68" s="906"/>
      <c r="K68" s="906"/>
      <c r="L68" s="906"/>
      <c r="M68" s="906"/>
      <c r="N68" s="906"/>
      <c r="O68" s="906"/>
      <c r="P68" s="907"/>
      <c r="Q68" s="908">
        <v>7064</v>
      </c>
      <c r="R68" s="902"/>
      <c r="S68" s="902"/>
      <c r="T68" s="902"/>
      <c r="U68" s="902"/>
      <c r="V68" s="902">
        <v>5999</v>
      </c>
      <c r="W68" s="902"/>
      <c r="X68" s="902"/>
      <c r="Y68" s="902"/>
      <c r="Z68" s="902"/>
      <c r="AA68" s="902">
        <v>1065</v>
      </c>
      <c r="AB68" s="902"/>
      <c r="AC68" s="902"/>
      <c r="AD68" s="902"/>
      <c r="AE68" s="902"/>
      <c r="AF68" s="902">
        <v>1065</v>
      </c>
      <c r="AG68" s="902"/>
      <c r="AH68" s="902"/>
      <c r="AI68" s="902"/>
      <c r="AJ68" s="902"/>
      <c r="AK68" s="902">
        <v>208</v>
      </c>
      <c r="AL68" s="902"/>
      <c r="AM68" s="902"/>
      <c r="AN68" s="902"/>
      <c r="AO68" s="902"/>
      <c r="AP68" s="902" t="s">
        <v>551</v>
      </c>
      <c r="AQ68" s="902"/>
      <c r="AR68" s="902"/>
      <c r="AS68" s="902"/>
      <c r="AT68" s="902"/>
      <c r="AU68" s="902"/>
      <c r="AV68" s="902"/>
      <c r="AW68" s="902"/>
      <c r="AX68" s="902"/>
      <c r="AY68" s="902"/>
      <c r="AZ68" s="903" t="s">
        <v>552</v>
      </c>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2">
      <c r="A69" s="226">
        <v>2</v>
      </c>
      <c r="B69" s="909" t="s">
        <v>547</v>
      </c>
      <c r="C69" s="910"/>
      <c r="D69" s="910"/>
      <c r="E69" s="910"/>
      <c r="F69" s="910"/>
      <c r="G69" s="910"/>
      <c r="H69" s="910"/>
      <c r="I69" s="910"/>
      <c r="J69" s="910"/>
      <c r="K69" s="910"/>
      <c r="L69" s="910"/>
      <c r="M69" s="910"/>
      <c r="N69" s="910"/>
      <c r="O69" s="910"/>
      <c r="P69" s="911"/>
      <c r="Q69" s="912">
        <v>1736</v>
      </c>
      <c r="R69" s="866"/>
      <c r="S69" s="866"/>
      <c r="T69" s="866"/>
      <c r="U69" s="866"/>
      <c r="V69" s="866">
        <v>1714</v>
      </c>
      <c r="W69" s="866"/>
      <c r="X69" s="866"/>
      <c r="Y69" s="866"/>
      <c r="Z69" s="866"/>
      <c r="AA69" s="866">
        <v>22</v>
      </c>
      <c r="AB69" s="866"/>
      <c r="AC69" s="866"/>
      <c r="AD69" s="866"/>
      <c r="AE69" s="866"/>
      <c r="AF69" s="866">
        <v>22</v>
      </c>
      <c r="AG69" s="866"/>
      <c r="AH69" s="866"/>
      <c r="AI69" s="866"/>
      <c r="AJ69" s="866"/>
      <c r="AK69" s="866" t="s">
        <v>559</v>
      </c>
      <c r="AL69" s="866"/>
      <c r="AM69" s="866"/>
      <c r="AN69" s="866"/>
      <c r="AO69" s="866"/>
      <c r="AP69" s="866">
        <v>14406</v>
      </c>
      <c r="AQ69" s="866"/>
      <c r="AR69" s="866"/>
      <c r="AS69" s="866"/>
      <c r="AT69" s="866"/>
      <c r="AU69" s="866"/>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2">
      <c r="A70" s="226">
        <v>3</v>
      </c>
      <c r="B70" s="909" t="s">
        <v>548</v>
      </c>
      <c r="C70" s="910"/>
      <c r="D70" s="910"/>
      <c r="E70" s="910"/>
      <c r="F70" s="910"/>
      <c r="G70" s="910"/>
      <c r="H70" s="910"/>
      <c r="I70" s="910"/>
      <c r="J70" s="910"/>
      <c r="K70" s="910"/>
      <c r="L70" s="910"/>
      <c r="M70" s="910"/>
      <c r="N70" s="910"/>
      <c r="O70" s="910"/>
      <c r="P70" s="911"/>
      <c r="Q70" s="912">
        <v>7064</v>
      </c>
      <c r="R70" s="866"/>
      <c r="S70" s="866"/>
      <c r="T70" s="866"/>
      <c r="U70" s="866"/>
      <c r="V70" s="866">
        <v>6858</v>
      </c>
      <c r="W70" s="866"/>
      <c r="X70" s="866"/>
      <c r="Y70" s="866"/>
      <c r="Z70" s="866"/>
      <c r="AA70" s="866">
        <v>206</v>
      </c>
      <c r="AB70" s="866"/>
      <c r="AC70" s="866"/>
      <c r="AD70" s="866"/>
      <c r="AE70" s="866"/>
      <c r="AF70" s="866">
        <v>170</v>
      </c>
      <c r="AG70" s="866"/>
      <c r="AH70" s="866"/>
      <c r="AI70" s="866"/>
      <c r="AJ70" s="866"/>
      <c r="AK70" s="866">
        <v>302</v>
      </c>
      <c r="AL70" s="866"/>
      <c r="AM70" s="866"/>
      <c r="AN70" s="866"/>
      <c r="AO70" s="866"/>
      <c r="AP70" s="866">
        <v>8430</v>
      </c>
      <c r="AQ70" s="866"/>
      <c r="AR70" s="866"/>
      <c r="AS70" s="866"/>
      <c r="AT70" s="866"/>
      <c r="AU70" s="866"/>
      <c r="AV70" s="866"/>
      <c r="AW70" s="866"/>
      <c r="AX70" s="866"/>
      <c r="AY70" s="866"/>
      <c r="AZ70" s="868" t="s">
        <v>553</v>
      </c>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2">
      <c r="A71" s="226">
        <v>4</v>
      </c>
      <c r="B71" s="909" t="s">
        <v>549</v>
      </c>
      <c r="C71" s="910"/>
      <c r="D71" s="910"/>
      <c r="E71" s="910"/>
      <c r="F71" s="910"/>
      <c r="G71" s="910"/>
      <c r="H71" s="910"/>
      <c r="I71" s="910"/>
      <c r="J71" s="910"/>
      <c r="K71" s="910"/>
      <c r="L71" s="910"/>
      <c r="M71" s="910"/>
      <c r="N71" s="910"/>
      <c r="O71" s="910"/>
      <c r="P71" s="911"/>
      <c r="Q71" s="912">
        <v>312</v>
      </c>
      <c r="R71" s="866"/>
      <c r="S71" s="866"/>
      <c r="T71" s="866"/>
      <c r="U71" s="866"/>
      <c r="V71" s="866">
        <v>290</v>
      </c>
      <c r="W71" s="866"/>
      <c r="X71" s="866"/>
      <c r="Y71" s="866"/>
      <c r="Z71" s="866"/>
      <c r="AA71" s="866">
        <v>22</v>
      </c>
      <c r="AB71" s="866"/>
      <c r="AC71" s="866"/>
      <c r="AD71" s="866"/>
      <c r="AE71" s="866"/>
      <c r="AF71" s="866">
        <v>22</v>
      </c>
      <c r="AG71" s="866"/>
      <c r="AH71" s="866"/>
      <c r="AI71" s="866"/>
      <c r="AJ71" s="866"/>
      <c r="AK71" s="866"/>
      <c r="AL71" s="866"/>
      <c r="AM71" s="866"/>
      <c r="AN71" s="866"/>
      <c r="AO71" s="866"/>
      <c r="AP71" s="866"/>
      <c r="AQ71" s="866"/>
      <c r="AR71" s="866"/>
      <c r="AS71" s="866"/>
      <c r="AT71" s="866"/>
      <c r="AU71" s="866"/>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2">
      <c r="A72" s="226">
        <v>5</v>
      </c>
      <c r="B72" s="909" t="s">
        <v>550</v>
      </c>
      <c r="C72" s="910"/>
      <c r="D72" s="910"/>
      <c r="E72" s="910"/>
      <c r="F72" s="910"/>
      <c r="G72" s="910"/>
      <c r="H72" s="910"/>
      <c r="I72" s="910"/>
      <c r="J72" s="910"/>
      <c r="K72" s="910"/>
      <c r="L72" s="910"/>
      <c r="M72" s="910"/>
      <c r="N72" s="910"/>
      <c r="O72" s="910"/>
      <c r="P72" s="911"/>
      <c r="Q72" s="912">
        <v>322367</v>
      </c>
      <c r="R72" s="866"/>
      <c r="S72" s="866"/>
      <c r="T72" s="866"/>
      <c r="U72" s="866"/>
      <c r="V72" s="866">
        <v>314740</v>
      </c>
      <c r="W72" s="866"/>
      <c r="X72" s="866"/>
      <c r="Y72" s="866"/>
      <c r="Z72" s="866"/>
      <c r="AA72" s="866">
        <v>7627</v>
      </c>
      <c r="AB72" s="866"/>
      <c r="AC72" s="866"/>
      <c r="AD72" s="866"/>
      <c r="AE72" s="866"/>
      <c r="AF72" s="866">
        <v>5417</v>
      </c>
      <c r="AG72" s="866"/>
      <c r="AH72" s="866"/>
      <c r="AI72" s="866"/>
      <c r="AJ72" s="866"/>
      <c r="AK72" s="866"/>
      <c r="AL72" s="866"/>
      <c r="AM72" s="866"/>
      <c r="AN72" s="866"/>
      <c r="AO72" s="866"/>
      <c r="AP72" s="866"/>
      <c r="AQ72" s="866"/>
      <c r="AR72" s="866"/>
      <c r="AS72" s="866"/>
      <c r="AT72" s="866"/>
      <c r="AU72" s="866"/>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2">
      <c r="A73" s="226">
        <v>6</v>
      </c>
      <c r="B73" s="909"/>
      <c r="C73" s="910"/>
      <c r="D73" s="910"/>
      <c r="E73" s="910"/>
      <c r="F73" s="910"/>
      <c r="G73" s="910"/>
      <c r="H73" s="910"/>
      <c r="I73" s="910"/>
      <c r="J73" s="910"/>
      <c r="K73" s="910"/>
      <c r="L73" s="910"/>
      <c r="M73" s="910"/>
      <c r="N73" s="910"/>
      <c r="O73" s="910"/>
      <c r="P73" s="911"/>
      <c r="Q73" s="912"/>
      <c r="R73" s="866"/>
      <c r="S73" s="866"/>
      <c r="T73" s="866"/>
      <c r="U73" s="866"/>
      <c r="V73" s="866"/>
      <c r="W73" s="866"/>
      <c r="X73" s="866"/>
      <c r="Y73" s="866"/>
      <c r="Z73" s="866"/>
      <c r="AA73" s="866"/>
      <c r="AB73" s="866"/>
      <c r="AC73" s="866"/>
      <c r="AD73" s="866"/>
      <c r="AE73" s="866"/>
      <c r="AF73" s="866"/>
      <c r="AG73" s="866"/>
      <c r="AH73" s="866"/>
      <c r="AI73" s="866"/>
      <c r="AJ73" s="866"/>
      <c r="AK73" s="866"/>
      <c r="AL73" s="866"/>
      <c r="AM73" s="866"/>
      <c r="AN73" s="866"/>
      <c r="AO73" s="866"/>
      <c r="AP73" s="866"/>
      <c r="AQ73" s="866"/>
      <c r="AR73" s="866"/>
      <c r="AS73" s="866"/>
      <c r="AT73" s="866"/>
      <c r="AU73" s="866"/>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2">
      <c r="A74" s="226">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2">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2">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2">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2">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2">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2">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2">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2">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2">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2">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2">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2">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2">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5">
      <c r="A88" s="228" t="s">
        <v>376</v>
      </c>
      <c r="B88" s="825" t="s">
        <v>400</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c r="AG88" s="880"/>
      <c r="AH88" s="880"/>
      <c r="AI88" s="880"/>
      <c r="AJ88" s="880"/>
      <c r="AK88" s="877"/>
      <c r="AL88" s="877"/>
      <c r="AM88" s="877"/>
      <c r="AN88" s="877"/>
      <c r="AO88" s="877"/>
      <c r="AP88" s="880"/>
      <c r="AQ88" s="880"/>
      <c r="AR88" s="880"/>
      <c r="AS88" s="880"/>
      <c r="AT88" s="880"/>
      <c r="AU88" s="880"/>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401</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402</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403</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3" t="s">
        <v>406</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407</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2">
      <c r="A109" s="948" t="s">
        <v>408</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409</v>
      </c>
      <c r="AB109" s="929"/>
      <c r="AC109" s="929"/>
      <c r="AD109" s="929"/>
      <c r="AE109" s="930"/>
      <c r="AF109" s="928" t="s">
        <v>410</v>
      </c>
      <c r="AG109" s="929"/>
      <c r="AH109" s="929"/>
      <c r="AI109" s="929"/>
      <c r="AJ109" s="930"/>
      <c r="AK109" s="928" t="s">
        <v>294</v>
      </c>
      <c r="AL109" s="929"/>
      <c r="AM109" s="929"/>
      <c r="AN109" s="929"/>
      <c r="AO109" s="930"/>
      <c r="AP109" s="928" t="s">
        <v>411</v>
      </c>
      <c r="AQ109" s="929"/>
      <c r="AR109" s="929"/>
      <c r="AS109" s="929"/>
      <c r="AT109" s="931"/>
      <c r="AU109" s="948" t="s">
        <v>408</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409</v>
      </c>
      <c r="BR109" s="929"/>
      <c r="BS109" s="929"/>
      <c r="BT109" s="929"/>
      <c r="BU109" s="930"/>
      <c r="BV109" s="928" t="s">
        <v>410</v>
      </c>
      <c r="BW109" s="929"/>
      <c r="BX109" s="929"/>
      <c r="BY109" s="929"/>
      <c r="BZ109" s="930"/>
      <c r="CA109" s="928" t="s">
        <v>294</v>
      </c>
      <c r="CB109" s="929"/>
      <c r="CC109" s="929"/>
      <c r="CD109" s="929"/>
      <c r="CE109" s="930"/>
      <c r="CF109" s="949" t="s">
        <v>411</v>
      </c>
      <c r="CG109" s="949"/>
      <c r="CH109" s="949"/>
      <c r="CI109" s="949"/>
      <c r="CJ109" s="949"/>
      <c r="CK109" s="928" t="s">
        <v>412</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409</v>
      </c>
      <c r="DH109" s="929"/>
      <c r="DI109" s="929"/>
      <c r="DJ109" s="929"/>
      <c r="DK109" s="930"/>
      <c r="DL109" s="928" t="s">
        <v>410</v>
      </c>
      <c r="DM109" s="929"/>
      <c r="DN109" s="929"/>
      <c r="DO109" s="929"/>
      <c r="DP109" s="930"/>
      <c r="DQ109" s="928" t="s">
        <v>294</v>
      </c>
      <c r="DR109" s="929"/>
      <c r="DS109" s="929"/>
      <c r="DT109" s="929"/>
      <c r="DU109" s="930"/>
      <c r="DV109" s="928" t="s">
        <v>411</v>
      </c>
      <c r="DW109" s="929"/>
      <c r="DX109" s="929"/>
      <c r="DY109" s="929"/>
      <c r="DZ109" s="931"/>
    </row>
    <row r="110" spans="1:131" s="218" customFormat="1" ht="26.25" customHeight="1" x14ac:dyDescent="0.2">
      <c r="A110" s="932" t="s">
        <v>413</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237593</v>
      </c>
      <c r="AB110" s="936"/>
      <c r="AC110" s="936"/>
      <c r="AD110" s="936"/>
      <c r="AE110" s="937"/>
      <c r="AF110" s="938">
        <v>225310</v>
      </c>
      <c r="AG110" s="936"/>
      <c r="AH110" s="936"/>
      <c r="AI110" s="936"/>
      <c r="AJ110" s="937"/>
      <c r="AK110" s="938">
        <v>231959</v>
      </c>
      <c r="AL110" s="936"/>
      <c r="AM110" s="936"/>
      <c r="AN110" s="936"/>
      <c r="AO110" s="937"/>
      <c r="AP110" s="939">
        <v>11.4</v>
      </c>
      <c r="AQ110" s="940"/>
      <c r="AR110" s="940"/>
      <c r="AS110" s="940"/>
      <c r="AT110" s="941"/>
      <c r="AU110" s="942" t="s">
        <v>69</v>
      </c>
      <c r="AV110" s="943"/>
      <c r="AW110" s="943"/>
      <c r="AX110" s="943"/>
      <c r="AY110" s="943"/>
      <c r="AZ110" s="965" t="s">
        <v>414</v>
      </c>
      <c r="BA110" s="933"/>
      <c r="BB110" s="933"/>
      <c r="BC110" s="933"/>
      <c r="BD110" s="933"/>
      <c r="BE110" s="933"/>
      <c r="BF110" s="933"/>
      <c r="BG110" s="933"/>
      <c r="BH110" s="933"/>
      <c r="BI110" s="933"/>
      <c r="BJ110" s="933"/>
      <c r="BK110" s="933"/>
      <c r="BL110" s="933"/>
      <c r="BM110" s="933"/>
      <c r="BN110" s="933"/>
      <c r="BO110" s="933"/>
      <c r="BP110" s="934"/>
      <c r="BQ110" s="966">
        <v>2734883</v>
      </c>
      <c r="BR110" s="967"/>
      <c r="BS110" s="967"/>
      <c r="BT110" s="967"/>
      <c r="BU110" s="967"/>
      <c r="BV110" s="967">
        <v>2747426</v>
      </c>
      <c r="BW110" s="967"/>
      <c r="BX110" s="967"/>
      <c r="BY110" s="967"/>
      <c r="BZ110" s="967"/>
      <c r="CA110" s="967">
        <v>2841115</v>
      </c>
      <c r="CB110" s="967"/>
      <c r="CC110" s="967"/>
      <c r="CD110" s="967"/>
      <c r="CE110" s="967"/>
      <c r="CF110" s="980">
        <v>139.19999999999999</v>
      </c>
      <c r="CG110" s="981"/>
      <c r="CH110" s="981"/>
      <c r="CI110" s="981"/>
      <c r="CJ110" s="981"/>
      <c r="CK110" s="982" t="s">
        <v>415</v>
      </c>
      <c r="CL110" s="983"/>
      <c r="CM110" s="965" t="s">
        <v>416</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v>51707</v>
      </c>
      <c r="DH110" s="967"/>
      <c r="DI110" s="967"/>
      <c r="DJ110" s="967"/>
      <c r="DK110" s="967"/>
      <c r="DL110" s="967">
        <v>49962</v>
      </c>
      <c r="DM110" s="967"/>
      <c r="DN110" s="967"/>
      <c r="DO110" s="967"/>
      <c r="DP110" s="967"/>
      <c r="DQ110" s="967">
        <v>48217</v>
      </c>
      <c r="DR110" s="967"/>
      <c r="DS110" s="967"/>
      <c r="DT110" s="967"/>
      <c r="DU110" s="967"/>
      <c r="DV110" s="968">
        <v>2.4</v>
      </c>
      <c r="DW110" s="968"/>
      <c r="DX110" s="968"/>
      <c r="DY110" s="968"/>
      <c r="DZ110" s="969"/>
    </row>
    <row r="111" spans="1:131" s="218" customFormat="1" ht="26.25" customHeight="1" x14ac:dyDescent="0.2">
      <c r="A111" s="970" t="s">
        <v>417</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121</v>
      </c>
      <c r="AB111" s="974"/>
      <c r="AC111" s="974"/>
      <c r="AD111" s="974"/>
      <c r="AE111" s="975"/>
      <c r="AF111" s="976" t="s">
        <v>121</v>
      </c>
      <c r="AG111" s="974"/>
      <c r="AH111" s="974"/>
      <c r="AI111" s="974"/>
      <c r="AJ111" s="975"/>
      <c r="AK111" s="976" t="s">
        <v>121</v>
      </c>
      <c r="AL111" s="974"/>
      <c r="AM111" s="974"/>
      <c r="AN111" s="974"/>
      <c r="AO111" s="975"/>
      <c r="AP111" s="977" t="s">
        <v>121</v>
      </c>
      <c r="AQ111" s="978"/>
      <c r="AR111" s="978"/>
      <c r="AS111" s="978"/>
      <c r="AT111" s="979"/>
      <c r="AU111" s="944"/>
      <c r="AV111" s="945"/>
      <c r="AW111" s="945"/>
      <c r="AX111" s="945"/>
      <c r="AY111" s="945"/>
      <c r="AZ111" s="958" t="s">
        <v>418</v>
      </c>
      <c r="BA111" s="959"/>
      <c r="BB111" s="959"/>
      <c r="BC111" s="959"/>
      <c r="BD111" s="959"/>
      <c r="BE111" s="959"/>
      <c r="BF111" s="959"/>
      <c r="BG111" s="959"/>
      <c r="BH111" s="959"/>
      <c r="BI111" s="959"/>
      <c r="BJ111" s="959"/>
      <c r="BK111" s="959"/>
      <c r="BL111" s="959"/>
      <c r="BM111" s="959"/>
      <c r="BN111" s="959"/>
      <c r="BO111" s="959"/>
      <c r="BP111" s="960"/>
      <c r="BQ111" s="961">
        <v>103562</v>
      </c>
      <c r="BR111" s="962"/>
      <c r="BS111" s="962"/>
      <c r="BT111" s="962"/>
      <c r="BU111" s="962"/>
      <c r="BV111" s="962">
        <v>93227</v>
      </c>
      <c r="BW111" s="962"/>
      <c r="BX111" s="962"/>
      <c r="BY111" s="962"/>
      <c r="BZ111" s="962"/>
      <c r="CA111" s="962">
        <v>82892</v>
      </c>
      <c r="CB111" s="962"/>
      <c r="CC111" s="962"/>
      <c r="CD111" s="962"/>
      <c r="CE111" s="962"/>
      <c r="CF111" s="956">
        <v>4.0999999999999996</v>
      </c>
      <c r="CG111" s="957"/>
      <c r="CH111" s="957"/>
      <c r="CI111" s="957"/>
      <c r="CJ111" s="957"/>
      <c r="CK111" s="984"/>
      <c r="CL111" s="985"/>
      <c r="CM111" s="958" t="s">
        <v>419</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121</v>
      </c>
      <c r="DH111" s="962"/>
      <c r="DI111" s="962"/>
      <c r="DJ111" s="962"/>
      <c r="DK111" s="962"/>
      <c r="DL111" s="962" t="s">
        <v>121</v>
      </c>
      <c r="DM111" s="962"/>
      <c r="DN111" s="962"/>
      <c r="DO111" s="962"/>
      <c r="DP111" s="962"/>
      <c r="DQ111" s="962" t="s">
        <v>121</v>
      </c>
      <c r="DR111" s="962"/>
      <c r="DS111" s="962"/>
      <c r="DT111" s="962"/>
      <c r="DU111" s="962"/>
      <c r="DV111" s="963" t="s">
        <v>121</v>
      </c>
      <c r="DW111" s="963"/>
      <c r="DX111" s="963"/>
      <c r="DY111" s="963"/>
      <c r="DZ111" s="964"/>
    </row>
    <row r="112" spans="1:131" s="218" customFormat="1" ht="26.25" customHeight="1" x14ac:dyDescent="0.2">
      <c r="A112" s="988" t="s">
        <v>420</v>
      </c>
      <c r="B112" s="989"/>
      <c r="C112" s="959" t="s">
        <v>421</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121</v>
      </c>
      <c r="AB112" s="995"/>
      <c r="AC112" s="995"/>
      <c r="AD112" s="995"/>
      <c r="AE112" s="996"/>
      <c r="AF112" s="997" t="s">
        <v>121</v>
      </c>
      <c r="AG112" s="995"/>
      <c r="AH112" s="995"/>
      <c r="AI112" s="995"/>
      <c r="AJ112" s="996"/>
      <c r="AK112" s="997" t="s">
        <v>121</v>
      </c>
      <c r="AL112" s="995"/>
      <c r="AM112" s="995"/>
      <c r="AN112" s="995"/>
      <c r="AO112" s="996"/>
      <c r="AP112" s="998" t="s">
        <v>121</v>
      </c>
      <c r="AQ112" s="999"/>
      <c r="AR112" s="999"/>
      <c r="AS112" s="999"/>
      <c r="AT112" s="1000"/>
      <c r="AU112" s="944"/>
      <c r="AV112" s="945"/>
      <c r="AW112" s="945"/>
      <c r="AX112" s="945"/>
      <c r="AY112" s="945"/>
      <c r="AZ112" s="958" t="s">
        <v>422</v>
      </c>
      <c r="BA112" s="959"/>
      <c r="BB112" s="959"/>
      <c r="BC112" s="959"/>
      <c r="BD112" s="959"/>
      <c r="BE112" s="959"/>
      <c r="BF112" s="959"/>
      <c r="BG112" s="959"/>
      <c r="BH112" s="959"/>
      <c r="BI112" s="959"/>
      <c r="BJ112" s="959"/>
      <c r="BK112" s="959"/>
      <c r="BL112" s="959"/>
      <c r="BM112" s="959"/>
      <c r="BN112" s="959"/>
      <c r="BO112" s="959"/>
      <c r="BP112" s="960"/>
      <c r="BQ112" s="961">
        <v>196736</v>
      </c>
      <c r="BR112" s="962"/>
      <c r="BS112" s="962"/>
      <c r="BT112" s="962"/>
      <c r="BU112" s="962"/>
      <c r="BV112" s="962">
        <v>181370</v>
      </c>
      <c r="BW112" s="962"/>
      <c r="BX112" s="962"/>
      <c r="BY112" s="962"/>
      <c r="BZ112" s="962"/>
      <c r="CA112" s="962">
        <v>162857</v>
      </c>
      <c r="CB112" s="962"/>
      <c r="CC112" s="962"/>
      <c r="CD112" s="962"/>
      <c r="CE112" s="962"/>
      <c r="CF112" s="956">
        <v>8</v>
      </c>
      <c r="CG112" s="957"/>
      <c r="CH112" s="957"/>
      <c r="CI112" s="957"/>
      <c r="CJ112" s="957"/>
      <c r="CK112" s="984"/>
      <c r="CL112" s="985"/>
      <c r="CM112" s="958" t="s">
        <v>423</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121</v>
      </c>
      <c r="DH112" s="962"/>
      <c r="DI112" s="962"/>
      <c r="DJ112" s="962"/>
      <c r="DK112" s="962"/>
      <c r="DL112" s="962" t="s">
        <v>121</v>
      </c>
      <c r="DM112" s="962"/>
      <c r="DN112" s="962"/>
      <c r="DO112" s="962"/>
      <c r="DP112" s="962"/>
      <c r="DQ112" s="962" t="s">
        <v>121</v>
      </c>
      <c r="DR112" s="962"/>
      <c r="DS112" s="962"/>
      <c r="DT112" s="962"/>
      <c r="DU112" s="962"/>
      <c r="DV112" s="963" t="s">
        <v>121</v>
      </c>
      <c r="DW112" s="963"/>
      <c r="DX112" s="963"/>
      <c r="DY112" s="963"/>
      <c r="DZ112" s="964"/>
    </row>
    <row r="113" spans="1:130" s="218" customFormat="1" ht="26.25" customHeight="1" x14ac:dyDescent="0.2">
      <c r="A113" s="990"/>
      <c r="B113" s="991"/>
      <c r="C113" s="959" t="s">
        <v>424</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40712</v>
      </c>
      <c r="AB113" s="974"/>
      <c r="AC113" s="974"/>
      <c r="AD113" s="974"/>
      <c r="AE113" s="975"/>
      <c r="AF113" s="976">
        <v>27358</v>
      </c>
      <c r="AG113" s="974"/>
      <c r="AH113" s="974"/>
      <c r="AI113" s="974"/>
      <c r="AJ113" s="975"/>
      <c r="AK113" s="976">
        <v>27750</v>
      </c>
      <c r="AL113" s="974"/>
      <c r="AM113" s="974"/>
      <c r="AN113" s="974"/>
      <c r="AO113" s="975"/>
      <c r="AP113" s="977">
        <v>1.4</v>
      </c>
      <c r="AQ113" s="978"/>
      <c r="AR113" s="978"/>
      <c r="AS113" s="978"/>
      <c r="AT113" s="979"/>
      <c r="AU113" s="944"/>
      <c r="AV113" s="945"/>
      <c r="AW113" s="945"/>
      <c r="AX113" s="945"/>
      <c r="AY113" s="945"/>
      <c r="AZ113" s="958" t="s">
        <v>425</v>
      </c>
      <c r="BA113" s="959"/>
      <c r="BB113" s="959"/>
      <c r="BC113" s="959"/>
      <c r="BD113" s="959"/>
      <c r="BE113" s="959"/>
      <c r="BF113" s="959"/>
      <c r="BG113" s="959"/>
      <c r="BH113" s="959"/>
      <c r="BI113" s="959"/>
      <c r="BJ113" s="959"/>
      <c r="BK113" s="959"/>
      <c r="BL113" s="959"/>
      <c r="BM113" s="959"/>
      <c r="BN113" s="959"/>
      <c r="BO113" s="959"/>
      <c r="BP113" s="960"/>
      <c r="BQ113" s="961">
        <v>404669</v>
      </c>
      <c r="BR113" s="962"/>
      <c r="BS113" s="962"/>
      <c r="BT113" s="962"/>
      <c r="BU113" s="962"/>
      <c r="BV113" s="962">
        <v>476252</v>
      </c>
      <c r="BW113" s="962"/>
      <c r="BX113" s="962"/>
      <c r="BY113" s="962"/>
      <c r="BZ113" s="962"/>
      <c r="CA113" s="962">
        <v>514234</v>
      </c>
      <c r="CB113" s="962"/>
      <c r="CC113" s="962"/>
      <c r="CD113" s="962"/>
      <c r="CE113" s="962"/>
      <c r="CF113" s="956">
        <v>25.2</v>
      </c>
      <c r="CG113" s="957"/>
      <c r="CH113" s="957"/>
      <c r="CI113" s="957"/>
      <c r="CJ113" s="957"/>
      <c r="CK113" s="984"/>
      <c r="CL113" s="985"/>
      <c r="CM113" s="958" t="s">
        <v>426</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121</v>
      </c>
      <c r="DH113" s="995"/>
      <c r="DI113" s="995"/>
      <c r="DJ113" s="995"/>
      <c r="DK113" s="996"/>
      <c r="DL113" s="997" t="s">
        <v>121</v>
      </c>
      <c r="DM113" s="995"/>
      <c r="DN113" s="995"/>
      <c r="DO113" s="995"/>
      <c r="DP113" s="996"/>
      <c r="DQ113" s="997" t="s">
        <v>121</v>
      </c>
      <c r="DR113" s="995"/>
      <c r="DS113" s="995"/>
      <c r="DT113" s="995"/>
      <c r="DU113" s="996"/>
      <c r="DV113" s="998" t="s">
        <v>121</v>
      </c>
      <c r="DW113" s="999"/>
      <c r="DX113" s="999"/>
      <c r="DY113" s="999"/>
      <c r="DZ113" s="1000"/>
    </row>
    <row r="114" spans="1:130" s="218" customFormat="1" ht="26.25" customHeight="1" x14ac:dyDescent="0.2">
      <c r="A114" s="990"/>
      <c r="B114" s="991"/>
      <c r="C114" s="959" t="s">
        <v>427</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89259</v>
      </c>
      <c r="AB114" s="995"/>
      <c r="AC114" s="995"/>
      <c r="AD114" s="995"/>
      <c r="AE114" s="996"/>
      <c r="AF114" s="997">
        <v>91234</v>
      </c>
      <c r="AG114" s="995"/>
      <c r="AH114" s="995"/>
      <c r="AI114" s="995"/>
      <c r="AJ114" s="996"/>
      <c r="AK114" s="997">
        <v>92232</v>
      </c>
      <c r="AL114" s="995"/>
      <c r="AM114" s="995"/>
      <c r="AN114" s="995"/>
      <c r="AO114" s="996"/>
      <c r="AP114" s="998">
        <v>4.5</v>
      </c>
      <c r="AQ114" s="999"/>
      <c r="AR114" s="999"/>
      <c r="AS114" s="999"/>
      <c r="AT114" s="1000"/>
      <c r="AU114" s="944"/>
      <c r="AV114" s="945"/>
      <c r="AW114" s="945"/>
      <c r="AX114" s="945"/>
      <c r="AY114" s="945"/>
      <c r="AZ114" s="958" t="s">
        <v>428</v>
      </c>
      <c r="BA114" s="959"/>
      <c r="BB114" s="959"/>
      <c r="BC114" s="959"/>
      <c r="BD114" s="959"/>
      <c r="BE114" s="959"/>
      <c r="BF114" s="959"/>
      <c r="BG114" s="959"/>
      <c r="BH114" s="959"/>
      <c r="BI114" s="959"/>
      <c r="BJ114" s="959"/>
      <c r="BK114" s="959"/>
      <c r="BL114" s="959"/>
      <c r="BM114" s="959"/>
      <c r="BN114" s="959"/>
      <c r="BO114" s="959"/>
      <c r="BP114" s="960"/>
      <c r="BQ114" s="961">
        <v>96040</v>
      </c>
      <c r="BR114" s="962"/>
      <c r="BS114" s="962"/>
      <c r="BT114" s="962"/>
      <c r="BU114" s="962"/>
      <c r="BV114" s="962">
        <v>130563</v>
      </c>
      <c r="BW114" s="962"/>
      <c r="BX114" s="962"/>
      <c r="BY114" s="962"/>
      <c r="BZ114" s="962"/>
      <c r="CA114" s="962">
        <v>160127</v>
      </c>
      <c r="CB114" s="962"/>
      <c r="CC114" s="962"/>
      <c r="CD114" s="962"/>
      <c r="CE114" s="962"/>
      <c r="CF114" s="956">
        <v>7.8</v>
      </c>
      <c r="CG114" s="957"/>
      <c r="CH114" s="957"/>
      <c r="CI114" s="957"/>
      <c r="CJ114" s="957"/>
      <c r="CK114" s="984"/>
      <c r="CL114" s="985"/>
      <c r="CM114" s="958" t="s">
        <v>429</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121</v>
      </c>
      <c r="DH114" s="995"/>
      <c r="DI114" s="995"/>
      <c r="DJ114" s="995"/>
      <c r="DK114" s="996"/>
      <c r="DL114" s="997" t="s">
        <v>121</v>
      </c>
      <c r="DM114" s="995"/>
      <c r="DN114" s="995"/>
      <c r="DO114" s="995"/>
      <c r="DP114" s="996"/>
      <c r="DQ114" s="997" t="s">
        <v>121</v>
      </c>
      <c r="DR114" s="995"/>
      <c r="DS114" s="995"/>
      <c r="DT114" s="995"/>
      <c r="DU114" s="996"/>
      <c r="DV114" s="998" t="s">
        <v>121</v>
      </c>
      <c r="DW114" s="999"/>
      <c r="DX114" s="999"/>
      <c r="DY114" s="999"/>
      <c r="DZ114" s="1000"/>
    </row>
    <row r="115" spans="1:130" s="218" customFormat="1" ht="26.25" customHeight="1" x14ac:dyDescent="0.2">
      <c r="A115" s="990"/>
      <c r="B115" s="991"/>
      <c r="C115" s="959" t="s">
        <v>430</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16182</v>
      </c>
      <c r="AB115" s="974"/>
      <c r="AC115" s="974"/>
      <c r="AD115" s="974"/>
      <c r="AE115" s="975"/>
      <c r="AF115" s="976">
        <v>1433</v>
      </c>
      <c r="AG115" s="974"/>
      <c r="AH115" s="974"/>
      <c r="AI115" s="974"/>
      <c r="AJ115" s="975"/>
      <c r="AK115" s="976">
        <v>1551</v>
      </c>
      <c r="AL115" s="974"/>
      <c r="AM115" s="974"/>
      <c r="AN115" s="974"/>
      <c r="AO115" s="975"/>
      <c r="AP115" s="977">
        <v>0.1</v>
      </c>
      <c r="AQ115" s="978"/>
      <c r="AR115" s="978"/>
      <c r="AS115" s="978"/>
      <c r="AT115" s="979"/>
      <c r="AU115" s="944"/>
      <c r="AV115" s="945"/>
      <c r="AW115" s="945"/>
      <c r="AX115" s="945"/>
      <c r="AY115" s="945"/>
      <c r="AZ115" s="958" t="s">
        <v>431</v>
      </c>
      <c r="BA115" s="959"/>
      <c r="BB115" s="959"/>
      <c r="BC115" s="959"/>
      <c r="BD115" s="959"/>
      <c r="BE115" s="959"/>
      <c r="BF115" s="959"/>
      <c r="BG115" s="959"/>
      <c r="BH115" s="959"/>
      <c r="BI115" s="959"/>
      <c r="BJ115" s="959"/>
      <c r="BK115" s="959"/>
      <c r="BL115" s="959"/>
      <c r="BM115" s="959"/>
      <c r="BN115" s="959"/>
      <c r="BO115" s="959"/>
      <c r="BP115" s="960"/>
      <c r="BQ115" s="961" t="s">
        <v>121</v>
      </c>
      <c r="BR115" s="962"/>
      <c r="BS115" s="962"/>
      <c r="BT115" s="962"/>
      <c r="BU115" s="962"/>
      <c r="BV115" s="962" t="s">
        <v>121</v>
      </c>
      <c r="BW115" s="962"/>
      <c r="BX115" s="962"/>
      <c r="BY115" s="962"/>
      <c r="BZ115" s="962"/>
      <c r="CA115" s="962" t="s">
        <v>121</v>
      </c>
      <c r="CB115" s="962"/>
      <c r="CC115" s="962"/>
      <c r="CD115" s="962"/>
      <c r="CE115" s="962"/>
      <c r="CF115" s="956" t="s">
        <v>121</v>
      </c>
      <c r="CG115" s="957"/>
      <c r="CH115" s="957"/>
      <c r="CI115" s="957"/>
      <c r="CJ115" s="957"/>
      <c r="CK115" s="984"/>
      <c r="CL115" s="985"/>
      <c r="CM115" s="958" t="s">
        <v>432</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121</v>
      </c>
      <c r="DH115" s="995"/>
      <c r="DI115" s="995"/>
      <c r="DJ115" s="995"/>
      <c r="DK115" s="996"/>
      <c r="DL115" s="997" t="s">
        <v>121</v>
      </c>
      <c r="DM115" s="995"/>
      <c r="DN115" s="995"/>
      <c r="DO115" s="995"/>
      <c r="DP115" s="996"/>
      <c r="DQ115" s="997" t="s">
        <v>121</v>
      </c>
      <c r="DR115" s="995"/>
      <c r="DS115" s="995"/>
      <c r="DT115" s="995"/>
      <c r="DU115" s="996"/>
      <c r="DV115" s="998" t="s">
        <v>121</v>
      </c>
      <c r="DW115" s="999"/>
      <c r="DX115" s="999"/>
      <c r="DY115" s="999"/>
      <c r="DZ115" s="1000"/>
    </row>
    <row r="116" spans="1:130" s="218" customFormat="1" ht="26.25" customHeight="1" x14ac:dyDescent="0.2">
      <c r="A116" s="992"/>
      <c r="B116" s="993"/>
      <c r="C116" s="1001" t="s">
        <v>433</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121</v>
      </c>
      <c r="AB116" s="995"/>
      <c r="AC116" s="995"/>
      <c r="AD116" s="995"/>
      <c r="AE116" s="996"/>
      <c r="AF116" s="997" t="s">
        <v>121</v>
      </c>
      <c r="AG116" s="995"/>
      <c r="AH116" s="995"/>
      <c r="AI116" s="995"/>
      <c r="AJ116" s="996"/>
      <c r="AK116" s="997" t="s">
        <v>121</v>
      </c>
      <c r="AL116" s="995"/>
      <c r="AM116" s="995"/>
      <c r="AN116" s="995"/>
      <c r="AO116" s="996"/>
      <c r="AP116" s="998" t="s">
        <v>121</v>
      </c>
      <c r="AQ116" s="999"/>
      <c r="AR116" s="999"/>
      <c r="AS116" s="999"/>
      <c r="AT116" s="1000"/>
      <c r="AU116" s="944"/>
      <c r="AV116" s="945"/>
      <c r="AW116" s="945"/>
      <c r="AX116" s="945"/>
      <c r="AY116" s="945"/>
      <c r="AZ116" s="1003" t="s">
        <v>434</v>
      </c>
      <c r="BA116" s="1004"/>
      <c r="BB116" s="1004"/>
      <c r="BC116" s="1004"/>
      <c r="BD116" s="1004"/>
      <c r="BE116" s="1004"/>
      <c r="BF116" s="1004"/>
      <c r="BG116" s="1004"/>
      <c r="BH116" s="1004"/>
      <c r="BI116" s="1004"/>
      <c r="BJ116" s="1004"/>
      <c r="BK116" s="1004"/>
      <c r="BL116" s="1004"/>
      <c r="BM116" s="1004"/>
      <c r="BN116" s="1004"/>
      <c r="BO116" s="1004"/>
      <c r="BP116" s="1005"/>
      <c r="BQ116" s="961" t="s">
        <v>121</v>
      </c>
      <c r="BR116" s="962"/>
      <c r="BS116" s="962"/>
      <c r="BT116" s="962"/>
      <c r="BU116" s="962"/>
      <c r="BV116" s="962" t="s">
        <v>121</v>
      </c>
      <c r="BW116" s="962"/>
      <c r="BX116" s="962"/>
      <c r="BY116" s="962"/>
      <c r="BZ116" s="962"/>
      <c r="CA116" s="962" t="s">
        <v>121</v>
      </c>
      <c r="CB116" s="962"/>
      <c r="CC116" s="962"/>
      <c r="CD116" s="962"/>
      <c r="CE116" s="962"/>
      <c r="CF116" s="956" t="s">
        <v>121</v>
      </c>
      <c r="CG116" s="957"/>
      <c r="CH116" s="957"/>
      <c r="CI116" s="957"/>
      <c r="CJ116" s="957"/>
      <c r="CK116" s="984"/>
      <c r="CL116" s="985"/>
      <c r="CM116" s="958" t="s">
        <v>435</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121</v>
      </c>
      <c r="DH116" s="995"/>
      <c r="DI116" s="995"/>
      <c r="DJ116" s="995"/>
      <c r="DK116" s="996"/>
      <c r="DL116" s="997" t="s">
        <v>121</v>
      </c>
      <c r="DM116" s="995"/>
      <c r="DN116" s="995"/>
      <c r="DO116" s="995"/>
      <c r="DP116" s="996"/>
      <c r="DQ116" s="997" t="s">
        <v>121</v>
      </c>
      <c r="DR116" s="995"/>
      <c r="DS116" s="995"/>
      <c r="DT116" s="995"/>
      <c r="DU116" s="996"/>
      <c r="DV116" s="998" t="s">
        <v>121</v>
      </c>
      <c r="DW116" s="999"/>
      <c r="DX116" s="999"/>
      <c r="DY116" s="999"/>
      <c r="DZ116" s="1000"/>
    </row>
    <row r="117" spans="1:130" s="218" customFormat="1" ht="26.25" customHeight="1" x14ac:dyDescent="0.2">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436</v>
      </c>
      <c r="Z117" s="930"/>
      <c r="AA117" s="1014">
        <v>383746</v>
      </c>
      <c r="AB117" s="1015"/>
      <c r="AC117" s="1015"/>
      <c r="AD117" s="1015"/>
      <c r="AE117" s="1016"/>
      <c r="AF117" s="1017">
        <v>345335</v>
      </c>
      <c r="AG117" s="1015"/>
      <c r="AH117" s="1015"/>
      <c r="AI117" s="1015"/>
      <c r="AJ117" s="1016"/>
      <c r="AK117" s="1017">
        <v>353492</v>
      </c>
      <c r="AL117" s="1015"/>
      <c r="AM117" s="1015"/>
      <c r="AN117" s="1015"/>
      <c r="AO117" s="1016"/>
      <c r="AP117" s="1018"/>
      <c r="AQ117" s="1019"/>
      <c r="AR117" s="1019"/>
      <c r="AS117" s="1019"/>
      <c r="AT117" s="1020"/>
      <c r="AU117" s="944"/>
      <c r="AV117" s="945"/>
      <c r="AW117" s="945"/>
      <c r="AX117" s="945"/>
      <c r="AY117" s="945"/>
      <c r="AZ117" s="1010" t="s">
        <v>437</v>
      </c>
      <c r="BA117" s="1011"/>
      <c r="BB117" s="1011"/>
      <c r="BC117" s="1011"/>
      <c r="BD117" s="1011"/>
      <c r="BE117" s="1011"/>
      <c r="BF117" s="1011"/>
      <c r="BG117" s="1011"/>
      <c r="BH117" s="1011"/>
      <c r="BI117" s="1011"/>
      <c r="BJ117" s="1011"/>
      <c r="BK117" s="1011"/>
      <c r="BL117" s="1011"/>
      <c r="BM117" s="1011"/>
      <c r="BN117" s="1011"/>
      <c r="BO117" s="1011"/>
      <c r="BP117" s="1012"/>
      <c r="BQ117" s="961" t="s">
        <v>121</v>
      </c>
      <c r="BR117" s="962"/>
      <c r="BS117" s="962"/>
      <c r="BT117" s="962"/>
      <c r="BU117" s="962"/>
      <c r="BV117" s="962" t="s">
        <v>121</v>
      </c>
      <c r="BW117" s="962"/>
      <c r="BX117" s="962"/>
      <c r="BY117" s="962"/>
      <c r="BZ117" s="962"/>
      <c r="CA117" s="962" t="s">
        <v>121</v>
      </c>
      <c r="CB117" s="962"/>
      <c r="CC117" s="962"/>
      <c r="CD117" s="962"/>
      <c r="CE117" s="962"/>
      <c r="CF117" s="956" t="s">
        <v>121</v>
      </c>
      <c r="CG117" s="957"/>
      <c r="CH117" s="957"/>
      <c r="CI117" s="957"/>
      <c r="CJ117" s="957"/>
      <c r="CK117" s="984"/>
      <c r="CL117" s="985"/>
      <c r="CM117" s="958" t="s">
        <v>438</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121</v>
      </c>
      <c r="DH117" s="995"/>
      <c r="DI117" s="995"/>
      <c r="DJ117" s="995"/>
      <c r="DK117" s="996"/>
      <c r="DL117" s="997" t="s">
        <v>121</v>
      </c>
      <c r="DM117" s="995"/>
      <c r="DN117" s="995"/>
      <c r="DO117" s="995"/>
      <c r="DP117" s="996"/>
      <c r="DQ117" s="997" t="s">
        <v>121</v>
      </c>
      <c r="DR117" s="995"/>
      <c r="DS117" s="995"/>
      <c r="DT117" s="995"/>
      <c r="DU117" s="996"/>
      <c r="DV117" s="998" t="s">
        <v>121</v>
      </c>
      <c r="DW117" s="999"/>
      <c r="DX117" s="999"/>
      <c r="DY117" s="999"/>
      <c r="DZ117" s="1000"/>
    </row>
    <row r="118" spans="1:130" s="218" customFormat="1" ht="26.25" customHeight="1" x14ac:dyDescent="0.2">
      <c r="A118" s="948" t="s">
        <v>412</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409</v>
      </c>
      <c r="AB118" s="929"/>
      <c r="AC118" s="929"/>
      <c r="AD118" s="929"/>
      <c r="AE118" s="930"/>
      <c r="AF118" s="928" t="s">
        <v>410</v>
      </c>
      <c r="AG118" s="929"/>
      <c r="AH118" s="929"/>
      <c r="AI118" s="929"/>
      <c r="AJ118" s="930"/>
      <c r="AK118" s="928" t="s">
        <v>294</v>
      </c>
      <c r="AL118" s="929"/>
      <c r="AM118" s="929"/>
      <c r="AN118" s="929"/>
      <c r="AO118" s="930"/>
      <c r="AP118" s="1006" t="s">
        <v>411</v>
      </c>
      <c r="AQ118" s="1007"/>
      <c r="AR118" s="1007"/>
      <c r="AS118" s="1007"/>
      <c r="AT118" s="1008"/>
      <c r="AU118" s="944"/>
      <c r="AV118" s="945"/>
      <c r="AW118" s="945"/>
      <c r="AX118" s="945"/>
      <c r="AY118" s="945"/>
      <c r="AZ118" s="1009" t="s">
        <v>439</v>
      </c>
      <c r="BA118" s="1001"/>
      <c r="BB118" s="1001"/>
      <c r="BC118" s="1001"/>
      <c r="BD118" s="1001"/>
      <c r="BE118" s="1001"/>
      <c r="BF118" s="1001"/>
      <c r="BG118" s="1001"/>
      <c r="BH118" s="1001"/>
      <c r="BI118" s="1001"/>
      <c r="BJ118" s="1001"/>
      <c r="BK118" s="1001"/>
      <c r="BL118" s="1001"/>
      <c r="BM118" s="1001"/>
      <c r="BN118" s="1001"/>
      <c r="BO118" s="1001"/>
      <c r="BP118" s="1002"/>
      <c r="BQ118" s="1035" t="s">
        <v>121</v>
      </c>
      <c r="BR118" s="1036"/>
      <c r="BS118" s="1036"/>
      <c r="BT118" s="1036"/>
      <c r="BU118" s="1036"/>
      <c r="BV118" s="1036" t="s">
        <v>121</v>
      </c>
      <c r="BW118" s="1036"/>
      <c r="BX118" s="1036"/>
      <c r="BY118" s="1036"/>
      <c r="BZ118" s="1036"/>
      <c r="CA118" s="1036" t="s">
        <v>121</v>
      </c>
      <c r="CB118" s="1036"/>
      <c r="CC118" s="1036"/>
      <c r="CD118" s="1036"/>
      <c r="CE118" s="1036"/>
      <c r="CF118" s="956" t="s">
        <v>121</v>
      </c>
      <c r="CG118" s="957"/>
      <c r="CH118" s="957"/>
      <c r="CI118" s="957"/>
      <c r="CJ118" s="957"/>
      <c r="CK118" s="984"/>
      <c r="CL118" s="985"/>
      <c r="CM118" s="958" t="s">
        <v>440</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121</v>
      </c>
      <c r="DH118" s="995"/>
      <c r="DI118" s="995"/>
      <c r="DJ118" s="995"/>
      <c r="DK118" s="996"/>
      <c r="DL118" s="997" t="s">
        <v>121</v>
      </c>
      <c r="DM118" s="995"/>
      <c r="DN118" s="995"/>
      <c r="DO118" s="995"/>
      <c r="DP118" s="996"/>
      <c r="DQ118" s="997" t="s">
        <v>121</v>
      </c>
      <c r="DR118" s="995"/>
      <c r="DS118" s="995"/>
      <c r="DT118" s="995"/>
      <c r="DU118" s="996"/>
      <c r="DV118" s="998" t="s">
        <v>121</v>
      </c>
      <c r="DW118" s="999"/>
      <c r="DX118" s="999"/>
      <c r="DY118" s="999"/>
      <c r="DZ118" s="1000"/>
    </row>
    <row r="119" spans="1:130" s="218" customFormat="1" ht="26.25" customHeight="1" x14ac:dyDescent="0.2">
      <c r="A119" s="1092" t="s">
        <v>415</v>
      </c>
      <c r="B119" s="983"/>
      <c r="C119" s="965" t="s">
        <v>416</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121</v>
      </c>
      <c r="AB119" s="936"/>
      <c r="AC119" s="936"/>
      <c r="AD119" s="936"/>
      <c r="AE119" s="937"/>
      <c r="AF119" s="938" t="s">
        <v>121</v>
      </c>
      <c r="AG119" s="936"/>
      <c r="AH119" s="936"/>
      <c r="AI119" s="936"/>
      <c r="AJ119" s="937"/>
      <c r="AK119" s="938" t="s">
        <v>121</v>
      </c>
      <c r="AL119" s="936"/>
      <c r="AM119" s="936"/>
      <c r="AN119" s="936"/>
      <c r="AO119" s="937"/>
      <c r="AP119" s="939" t="s">
        <v>121</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441</v>
      </c>
      <c r="BP119" s="1041"/>
      <c r="BQ119" s="1035">
        <v>3535890</v>
      </c>
      <c r="BR119" s="1036"/>
      <c r="BS119" s="1036"/>
      <c r="BT119" s="1036"/>
      <c r="BU119" s="1036"/>
      <c r="BV119" s="1036">
        <v>3628838</v>
      </c>
      <c r="BW119" s="1036"/>
      <c r="BX119" s="1036"/>
      <c r="BY119" s="1036"/>
      <c r="BZ119" s="1036"/>
      <c r="CA119" s="1036">
        <v>3761225</v>
      </c>
      <c r="CB119" s="1036"/>
      <c r="CC119" s="1036"/>
      <c r="CD119" s="1036"/>
      <c r="CE119" s="1036"/>
      <c r="CF119" s="1037"/>
      <c r="CG119" s="1038"/>
      <c r="CH119" s="1038"/>
      <c r="CI119" s="1038"/>
      <c r="CJ119" s="1039"/>
      <c r="CK119" s="986"/>
      <c r="CL119" s="987"/>
      <c r="CM119" s="1009" t="s">
        <v>442</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51855</v>
      </c>
      <c r="DH119" s="1022"/>
      <c r="DI119" s="1022"/>
      <c r="DJ119" s="1022"/>
      <c r="DK119" s="1023"/>
      <c r="DL119" s="1021">
        <v>43265</v>
      </c>
      <c r="DM119" s="1022"/>
      <c r="DN119" s="1022"/>
      <c r="DO119" s="1022"/>
      <c r="DP119" s="1023"/>
      <c r="DQ119" s="1021">
        <v>34675</v>
      </c>
      <c r="DR119" s="1022"/>
      <c r="DS119" s="1022"/>
      <c r="DT119" s="1022"/>
      <c r="DU119" s="1023"/>
      <c r="DV119" s="1024">
        <v>1.7</v>
      </c>
      <c r="DW119" s="1025"/>
      <c r="DX119" s="1025"/>
      <c r="DY119" s="1025"/>
      <c r="DZ119" s="1026"/>
    </row>
    <row r="120" spans="1:130" s="218" customFormat="1" ht="26.25" customHeight="1" x14ac:dyDescent="0.2">
      <c r="A120" s="1093"/>
      <c r="B120" s="985"/>
      <c r="C120" s="958" t="s">
        <v>419</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121</v>
      </c>
      <c r="AB120" s="995"/>
      <c r="AC120" s="995"/>
      <c r="AD120" s="995"/>
      <c r="AE120" s="996"/>
      <c r="AF120" s="997" t="s">
        <v>121</v>
      </c>
      <c r="AG120" s="995"/>
      <c r="AH120" s="995"/>
      <c r="AI120" s="995"/>
      <c r="AJ120" s="996"/>
      <c r="AK120" s="997" t="s">
        <v>121</v>
      </c>
      <c r="AL120" s="995"/>
      <c r="AM120" s="995"/>
      <c r="AN120" s="995"/>
      <c r="AO120" s="996"/>
      <c r="AP120" s="998" t="s">
        <v>121</v>
      </c>
      <c r="AQ120" s="999"/>
      <c r="AR120" s="999"/>
      <c r="AS120" s="999"/>
      <c r="AT120" s="1000"/>
      <c r="AU120" s="1027" t="s">
        <v>443</v>
      </c>
      <c r="AV120" s="1028"/>
      <c r="AW120" s="1028"/>
      <c r="AX120" s="1028"/>
      <c r="AY120" s="1029"/>
      <c r="AZ120" s="965" t="s">
        <v>444</v>
      </c>
      <c r="BA120" s="933"/>
      <c r="BB120" s="933"/>
      <c r="BC120" s="933"/>
      <c r="BD120" s="933"/>
      <c r="BE120" s="933"/>
      <c r="BF120" s="933"/>
      <c r="BG120" s="933"/>
      <c r="BH120" s="933"/>
      <c r="BI120" s="933"/>
      <c r="BJ120" s="933"/>
      <c r="BK120" s="933"/>
      <c r="BL120" s="933"/>
      <c r="BM120" s="933"/>
      <c r="BN120" s="933"/>
      <c r="BO120" s="933"/>
      <c r="BP120" s="934"/>
      <c r="BQ120" s="966">
        <v>3671044</v>
      </c>
      <c r="BR120" s="967"/>
      <c r="BS120" s="967"/>
      <c r="BT120" s="967"/>
      <c r="BU120" s="967"/>
      <c r="BV120" s="967">
        <v>3206750</v>
      </c>
      <c r="BW120" s="967"/>
      <c r="BX120" s="967"/>
      <c r="BY120" s="967"/>
      <c r="BZ120" s="967"/>
      <c r="CA120" s="967">
        <v>3095281</v>
      </c>
      <c r="CB120" s="967"/>
      <c r="CC120" s="967"/>
      <c r="CD120" s="967"/>
      <c r="CE120" s="967"/>
      <c r="CF120" s="980">
        <v>151.69999999999999</v>
      </c>
      <c r="CG120" s="981"/>
      <c r="CH120" s="981"/>
      <c r="CI120" s="981"/>
      <c r="CJ120" s="981"/>
      <c r="CK120" s="1042" t="s">
        <v>445</v>
      </c>
      <c r="CL120" s="1043"/>
      <c r="CM120" s="1043"/>
      <c r="CN120" s="1043"/>
      <c r="CO120" s="1044"/>
      <c r="CP120" s="1050" t="s">
        <v>391</v>
      </c>
      <c r="CQ120" s="1051"/>
      <c r="CR120" s="1051"/>
      <c r="CS120" s="1051"/>
      <c r="CT120" s="1051"/>
      <c r="CU120" s="1051"/>
      <c r="CV120" s="1051"/>
      <c r="CW120" s="1051"/>
      <c r="CX120" s="1051"/>
      <c r="CY120" s="1051"/>
      <c r="CZ120" s="1051"/>
      <c r="DA120" s="1051"/>
      <c r="DB120" s="1051"/>
      <c r="DC120" s="1051"/>
      <c r="DD120" s="1051"/>
      <c r="DE120" s="1051"/>
      <c r="DF120" s="1052"/>
      <c r="DG120" s="966" t="s">
        <v>121</v>
      </c>
      <c r="DH120" s="967"/>
      <c r="DI120" s="967"/>
      <c r="DJ120" s="967"/>
      <c r="DK120" s="967"/>
      <c r="DL120" s="967" t="s">
        <v>121</v>
      </c>
      <c r="DM120" s="967"/>
      <c r="DN120" s="967"/>
      <c r="DO120" s="967"/>
      <c r="DP120" s="967"/>
      <c r="DQ120" s="967">
        <v>162857</v>
      </c>
      <c r="DR120" s="967"/>
      <c r="DS120" s="967"/>
      <c r="DT120" s="967"/>
      <c r="DU120" s="967"/>
      <c r="DV120" s="968">
        <v>8</v>
      </c>
      <c r="DW120" s="968"/>
      <c r="DX120" s="968"/>
      <c r="DY120" s="968"/>
      <c r="DZ120" s="969"/>
    </row>
    <row r="121" spans="1:130" s="218" customFormat="1" ht="26.25" customHeight="1" x14ac:dyDescent="0.2">
      <c r="A121" s="1093"/>
      <c r="B121" s="985"/>
      <c r="C121" s="1010" t="s">
        <v>446</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121</v>
      </c>
      <c r="AB121" s="995"/>
      <c r="AC121" s="995"/>
      <c r="AD121" s="995"/>
      <c r="AE121" s="996"/>
      <c r="AF121" s="997" t="s">
        <v>121</v>
      </c>
      <c r="AG121" s="995"/>
      <c r="AH121" s="995"/>
      <c r="AI121" s="995"/>
      <c r="AJ121" s="996"/>
      <c r="AK121" s="997" t="s">
        <v>121</v>
      </c>
      <c r="AL121" s="995"/>
      <c r="AM121" s="995"/>
      <c r="AN121" s="995"/>
      <c r="AO121" s="996"/>
      <c r="AP121" s="998" t="s">
        <v>121</v>
      </c>
      <c r="AQ121" s="999"/>
      <c r="AR121" s="999"/>
      <c r="AS121" s="999"/>
      <c r="AT121" s="1000"/>
      <c r="AU121" s="1030"/>
      <c r="AV121" s="1031"/>
      <c r="AW121" s="1031"/>
      <c r="AX121" s="1031"/>
      <c r="AY121" s="1032"/>
      <c r="AZ121" s="958" t="s">
        <v>447</v>
      </c>
      <c r="BA121" s="959"/>
      <c r="BB121" s="959"/>
      <c r="BC121" s="959"/>
      <c r="BD121" s="959"/>
      <c r="BE121" s="959"/>
      <c r="BF121" s="959"/>
      <c r="BG121" s="959"/>
      <c r="BH121" s="959"/>
      <c r="BI121" s="959"/>
      <c r="BJ121" s="959"/>
      <c r="BK121" s="959"/>
      <c r="BL121" s="959"/>
      <c r="BM121" s="959"/>
      <c r="BN121" s="959"/>
      <c r="BO121" s="959"/>
      <c r="BP121" s="960"/>
      <c r="BQ121" s="961">
        <v>16226</v>
      </c>
      <c r="BR121" s="962"/>
      <c r="BS121" s="962"/>
      <c r="BT121" s="962"/>
      <c r="BU121" s="962"/>
      <c r="BV121" s="962">
        <v>73946</v>
      </c>
      <c r="BW121" s="962"/>
      <c r="BX121" s="962"/>
      <c r="BY121" s="962"/>
      <c r="BZ121" s="962"/>
      <c r="CA121" s="962">
        <v>176389</v>
      </c>
      <c r="CB121" s="962"/>
      <c r="CC121" s="962"/>
      <c r="CD121" s="962"/>
      <c r="CE121" s="962"/>
      <c r="CF121" s="956">
        <v>8.6</v>
      </c>
      <c r="CG121" s="957"/>
      <c r="CH121" s="957"/>
      <c r="CI121" s="957"/>
      <c r="CJ121" s="957"/>
      <c r="CK121" s="1045"/>
      <c r="CL121" s="1046"/>
      <c r="CM121" s="1046"/>
      <c r="CN121" s="1046"/>
      <c r="CO121" s="1047"/>
      <c r="CP121" s="1055" t="s">
        <v>389</v>
      </c>
      <c r="CQ121" s="1056"/>
      <c r="CR121" s="1056"/>
      <c r="CS121" s="1056"/>
      <c r="CT121" s="1056"/>
      <c r="CU121" s="1056"/>
      <c r="CV121" s="1056"/>
      <c r="CW121" s="1056"/>
      <c r="CX121" s="1056"/>
      <c r="CY121" s="1056"/>
      <c r="CZ121" s="1056"/>
      <c r="DA121" s="1056"/>
      <c r="DB121" s="1056"/>
      <c r="DC121" s="1056"/>
      <c r="DD121" s="1056"/>
      <c r="DE121" s="1056"/>
      <c r="DF121" s="1057"/>
      <c r="DG121" s="961" t="s">
        <v>121</v>
      </c>
      <c r="DH121" s="962"/>
      <c r="DI121" s="962"/>
      <c r="DJ121" s="962"/>
      <c r="DK121" s="962"/>
      <c r="DL121" s="962" t="s">
        <v>121</v>
      </c>
      <c r="DM121" s="962"/>
      <c r="DN121" s="962"/>
      <c r="DO121" s="962"/>
      <c r="DP121" s="962"/>
      <c r="DQ121" s="962" t="s">
        <v>121</v>
      </c>
      <c r="DR121" s="962"/>
      <c r="DS121" s="962"/>
      <c r="DT121" s="962"/>
      <c r="DU121" s="962"/>
      <c r="DV121" s="963" t="s">
        <v>121</v>
      </c>
      <c r="DW121" s="963"/>
      <c r="DX121" s="963"/>
      <c r="DY121" s="963"/>
      <c r="DZ121" s="964"/>
    </row>
    <row r="122" spans="1:130" s="218" customFormat="1" ht="26.25" customHeight="1" x14ac:dyDescent="0.2">
      <c r="A122" s="1093"/>
      <c r="B122" s="985"/>
      <c r="C122" s="958" t="s">
        <v>429</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121</v>
      </c>
      <c r="AB122" s="995"/>
      <c r="AC122" s="995"/>
      <c r="AD122" s="995"/>
      <c r="AE122" s="996"/>
      <c r="AF122" s="997" t="s">
        <v>121</v>
      </c>
      <c r="AG122" s="995"/>
      <c r="AH122" s="995"/>
      <c r="AI122" s="995"/>
      <c r="AJ122" s="996"/>
      <c r="AK122" s="997" t="s">
        <v>121</v>
      </c>
      <c r="AL122" s="995"/>
      <c r="AM122" s="995"/>
      <c r="AN122" s="995"/>
      <c r="AO122" s="996"/>
      <c r="AP122" s="998" t="s">
        <v>121</v>
      </c>
      <c r="AQ122" s="999"/>
      <c r="AR122" s="999"/>
      <c r="AS122" s="999"/>
      <c r="AT122" s="1000"/>
      <c r="AU122" s="1030"/>
      <c r="AV122" s="1031"/>
      <c r="AW122" s="1031"/>
      <c r="AX122" s="1031"/>
      <c r="AY122" s="1032"/>
      <c r="AZ122" s="1009" t="s">
        <v>448</v>
      </c>
      <c r="BA122" s="1001"/>
      <c r="BB122" s="1001"/>
      <c r="BC122" s="1001"/>
      <c r="BD122" s="1001"/>
      <c r="BE122" s="1001"/>
      <c r="BF122" s="1001"/>
      <c r="BG122" s="1001"/>
      <c r="BH122" s="1001"/>
      <c r="BI122" s="1001"/>
      <c r="BJ122" s="1001"/>
      <c r="BK122" s="1001"/>
      <c r="BL122" s="1001"/>
      <c r="BM122" s="1001"/>
      <c r="BN122" s="1001"/>
      <c r="BO122" s="1001"/>
      <c r="BP122" s="1002"/>
      <c r="BQ122" s="1035">
        <v>2466428</v>
      </c>
      <c r="BR122" s="1036"/>
      <c r="BS122" s="1036"/>
      <c r="BT122" s="1036"/>
      <c r="BU122" s="1036"/>
      <c r="BV122" s="1036">
        <v>2435599</v>
      </c>
      <c r="BW122" s="1036"/>
      <c r="BX122" s="1036"/>
      <c r="BY122" s="1036"/>
      <c r="BZ122" s="1036"/>
      <c r="CA122" s="1036">
        <v>2359275</v>
      </c>
      <c r="CB122" s="1036"/>
      <c r="CC122" s="1036"/>
      <c r="CD122" s="1036"/>
      <c r="CE122" s="1036"/>
      <c r="CF122" s="1053">
        <v>115.6</v>
      </c>
      <c r="CG122" s="1054"/>
      <c r="CH122" s="1054"/>
      <c r="CI122" s="1054"/>
      <c r="CJ122" s="1054"/>
      <c r="CK122" s="1045"/>
      <c r="CL122" s="1046"/>
      <c r="CM122" s="1046"/>
      <c r="CN122" s="1046"/>
      <c r="CO122" s="1047"/>
      <c r="CP122" s="1055" t="s">
        <v>390</v>
      </c>
      <c r="CQ122" s="1056"/>
      <c r="CR122" s="1056"/>
      <c r="CS122" s="1056"/>
      <c r="CT122" s="1056"/>
      <c r="CU122" s="1056"/>
      <c r="CV122" s="1056"/>
      <c r="CW122" s="1056"/>
      <c r="CX122" s="1056"/>
      <c r="CY122" s="1056"/>
      <c r="CZ122" s="1056"/>
      <c r="DA122" s="1056"/>
      <c r="DB122" s="1056"/>
      <c r="DC122" s="1056"/>
      <c r="DD122" s="1056"/>
      <c r="DE122" s="1056"/>
      <c r="DF122" s="1057"/>
      <c r="DG122" s="961" t="s">
        <v>121</v>
      </c>
      <c r="DH122" s="962"/>
      <c r="DI122" s="962"/>
      <c r="DJ122" s="962"/>
      <c r="DK122" s="962"/>
      <c r="DL122" s="962" t="s">
        <v>121</v>
      </c>
      <c r="DM122" s="962"/>
      <c r="DN122" s="962"/>
      <c r="DO122" s="962"/>
      <c r="DP122" s="962"/>
      <c r="DQ122" s="962" t="s">
        <v>121</v>
      </c>
      <c r="DR122" s="962"/>
      <c r="DS122" s="962"/>
      <c r="DT122" s="962"/>
      <c r="DU122" s="962"/>
      <c r="DV122" s="963" t="s">
        <v>121</v>
      </c>
      <c r="DW122" s="963"/>
      <c r="DX122" s="963"/>
      <c r="DY122" s="963"/>
      <c r="DZ122" s="964"/>
    </row>
    <row r="123" spans="1:130" s="218" customFormat="1" ht="26.25" customHeight="1" x14ac:dyDescent="0.2">
      <c r="A123" s="1093"/>
      <c r="B123" s="985"/>
      <c r="C123" s="958" t="s">
        <v>435</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121</v>
      </c>
      <c r="AB123" s="995"/>
      <c r="AC123" s="995"/>
      <c r="AD123" s="995"/>
      <c r="AE123" s="996"/>
      <c r="AF123" s="997" t="s">
        <v>121</v>
      </c>
      <c r="AG123" s="995"/>
      <c r="AH123" s="995"/>
      <c r="AI123" s="995"/>
      <c r="AJ123" s="996"/>
      <c r="AK123" s="997" t="s">
        <v>121</v>
      </c>
      <c r="AL123" s="995"/>
      <c r="AM123" s="995"/>
      <c r="AN123" s="995"/>
      <c r="AO123" s="996"/>
      <c r="AP123" s="998" t="s">
        <v>121</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449</v>
      </c>
      <c r="BP123" s="1041"/>
      <c r="BQ123" s="1099">
        <v>6153698</v>
      </c>
      <c r="BR123" s="1100"/>
      <c r="BS123" s="1100"/>
      <c r="BT123" s="1100"/>
      <c r="BU123" s="1100"/>
      <c r="BV123" s="1100">
        <v>5716295</v>
      </c>
      <c r="BW123" s="1100"/>
      <c r="BX123" s="1100"/>
      <c r="BY123" s="1100"/>
      <c r="BZ123" s="1100"/>
      <c r="CA123" s="1100">
        <v>5630945</v>
      </c>
      <c r="CB123" s="1100"/>
      <c r="CC123" s="1100"/>
      <c r="CD123" s="1100"/>
      <c r="CE123" s="1100"/>
      <c r="CF123" s="1037"/>
      <c r="CG123" s="1038"/>
      <c r="CH123" s="1038"/>
      <c r="CI123" s="1038"/>
      <c r="CJ123" s="1039"/>
      <c r="CK123" s="1045"/>
      <c r="CL123" s="1046"/>
      <c r="CM123" s="1046"/>
      <c r="CN123" s="1046"/>
      <c r="CO123" s="1047"/>
      <c r="CP123" s="1055" t="s">
        <v>388</v>
      </c>
      <c r="CQ123" s="1056"/>
      <c r="CR123" s="1056"/>
      <c r="CS123" s="1056"/>
      <c r="CT123" s="1056"/>
      <c r="CU123" s="1056"/>
      <c r="CV123" s="1056"/>
      <c r="CW123" s="1056"/>
      <c r="CX123" s="1056"/>
      <c r="CY123" s="1056"/>
      <c r="CZ123" s="1056"/>
      <c r="DA123" s="1056"/>
      <c r="DB123" s="1056"/>
      <c r="DC123" s="1056"/>
      <c r="DD123" s="1056"/>
      <c r="DE123" s="1056"/>
      <c r="DF123" s="1057"/>
      <c r="DG123" s="994" t="s">
        <v>121</v>
      </c>
      <c r="DH123" s="995"/>
      <c r="DI123" s="995"/>
      <c r="DJ123" s="995"/>
      <c r="DK123" s="996"/>
      <c r="DL123" s="997" t="s">
        <v>121</v>
      </c>
      <c r="DM123" s="995"/>
      <c r="DN123" s="995"/>
      <c r="DO123" s="995"/>
      <c r="DP123" s="996"/>
      <c r="DQ123" s="997" t="s">
        <v>121</v>
      </c>
      <c r="DR123" s="995"/>
      <c r="DS123" s="995"/>
      <c r="DT123" s="995"/>
      <c r="DU123" s="996"/>
      <c r="DV123" s="998" t="s">
        <v>121</v>
      </c>
      <c r="DW123" s="999"/>
      <c r="DX123" s="999"/>
      <c r="DY123" s="999"/>
      <c r="DZ123" s="1000"/>
    </row>
    <row r="124" spans="1:130" s="218" customFormat="1" ht="26.25" customHeight="1" thickBot="1" x14ac:dyDescent="0.25">
      <c r="A124" s="1093"/>
      <c r="B124" s="985"/>
      <c r="C124" s="958" t="s">
        <v>438</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121</v>
      </c>
      <c r="AB124" s="995"/>
      <c r="AC124" s="995"/>
      <c r="AD124" s="995"/>
      <c r="AE124" s="996"/>
      <c r="AF124" s="997" t="s">
        <v>121</v>
      </c>
      <c r="AG124" s="995"/>
      <c r="AH124" s="995"/>
      <c r="AI124" s="995"/>
      <c r="AJ124" s="996"/>
      <c r="AK124" s="997" t="s">
        <v>121</v>
      </c>
      <c r="AL124" s="995"/>
      <c r="AM124" s="995"/>
      <c r="AN124" s="995"/>
      <c r="AO124" s="996"/>
      <c r="AP124" s="998" t="s">
        <v>121</v>
      </c>
      <c r="AQ124" s="999"/>
      <c r="AR124" s="999"/>
      <c r="AS124" s="999"/>
      <c r="AT124" s="1000"/>
      <c r="AU124" s="1095" t="s">
        <v>450</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121</v>
      </c>
      <c r="BR124" s="1063"/>
      <c r="BS124" s="1063"/>
      <c r="BT124" s="1063"/>
      <c r="BU124" s="1063"/>
      <c r="BV124" s="1063" t="s">
        <v>121</v>
      </c>
      <c r="BW124" s="1063"/>
      <c r="BX124" s="1063"/>
      <c r="BY124" s="1063"/>
      <c r="BZ124" s="1063"/>
      <c r="CA124" s="1063" t="s">
        <v>121</v>
      </c>
      <c r="CB124" s="1063"/>
      <c r="CC124" s="1063"/>
      <c r="CD124" s="1063"/>
      <c r="CE124" s="1063"/>
      <c r="CF124" s="1064"/>
      <c r="CG124" s="1065"/>
      <c r="CH124" s="1065"/>
      <c r="CI124" s="1065"/>
      <c r="CJ124" s="1066"/>
      <c r="CK124" s="1048"/>
      <c r="CL124" s="1048"/>
      <c r="CM124" s="1048"/>
      <c r="CN124" s="1048"/>
      <c r="CO124" s="1049"/>
      <c r="CP124" s="1055" t="s">
        <v>451</v>
      </c>
      <c r="CQ124" s="1056"/>
      <c r="CR124" s="1056"/>
      <c r="CS124" s="1056"/>
      <c r="CT124" s="1056"/>
      <c r="CU124" s="1056"/>
      <c r="CV124" s="1056"/>
      <c r="CW124" s="1056"/>
      <c r="CX124" s="1056"/>
      <c r="CY124" s="1056"/>
      <c r="CZ124" s="1056"/>
      <c r="DA124" s="1056"/>
      <c r="DB124" s="1056"/>
      <c r="DC124" s="1056"/>
      <c r="DD124" s="1056"/>
      <c r="DE124" s="1056"/>
      <c r="DF124" s="1057"/>
      <c r="DG124" s="1040">
        <v>196736</v>
      </c>
      <c r="DH124" s="1022"/>
      <c r="DI124" s="1022"/>
      <c r="DJ124" s="1022"/>
      <c r="DK124" s="1023"/>
      <c r="DL124" s="1021">
        <v>181370</v>
      </c>
      <c r="DM124" s="1022"/>
      <c r="DN124" s="1022"/>
      <c r="DO124" s="1022"/>
      <c r="DP124" s="1023"/>
      <c r="DQ124" s="1021" t="s">
        <v>121</v>
      </c>
      <c r="DR124" s="1022"/>
      <c r="DS124" s="1022"/>
      <c r="DT124" s="1022"/>
      <c r="DU124" s="1023"/>
      <c r="DV124" s="1024" t="s">
        <v>121</v>
      </c>
      <c r="DW124" s="1025"/>
      <c r="DX124" s="1025"/>
      <c r="DY124" s="1025"/>
      <c r="DZ124" s="1026"/>
    </row>
    <row r="125" spans="1:130" s="218" customFormat="1" ht="26.25" customHeight="1" x14ac:dyDescent="0.2">
      <c r="A125" s="1093"/>
      <c r="B125" s="985"/>
      <c r="C125" s="958" t="s">
        <v>440</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121</v>
      </c>
      <c r="AB125" s="995"/>
      <c r="AC125" s="995"/>
      <c r="AD125" s="995"/>
      <c r="AE125" s="996"/>
      <c r="AF125" s="997" t="s">
        <v>121</v>
      </c>
      <c r="AG125" s="995"/>
      <c r="AH125" s="995"/>
      <c r="AI125" s="995"/>
      <c r="AJ125" s="996"/>
      <c r="AK125" s="997" t="s">
        <v>121</v>
      </c>
      <c r="AL125" s="995"/>
      <c r="AM125" s="995"/>
      <c r="AN125" s="995"/>
      <c r="AO125" s="996"/>
      <c r="AP125" s="998" t="s">
        <v>121</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452</v>
      </c>
      <c r="CL125" s="1043"/>
      <c r="CM125" s="1043"/>
      <c r="CN125" s="1043"/>
      <c r="CO125" s="1044"/>
      <c r="CP125" s="965" t="s">
        <v>453</v>
      </c>
      <c r="CQ125" s="933"/>
      <c r="CR125" s="933"/>
      <c r="CS125" s="933"/>
      <c r="CT125" s="933"/>
      <c r="CU125" s="933"/>
      <c r="CV125" s="933"/>
      <c r="CW125" s="933"/>
      <c r="CX125" s="933"/>
      <c r="CY125" s="933"/>
      <c r="CZ125" s="933"/>
      <c r="DA125" s="933"/>
      <c r="DB125" s="933"/>
      <c r="DC125" s="933"/>
      <c r="DD125" s="933"/>
      <c r="DE125" s="933"/>
      <c r="DF125" s="934"/>
      <c r="DG125" s="966" t="s">
        <v>121</v>
      </c>
      <c r="DH125" s="967"/>
      <c r="DI125" s="967"/>
      <c r="DJ125" s="967"/>
      <c r="DK125" s="967"/>
      <c r="DL125" s="967" t="s">
        <v>121</v>
      </c>
      <c r="DM125" s="967"/>
      <c r="DN125" s="967"/>
      <c r="DO125" s="967"/>
      <c r="DP125" s="967"/>
      <c r="DQ125" s="967" t="s">
        <v>121</v>
      </c>
      <c r="DR125" s="967"/>
      <c r="DS125" s="967"/>
      <c r="DT125" s="967"/>
      <c r="DU125" s="967"/>
      <c r="DV125" s="968" t="s">
        <v>121</v>
      </c>
      <c r="DW125" s="968"/>
      <c r="DX125" s="968"/>
      <c r="DY125" s="968"/>
      <c r="DZ125" s="969"/>
    </row>
    <row r="126" spans="1:130" s="218" customFormat="1" ht="26.25" customHeight="1" thickBot="1" x14ac:dyDescent="0.25">
      <c r="A126" s="1093"/>
      <c r="B126" s="985"/>
      <c r="C126" s="958" t="s">
        <v>442</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15887</v>
      </c>
      <c r="AB126" s="995"/>
      <c r="AC126" s="995"/>
      <c r="AD126" s="995"/>
      <c r="AE126" s="996"/>
      <c r="AF126" s="997">
        <v>1415</v>
      </c>
      <c r="AG126" s="995"/>
      <c r="AH126" s="995"/>
      <c r="AI126" s="995"/>
      <c r="AJ126" s="996"/>
      <c r="AK126" s="997">
        <v>1535</v>
      </c>
      <c r="AL126" s="995"/>
      <c r="AM126" s="995"/>
      <c r="AN126" s="995"/>
      <c r="AO126" s="996"/>
      <c r="AP126" s="998">
        <v>0.1</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454</v>
      </c>
      <c r="CQ126" s="959"/>
      <c r="CR126" s="959"/>
      <c r="CS126" s="959"/>
      <c r="CT126" s="959"/>
      <c r="CU126" s="959"/>
      <c r="CV126" s="959"/>
      <c r="CW126" s="959"/>
      <c r="CX126" s="959"/>
      <c r="CY126" s="959"/>
      <c r="CZ126" s="959"/>
      <c r="DA126" s="959"/>
      <c r="DB126" s="959"/>
      <c r="DC126" s="959"/>
      <c r="DD126" s="959"/>
      <c r="DE126" s="959"/>
      <c r="DF126" s="960"/>
      <c r="DG126" s="961" t="s">
        <v>121</v>
      </c>
      <c r="DH126" s="962"/>
      <c r="DI126" s="962"/>
      <c r="DJ126" s="962"/>
      <c r="DK126" s="962"/>
      <c r="DL126" s="962" t="s">
        <v>121</v>
      </c>
      <c r="DM126" s="962"/>
      <c r="DN126" s="962"/>
      <c r="DO126" s="962"/>
      <c r="DP126" s="962"/>
      <c r="DQ126" s="962" t="s">
        <v>121</v>
      </c>
      <c r="DR126" s="962"/>
      <c r="DS126" s="962"/>
      <c r="DT126" s="962"/>
      <c r="DU126" s="962"/>
      <c r="DV126" s="963" t="s">
        <v>121</v>
      </c>
      <c r="DW126" s="963"/>
      <c r="DX126" s="963"/>
      <c r="DY126" s="963"/>
      <c r="DZ126" s="964"/>
    </row>
    <row r="127" spans="1:130" s="218" customFormat="1" ht="26.25" customHeight="1" x14ac:dyDescent="0.2">
      <c r="A127" s="1094"/>
      <c r="B127" s="987"/>
      <c r="C127" s="1009" t="s">
        <v>455</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295</v>
      </c>
      <c r="AB127" s="995"/>
      <c r="AC127" s="995"/>
      <c r="AD127" s="995"/>
      <c r="AE127" s="996"/>
      <c r="AF127" s="997">
        <v>18</v>
      </c>
      <c r="AG127" s="995"/>
      <c r="AH127" s="995"/>
      <c r="AI127" s="995"/>
      <c r="AJ127" s="996"/>
      <c r="AK127" s="997">
        <v>16</v>
      </c>
      <c r="AL127" s="995"/>
      <c r="AM127" s="995"/>
      <c r="AN127" s="995"/>
      <c r="AO127" s="996"/>
      <c r="AP127" s="998">
        <v>0</v>
      </c>
      <c r="AQ127" s="999"/>
      <c r="AR127" s="999"/>
      <c r="AS127" s="999"/>
      <c r="AT127" s="1000"/>
      <c r="AU127" s="220"/>
      <c r="AV127" s="220"/>
      <c r="AW127" s="220"/>
      <c r="AX127" s="1067" t="s">
        <v>456</v>
      </c>
      <c r="AY127" s="1068"/>
      <c r="AZ127" s="1068"/>
      <c r="BA127" s="1068"/>
      <c r="BB127" s="1068"/>
      <c r="BC127" s="1068"/>
      <c r="BD127" s="1068"/>
      <c r="BE127" s="1069"/>
      <c r="BF127" s="1070" t="s">
        <v>457</v>
      </c>
      <c r="BG127" s="1068"/>
      <c r="BH127" s="1068"/>
      <c r="BI127" s="1068"/>
      <c r="BJ127" s="1068"/>
      <c r="BK127" s="1068"/>
      <c r="BL127" s="1069"/>
      <c r="BM127" s="1070" t="s">
        <v>458</v>
      </c>
      <c r="BN127" s="1068"/>
      <c r="BO127" s="1068"/>
      <c r="BP127" s="1068"/>
      <c r="BQ127" s="1068"/>
      <c r="BR127" s="1068"/>
      <c r="BS127" s="1069"/>
      <c r="BT127" s="1070" t="s">
        <v>459</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460</v>
      </c>
      <c r="CQ127" s="959"/>
      <c r="CR127" s="959"/>
      <c r="CS127" s="959"/>
      <c r="CT127" s="959"/>
      <c r="CU127" s="959"/>
      <c r="CV127" s="959"/>
      <c r="CW127" s="959"/>
      <c r="CX127" s="959"/>
      <c r="CY127" s="959"/>
      <c r="CZ127" s="959"/>
      <c r="DA127" s="959"/>
      <c r="DB127" s="959"/>
      <c r="DC127" s="959"/>
      <c r="DD127" s="959"/>
      <c r="DE127" s="959"/>
      <c r="DF127" s="960"/>
      <c r="DG127" s="961" t="s">
        <v>121</v>
      </c>
      <c r="DH127" s="962"/>
      <c r="DI127" s="962"/>
      <c r="DJ127" s="962"/>
      <c r="DK127" s="962"/>
      <c r="DL127" s="962" t="s">
        <v>121</v>
      </c>
      <c r="DM127" s="962"/>
      <c r="DN127" s="962"/>
      <c r="DO127" s="962"/>
      <c r="DP127" s="962"/>
      <c r="DQ127" s="962" t="s">
        <v>121</v>
      </c>
      <c r="DR127" s="962"/>
      <c r="DS127" s="962"/>
      <c r="DT127" s="962"/>
      <c r="DU127" s="962"/>
      <c r="DV127" s="963" t="s">
        <v>121</v>
      </c>
      <c r="DW127" s="963"/>
      <c r="DX127" s="963"/>
      <c r="DY127" s="963"/>
      <c r="DZ127" s="964"/>
    </row>
    <row r="128" spans="1:130" s="218" customFormat="1" ht="26.25" customHeight="1" thickBot="1" x14ac:dyDescent="0.25">
      <c r="A128" s="1077" t="s">
        <v>461</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462</v>
      </c>
      <c r="X128" s="1079"/>
      <c r="Y128" s="1079"/>
      <c r="Z128" s="1080"/>
      <c r="AA128" s="1081">
        <v>8928</v>
      </c>
      <c r="AB128" s="1082"/>
      <c r="AC128" s="1082"/>
      <c r="AD128" s="1082"/>
      <c r="AE128" s="1083"/>
      <c r="AF128" s="1084">
        <v>6529</v>
      </c>
      <c r="AG128" s="1082"/>
      <c r="AH128" s="1082"/>
      <c r="AI128" s="1082"/>
      <c r="AJ128" s="1083"/>
      <c r="AK128" s="1084">
        <v>2553</v>
      </c>
      <c r="AL128" s="1082"/>
      <c r="AM128" s="1082"/>
      <c r="AN128" s="1082"/>
      <c r="AO128" s="1083"/>
      <c r="AP128" s="1085"/>
      <c r="AQ128" s="1086"/>
      <c r="AR128" s="1086"/>
      <c r="AS128" s="1086"/>
      <c r="AT128" s="1087"/>
      <c r="AU128" s="220"/>
      <c r="AV128" s="220"/>
      <c r="AW128" s="220"/>
      <c r="AX128" s="932" t="s">
        <v>463</v>
      </c>
      <c r="AY128" s="933"/>
      <c r="AZ128" s="933"/>
      <c r="BA128" s="933"/>
      <c r="BB128" s="933"/>
      <c r="BC128" s="933"/>
      <c r="BD128" s="933"/>
      <c r="BE128" s="934"/>
      <c r="BF128" s="1088" t="s">
        <v>121</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464</v>
      </c>
      <c r="CQ128" s="762"/>
      <c r="CR128" s="762"/>
      <c r="CS128" s="762"/>
      <c r="CT128" s="762"/>
      <c r="CU128" s="762"/>
      <c r="CV128" s="762"/>
      <c r="CW128" s="762"/>
      <c r="CX128" s="762"/>
      <c r="CY128" s="762"/>
      <c r="CZ128" s="762"/>
      <c r="DA128" s="762"/>
      <c r="DB128" s="762"/>
      <c r="DC128" s="762"/>
      <c r="DD128" s="762"/>
      <c r="DE128" s="762"/>
      <c r="DF128" s="1072"/>
      <c r="DG128" s="1073" t="s">
        <v>121</v>
      </c>
      <c r="DH128" s="1074"/>
      <c r="DI128" s="1074"/>
      <c r="DJ128" s="1074"/>
      <c r="DK128" s="1074"/>
      <c r="DL128" s="1074" t="s">
        <v>121</v>
      </c>
      <c r="DM128" s="1074"/>
      <c r="DN128" s="1074"/>
      <c r="DO128" s="1074"/>
      <c r="DP128" s="1074"/>
      <c r="DQ128" s="1074" t="s">
        <v>121</v>
      </c>
      <c r="DR128" s="1074"/>
      <c r="DS128" s="1074"/>
      <c r="DT128" s="1074"/>
      <c r="DU128" s="1074"/>
      <c r="DV128" s="1075" t="s">
        <v>121</v>
      </c>
      <c r="DW128" s="1075"/>
      <c r="DX128" s="1075"/>
      <c r="DY128" s="1075"/>
      <c r="DZ128" s="1076"/>
    </row>
    <row r="129" spans="1:131" s="218" customFormat="1" ht="26.25" customHeight="1" x14ac:dyDescent="0.2">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465</v>
      </c>
      <c r="X129" s="1107"/>
      <c r="Y129" s="1107"/>
      <c r="Z129" s="1108"/>
      <c r="AA129" s="994">
        <v>2157898</v>
      </c>
      <c r="AB129" s="995"/>
      <c r="AC129" s="995"/>
      <c r="AD129" s="995"/>
      <c r="AE129" s="996"/>
      <c r="AF129" s="997">
        <v>2205956</v>
      </c>
      <c r="AG129" s="995"/>
      <c r="AH129" s="995"/>
      <c r="AI129" s="995"/>
      <c r="AJ129" s="996"/>
      <c r="AK129" s="997">
        <v>2264728</v>
      </c>
      <c r="AL129" s="995"/>
      <c r="AM129" s="995"/>
      <c r="AN129" s="995"/>
      <c r="AO129" s="996"/>
      <c r="AP129" s="1109"/>
      <c r="AQ129" s="1110"/>
      <c r="AR129" s="1110"/>
      <c r="AS129" s="1110"/>
      <c r="AT129" s="1111"/>
      <c r="AU129" s="221"/>
      <c r="AV129" s="221"/>
      <c r="AW129" s="221"/>
      <c r="AX129" s="1101" t="s">
        <v>466</v>
      </c>
      <c r="AY129" s="959"/>
      <c r="AZ129" s="959"/>
      <c r="BA129" s="959"/>
      <c r="BB129" s="959"/>
      <c r="BC129" s="959"/>
      <c r="BD129" s="959"/>
      <c r="BE129" s="960"/>
      <c r="BF129" s="1102" t="s">
        <v>121</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0" t="s">
        <v>467</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468</v>
      </c>
      <c r="X130" s="1107"/>
      <c r="Y130" s="1107"/>
      <c r="Z130" s="1108"/>
      <c r="AA130" s="994">
        <v>231104</v>
      </c>
      <c r="AB130" s="995"/>
      <c r="AC130" s="995"/>
      <c r="AD130" s="995"/>
      <c r="AE130" s="996"/>
      <c r="AF130" s="997">
        <v>227317</v>
      </c>
      <c r="AG130" s="995"/>
      <c r="AH130" s="995"/>
      <c r="AI130" s="995"/>
      <c r="AJ130" s="996"/>
      <c r="AK130" s="997">
        <v>224323</v>
      </c>
      <c r="AL130" s="995"/>
      <c r="AM130" s="995"/>
      <c r="AN130" s="995"/>
      <c r="AO130" s="996"/>
      <c r="AP130" s="1109"/>
      <c r="AQ130" s="1110"/>
      <c r="AR130" s="1110"/>
      <c r="AS130" s="1110"/>
      <c r="AT130" s="1111"/>
      <c r="AU130" s="221"/>
      <c r="AV130" s="221"/>
      <c r="AW130" s="221"/>
      <c r="AX130" s="1101" t="s">
        <v>469</v>
      </c>
      <c r="AY130" s="959"/>
      <c r="AZ130" s="959"/>
      <c r="BA130" s="959"/>
      <c r="BB130" s="959"/>
      <c r="BC130" s="959"/>
      <c r="BD130" s="959"/>
      <c r="BE130" s="960"/>
      <c r="BF130" s="1137">
        <v>6.4</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470</v>
      </c>
      <c r="X131" s="1144"/>
      <c r="Y131" s="1144"/>
      <c r="Z131" s="1145"/>
      <c r="AA131" s="1040">
        <v>1926794</v>
      </c>
      <c r="AB131" s="1022"/>
      <c r="AC131" s="1022"/>
      <c r="AD131" s="1022"/>
      <c r="AE131" s="1023"/>
      <c r="AF131" s="1021">
        <v>1978639</v>
      </c>
      <c r="AG131" s="1022"/>
      <c r="AH131" s="1022"/>
      <c r="AI131" s="1022"/>
      <c r="AJ131" s="1023"/>
      <c r="AK131" s="1021">
        <v>2040405</v>
      </c>
      <c r="AL131" s="1022"/>
      <c r="AM131" s="1022"/>
      <c r="AN131" s="1022"/>
      <c r="AO131" s="1023"/>
      <c r="AP131" s="1146"/>
      <c r="AQ131" s="1147"/>
      <c r="AR131" s="1147"/>
      <c r="AS131" s="1147"/>
      <c r="AT131" s="1148"/>
      <c r="AU131" s="221"/>
      <c r="AV131" s="221"/>
      <c r="AW131" s="221"/>
      <c r="AX131" s="1119" t="s">
        <v>471</v>
      </c>
      <c r="AY131" s="762"/>
      <c r="AZ131" s="762"/>
      <c r="BA131" s="762"/>
      <c r="BB131" s="762"/>
      <c r="BC131" s="762"/>
      <c r="BD131" s="762"/>
      <c r="BE131" s="1072"/>
      <c r="BF131" s="1120" t="s">
        <v>121</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6" t="s">
        <v>472</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473</v>
      </c>
      <c r="W132" s="1130"/>
      <c r="X132" s="1130"/>
      <c r="Y132" s="1130"/>
      <c r="Z132" s="1131"/>
      <c r="AA132" s="1132">
        <v>7.4587112060000003</v>
      </c>
      <c r="AB132" s="1133"/>
      <c r="AC132" s="1133"/>
      <c r="AD132" s="1133"/>
      <c r="AE132" s="1134"/>
      <c r="AF132" s="1135">
        <v>5.6346306730000002</v>
      </c>
      <c r="AG132" s="1133"/>
      <c r="AH132" s="1133"/>
      <c r="AI132" s="1133"/>
      <c r="AJ132" s="1134"/>
      <c r="AK132" s="1135">
        <v>6.2054347050000001</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474</v>
      </c>
      <c r="W133" s="1113"/>
      <c r="X133" s="1113"/>
      <c r="Y133" s="1113"/>
      <c r="Z133" s="1114"/>
      <c r="AA133" s="1115">
        <v>5.7</v>
      </c>
      <c r="AB133" s="1116"/>
      <c r="AC133" s="1116"/>
      <c r="AD133" s="1116"/>
      <c r="AE133" s="1117"/>
      <c r="AF133" s="1115">
        <v>6.1</v>
      </c>
      <c r="AG133" s="1116"/>
      <c r="AH133" s="1116"/>
      <c r="AI133" s="1116"/>
      <c r="AJ133" s="1117"/>
      <c r="AK133" s="1115">
        <v>6.4</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Xf0k2J1TX7QdOB7a/PH33IYr2sSMa8yd4fb8jsi4L7sEP/74lgsCGjy7sdxM8QhwGuiOLO2mO9R/ZuMSPK31Kg==" saltValue="iOR+jkZI/eDXaTfNkorlH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475</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LdD7QvyA9Rsnd904dHdFZ1htjZAkW90iFzgKGfMCVHBWYAJF4cBfFCrAbLwAEyjPhsohEgV3IYJntx+nKyUaZQ==" saltValue="oovOYlCrOUfrPAjzHJxcF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E5XB2HP/BEj2mo1yUWbkDdYt3WwyfXMFr4WYnUY7nQPU4+TvEKhPahwXG8MkWVoqHTftw5yTdA7ddcpqF+19tg==" saltValue="lcZIbrlZHx2nSPTrlVTHm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478</v>
      </c>
      <c r="AP7" s="260"/>
      <c r="AQ7" s="261" t="s">
        <v>479</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480</v>
      </c>
      <c r="AQ8" s="267" t="s">
        <v>481</v>
      </c>
      <c r="AR8" s="268" t="s">
        <v>482</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483</v>
      </c>
      <c r="AL9" s="1153"/>
      <c r="AM9" s="1153"/>
      <c r="AN9" s="1154"/>
      <c r="AO9" s="269">
        <v>695006</v>
      </c>
      <c r="AP9" s="269">
        <v>134743</v>
      </c>
      <c r="AQ9" s="270">
        <v>186275</v>
      </c>
      <c r="AR9" s="271">
        <v>-27.7</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484</v>
      </c>
      <c r="AL10" s="1153"/>
      <c r="AM10" s="1153"/>
      <c r="AN10" s="1154"/>
      <c r="AO10" s="272">
        <v>134659</v>
      </c>
      <c r="AP10" s="272">
        <v>26107</v>
      </c>
      <c r="AQ10" s="273">
        <v>28060</v>
      </c>
      <c r="AR10" s="274">
        <v>-7</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485</v>
      </c>
      <c r="AL11" s="1153"/>
      <c r="AM11" s="1153"/>
      <c r="AN11" s="1154"/>
      <c r="AO11" s="272" t="s">
        <v>486</v>
      </c>
      <c r="AP11" s="272" t="s">
        <v>486</v>
      </c>
      <c r="AQ11" s="273">
        <v>7123</v>
      </c>
      <c r="AR11" s="274" t="s">
        <v>486</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487</v>
      </c>
      <c r="AL12" s="1153"/>
      <c r="AM12" s="1153"/>
      <c r="AN12" s="1154"/>
      <c r="AO12" s="272" t="s">
        <v>486</v>
      </c>
      <c r="AP12" s="272" t="s">
        <v>486</v>
      </c>
      <c r="AQ12" s="273">
        <v>57</v>
      </c>
      <c r="AR12" s="274" t="s">
        <v>486</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488</v>
      </c>
      <c r="AL13" s="1153"/>
      <c r="AM13" s="1153"/>
      <c r="AN13" s="1154"/>
      <c r="AO13" s="272">
        <v>29227</v>
      </c>
      <c r="AP13" s="272">
        <v>5666</v>
      </c>
      <c r="AQ13" s="273">
        <v>6435</v>
      </c>
      <c r="AR13" s="274">
        <v>-12</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489</v>
      </c>
      <c r="AL14" s="1153"/>
      <c r="AM14" s="1153"/>
      <c r="AN14" s="1154"/>
      <c r="AO14" s="272">
        <v>39301</v>
      </c>
      <c r="AP14" s="272">
        <v>7619</v>
      </c>
      <c r="AQ14" s="273">
        <v>3786</v>
      </c>
      <c r="AR14" s="274">
        <v>101.2</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490</v>
      </c>
      <c r="AL15" s="1156"/>
      <c r="AM15" s="1156"/>
      <c r="AN15" s="1157"/>
      <c r="AO15" s="272">
        <v>-44941</v>
      </c>
      <c r="AP15" s="272">
        <v>-8713</v>
      </c>
      <c r="AQ15" s="273">
        <v>-9323</v>
      </c>
      <c r="AR15" s="274">
        <v>-6.5</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853252</v>
      </c>
      <c r="AP16" s="272">
        <v>165423</v>
      </c>
      <c r="AQ16" s="273">
        <v>222412</v>
      </c>
      <c r="AR16" s="274">
        <v>-25.6</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495</v>
      </c>
      <c r="AL21" s="1159"/>
      <c r="AM21" s="1159"/>
      <c r="AN21" s="1160"/>
      <c r="AO21" s="285">
        <v>12.6</v>
      </c>
      <c r="AP21" s="286">
        <v>17.59</v>
      </c>
      <c r="AQ21" s="287">
        <v>-4.99</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496</v>
      </c>
      <c r="AL22" s="1159"/>
      <c r="AM22" s="1159"/>
      <c r="AN22" s="1160"/>
      <c r="AO22" s="290">
        <v>95.6</v>
      </c>
      <c r="AP22" s="291">
        <v>95.9</v>
      </c>
      <c r="AQ22" s="292">
        <v>-0.3</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49" t="s">
        <v>497</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ht="13.2" x14ac:dyDescent="0.2">
      <c r="A27" s="297"/>
      <c r="AO27" s="250"/>
      <c r="AP27" s="250"/>
      <c r="AQ27" s="250"/>
      <c r="AR27" s="250"/>
      <c r="AS27" s="250"/>
      <c r="AT27" s="250"/>
    </row>
    <row r="28" spans="1:46" ht="16.2" x14ac:dyDescent="0.2">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478</v>
      </c>
      <c r="AP30" s="260"/>
      <c r="AQ30" s="261" t="s">
        <v>479</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480</v>
      </c>
      <c r="AQ31" s="267" t="s">
        <v>481</v>
      </c>
      <c r="AR31" s="268" t="s">
        <v>482</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500</v>
      </c>
      <c r="AL32" s="1167"/>
      <c r="AM32" s="1167"/>
      <c r="AN32" s="1168"/>
      <c r="AO32" s="300">
        <v>231959</v>
      </c>
      <c r="AP32" s="300">
        <v>44971</v>
      </c>
      <c r="AQ32" s="301">
        <v>124581</v>
      </c>
      <c r="AR32" s="302">
        <v>-63.9</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501</v>
      </c>
      <c r="AL33" s="1167"/>
      <c r="AM33" s="1167"/>
      <c r="AN33" s="1168"/>
      <c r="AO33" s="300" t="s">
        <v>486</v>
      </c>
      <c r="AP33" s="300" t="s">
        <v>486</v>
      </c>
      <c r="AQ33" s="301">
        <v>76</v>
      </c>
      <c r="AR33" s="302" t="s">
        <v>486</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502</v>
      </c>
      <c r="AL34" s="1167"/>
      <c r="AM34" s="1167"/>
      <c r="AN34" s="1168"/>
      <c r="AO34" s="300" t="s">
        <v>486</v>
      </c>
      <c r="AP34" s="300" t="s">
        <v>486</v>
      </c>
      <c r="AQ34" s="301">
        <v>163</v>
      </c>
      <c r="AR34" s="302" t="s">
        <v>486</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503</v>
      </c>
      <c r="AL35" s="1167"/>
      <c r="AM35" s="1167"/>
      <c r="AN35" s="1168"/>
      <c r="AO35" s="300">
        <v>27750</v>
      </c>
      <c r="AP35" s="300">
        <v>5380</v>
      </c>
      <c r="AQ35" s="301">
        <v>24428</v>
      </c>
      <c r="AR35" s="302">
        <v>-78</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504</v>
      </c>
      <c r="AL36" s="1167"/>
      <c r="AM36" s="1167"/>
      <c r="AN36" s="1168"/>
      <c r="AO36" s="300">
        <v>92232</v>
      </c>
      <c r="AP36" s="300">
        <v>17881</v>
      </c>
      <c r="AQ36" s="301">
        <v>4294</v>
      </c>
      <c r="AR36" s="302">
        <v>316.39999999999998</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505</v>
      </c>
      <c r="AL37" s="1167"/>
      <c r="AM37" s="1167"/>
      <c r="AN37" s="1168"/>
      <c r="AO37" s="300">
        <v>1551</v>
      </c>
      <c r="AP37" s="300">
        <v>301</v>
      </c>
      <c r="AQ37" s="301">
        <v>880</v>
      </c>
      <c r="AR37" s="302">
        <v>-65.8</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506</v>
      </c>
      <c r="AL38" s="1170"/>
      <c r="AM38" s="1170"/>
      <c r="AN38" s="1171"/>
      <c r="AO38" s="303" t="s">
        <v>486</v>
      </c>
      <c r="AP38" s="303" t="s">
        <v>486</v>
      </c>
      <c r="AQ38" s="304">
        <v>22</v>
      </c>
      <c r="AR38" s="292" t="s">
        <v>486</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507</v>
      </c>
      <c r="AL39" s="1170"/>
      <c r="AM39" s="1170"/>
      <c r="AN39" s="1171"/>
      <c r="AO39" s="300">
        <v>-2553</v>
      </c>
      <c r="AP39" s="300">
        <v>-495</v>
      </c>
      <c r="AQ39" s="301">
        <v>-5293</v>
      </c>
      <c r="AR39" s="302">
        <v>-90.6</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508</v>
      </c>
      <c r="AL40" s="1167"/>
      <c r="AM40" s="1167"/>
      <c r="AN40" s="1168"/>
      <c r="AO40" s="300">
        <v>-224323</v>
      </c>
      <c r="AP40" s="300">
        <v>-43490</v>
      </c>
      <c r="AQ40" s="301">
        <v>-99375</v>
      </c>
      <c r="AR40" s="302">
        <v>-56.2</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126616</v>
      </c>
      <c r="AP41" s="300">
        <v>24547</v>
      </c>
      <c r="AQ41" s="301">
        <v>49775</v>
      </c>
      <c r="AR41" s="302">
        <v>-50.7</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478</v>
      </c>
      <c r="AN49" s="1163" t="s">
        <v>511</v>
      </c>
      <c r="AO49" s="1164"/>
      <c r="AP49" s="1164"/>
      <c r="AQ49" s="1164"/>
      <c r="AR49" s="1165"/>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512</v>
      </c>
      <c r="AO50" s="317" t="s">
        <v>513</v>
      </c>
      <c r="AP50" s="318" t="s">
        <v>514</v>
      </c>
      <c r="AQ50" s="319" t="s">
        <v>515</v>
      </c>
      <c r="AR50" s="320" t="s">
        <v>516</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924405</v>
      </c>
      <c r="AN51" s="322">
        <v>176144</v>
      </c>
      <c r="AO51" s="323">
        <v>249</v>
      </c>
      <c r="AP51" s="324">
        <v>200194</v>
      </c>
      <c r="AQ51" s="325">
        <v>5.2</v>
      </c>
      <c r="AR51" s="326">
        <v>243.8</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171308</v>
      </c>
      <c r="AN52" s="330">
        <v>32643</v>
      </c>
      <c r="AO52" s="331">
        <v>25.9</v>
      </c>
      <c r="AP52" s="332">
        <v>106422</v>
      </c>
      <c r="AQ52" s="333">
        <v>20.100000000000001</v>
      </c>
      <c r="AR52" s="334">
        <v>5.8</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1337629</v>
      </c>
      <c r="AN53" s="322">
        <v>256940</v>
      </c>
      <c r="AO53" s="323">
        <v>45.9</v>
      </c>
      <c r="AP53" s="324">
        <v>196914</v>
      </c>
      <c r="AQ53" s="325">
        <v>-1.6</v>
      </c>
      <c r="AR53" s="326">
        <v>47.5</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637666</v>
      </c>
      <c r="AN54" s="330">
        <v>122487</v>
      </c>
      <c r="AO54" s="331">
        <v>275.2</v>
      </c>
      <c r="AP54" s="332">
        <v>98966</v>
      </c>
      <c r="AQ54" s="333">
        <v>-7</v>
      </c>
      <c r="AR54" s="334">
        <v>282.2</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587239</v>
      </c>
      <c r="AN55" s="322">
        <v>112047</v>
      </c>
      <c r="AO55" s="323">
        <v>-56.4</v>
      </c>
      <c r="AP55" s="324">
        <v>204757</v>
      </c>
      <c r="AQ55" s="325">
        <v>4</v>
      </c>
      <c r="AR55" s="326">
        <v>-60.4</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347241</v>
      </c>
      <c r="AN56" s="330">
        <v>66255</v>
      </c>
      <c r="AO56" s="331">
        <v>-45.9</v>
      </c>
      <c r="AP56" s="332">
        <v>106071</v>
      </c>
      <c r="AQ56" s="333">
        <v>7.2</v>
      </c>
      <c r="AR56" s="334">
        <v>-53.1</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1387631</v>
      </c>
      <c r="AN57" s="322">
        <v>267315</v>
      </c>
      <c r="AO57" s="323">
        <v>138.6</v>
      </c>
      <c r="AP57" s="324">
        <v>194971</v>
      </c>
      <c r="AQ57" s="325">
        <v>-4.8</v>
      </c>
      <c r="AR57" s="326">
        <v>143.4</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1049229</v>
      </c>
      <c r="AN58" s="330">
        <v>202125</v>
      </c>
      <c r="AO58" s="331">
        <v>205.1</v>
      </c>
      <c r="AP58" s="332">
        <v>105966</v>
      </c>
      <c r="AQ58" s="333">
        <v>-0.1</v>
      </c>
      <c r="AR58" s="334">
        <v>205.2</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1450125</v>
      </c>
      <c r="AN59" s="322">
        <v>281141</v>
      </c>
      <c r="AO59" s="323">
        <v>5.2</v>
      </c>
      <c r="AP59" s="324">
        <v>224172</v>
      </c>
      <c r="AQ59" s="325">
        <v>15</v>
      </c>
      <c r="AR59" s="326">
        <v>-9.8000000000000007</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757149</v>
      </c>
      <c r="AN60" s="330">
        <v>146791</v>
      </c>
      <c r="AO60" s="331">
        <v>-27.4</v>
      </c>
      <c r="AP60" s="332">
        <v>117611</v>
      </c>
      <c r="AQ60" s="333">
        <v>11</v>
      </c>
      <c r="AR60" s="334">
        <v>-38.4</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1137406</v>
      </c>
      <c r="AN61" s="337">
        <v>218717</v>
      </c>
      <c r="AO61" s="338">
        <v>76.5</v>
      </c>
      <c r="AP61" s="339">
        <v>204202</v>
      </c>
      <c r="AQ61" s="340">
        <v>3.6</v>
      </c>
      <c r="AR61" s="326">
        <v>72.900000000000006</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592519</v>
      </c>
      <c r="AN62" s="330">
        <v>114060</v>
      </c>
      <c r="AO62" s="331">
        <v>86.6</v>
      </c>
      <c r="AP62" s="332">
        <v>107007</v>
      </c>
      <c r="AQ62" s="333">
        <v>6.2</v>
      </c>
      <c r="AR62" s="334">
        <v>80.400000000000006</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NDN6v/x/GMrS+PgfQSsTeCUVWn6t5dxA9UlK5FCRgUds5xCcu2KA2pbbjuX3D+HkQyX1iyOBHXJ8Z9rPxV8iaQ==" saltValue="nRLvMJ2EGyM5frei0kvPY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475</v>
      </c>
    </row>
    <row r="121" spans="125:125" ht="13.5" hidden="1" customHeight="1" x14ac:dyDescent="0.2">
      <c r="DU121" s="247"/>
    </row>
  </sheetData>
  <sheetProtection algorithmName="SHA-512" hashValue="VgISntvD7RJ9ohFwKGG6wl47wc2ugd/b6lPEcMSMaTkc04mhcNbXIA3RjINqSmEu/wMYAwoB7Jp16PPLXA7doQ==" saltValue="ON8caMkHFnoqiLw3oHTKS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475</v>
      </c>
    </row>
  </sheetData>
  <sheetProtection algorithmName="SHA-512" hashValue="356LlQo6NQYMQUHhXA4nJWbuVvVxt3ts8JH7pEGsUqdFUL/2s70L/vLdpv8EMWBEaHOinF8v6zueelTDMKjxWQ==" saltValue="na32SPpZdpNAquwuhSYeH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75" t="s">
        <v>3</v>
      </c>
      <c r="D47" s="1175"/>
      <c r="E47" s="1176"/>
      <c r="F47" s="11">
        <v>22.61</v>
      </c>
      <c r="G47" s="12">
        <v>23.76</v>
      </c>
      <c r="H47" s="12">
        <v>23.92</v>
      </c>
      <c r="I47" s="12">
        <v>21.13</v>
      </c>
      <c r="J47" s="13">
        <v>19.7</v>
      </c>
    </row>
    <row r="48" spans="2:10" ht="57.75" customHeight="1" x14ac:dyDescent="0.2">
      <c r="B48" s="14"/>
      <c r="C48" s="1177" t="s">
        <v>4</v>
      </c>
      <c r="D48" s="1177"/>
      <c r="E48" s="1178"/>
      <c r="F48" s="15">
        <v>10.6</v>
      </c>
      <c r="G48" s="16">
        <v>2.33</v>
      </c>
      <c r="H48" s="16">
        <v>12.27</v>
      </c>
      <c r="I48" s="16">
        <v>14.93</v>
      </c>
      <c r="J48" s="17">
        <v>15.63</v>
      </c>
    </row>
    <row r="49" spans="2:10" ht="57.75" customHeight="1" thickBot="1" x14ac:dyDescent="0.25">
      <c r="B49" s="18"/>
      <c r="C49" s="1179" t="s">
        <v>5</v>
      </c>
      <c r="D49" s="1179"/>
      <c r="E49" s="1180"/>
      <c r="F49" s="19">
        <v>4.51</v>
      </c>
      <c r="G49" s="20" t="s">
        <v>530</v>
      </c>
      <c r="H49" s="20">
        <v>8.5299999999999994</v>
      </c>
      <c r="I49" s="20" t="s">
        <v>531</v>
      </c>
      <c r="J49" s="21" t="s">
        <v>532</v>
      </c>
    </row>
    <row r="50" spans="2:10" ht="13.2" x14ac:dyDescent="0.2"/>
  </sheetData>
  <sheetProtection algorithmName="SHA-512" hashValue="VltmlEw9eZKq3EAlB0uDbZEyZTW06R6SwQVO2MtfW91hG3yDwYg/tx9F6RXXXdTA9ZhICtQSYSJQkGJRvHvTtw==" saltValue="xMWOKARmAzW7j7/V6KVyj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7" t="s">
        <v>533</v>
      </c>
      <c r="D34" s="1187"/>
      <c r="E34" s="1188"/>
      <c r="F34" s="32">
        <v>10.6</v>
      </c>
      <c r="G34" s="33">
        <v>2.33</v>
      </c>
      <c r="H34" s="33">
        <v>12.26</v>
      </c>
      <c r="I34" s="33">
        <v>14.93</v>
      </c>
      <c r="J34" s="34">
        <v>15.63</v>
      </c>
      <c r="K34" s="22"/>
      <c r="L34" s="22"/>
      <c r="M34" s="22"/>
      <c r="N34" s="22"/>
      <c r="O34" s="22"/>
      <c r="P34" s="22"/>
    </row>
    <row r="35" spans="1:16" ht="39" customHeight="1" x14ac:dyDescent="0.2">
      <c r="A35" s="22"/>
      <c r="B35" s="35"/>
      <c r="C35" s="1181" t="s">
        <v>534</v>
      </c>
      <c r="D35" s="1182"/>
      <c r="E35" s="1183"/>
      <c r="F35" s="36">
        <v>3.05</v>
      </c>
      <c r="G35" s="37">
        <v>3.06</v>
      </c>
      <c r="H35" s="37">
        <v>2.81</v>
      </c>
      <c r="I35" s="37">
        <v>2.3199999999999998</v>
      </c>
      <c r="J35" s="38">
        <v>2.2400000000000002</v>
      </c>
      <c r="K35" s="22"/>
      <c r="L35" s="22"/>
      <c r="M35" s="22"/>
      <c r="N35" s="22"/>
      <c r="O35" s="22"/>
      <c r="P35" s="22"/>
    </row>
    <row r="36" spans="1:16" ht="39" customHeight="1" x14ac:dyDescent="0.2">
      <c r="A36" s="22"/>
      <c r="B36" s="35"/>
      <c r="C36" s="1181" t="s">
        <v>535</v>
      </c>
      <c r="D36" s="1182"/>
      <c r="E36" s="1183"/>
      <c r="F36" s="36" t="s">
        <v>486</v>
      </c>
      <c r="G36" s="37" t="s">
        <v>486</v>
      </c>
      <c r="H36" s="37" t="s">
        <v>486</v>
      </c>
      <c r="I36" s="37" t="s">
        <v>486</v>
      </c>
      <c r="J36" s="38">
        <v>1.65</v>
      </c>
      <c r="K36" s="22"/>
      <c r="L36" s="22"/>
      <c r="M36" s="22"/>
      <c r="N36" s="22"/>
      <c r="O36" s="22"/>
      <c r="P36" s="22"/>
    </row>
    <row r="37" spans="1:16" ht="39" customHeight="1" x14ac:dyDescent="0.2">
      <c r="A37" s="22"/>
      <c r="B37" s="35"/>
      <c r="C37" s="1181" t="s">
        <v>536</v>
      </c>
      <c r="D37" s="1182"/>
      <c r="E37" s="1183"/>
      <c r="F37" s="36">
        <v>2.09</v>
      </c>
      <c r="G37" s="37">
        <v>2.2000000000000002</v>
      </c>
      <c r="H37" s="37">
        <v>2.61</v>
      </c>
      <c r="I37" s="37">
        <v>1.25</v>
      </c>
      <c r="J37" s="38">
        <v>1.1000000000000001</v>
      </c>
      <c r="K37" s="22"/>
      <c r="L37" s="22"/>
      <c r="M37" s="22"/>
      <c r="N37" s="22"/>
      <c r="O37" s="22"/>
      <c r="P37" s="22"/>
    </row>
    <row r="38" spans="1:16" ht="39" customHeight="1" x14ac:dyDescent="0.2">
      <c r="A38" s="22"/>
      <c r="B38" s="35"/>
      <c r="C38" s="1181" t="s">
        <v>537</v>
      </c>
      <c r="D38" s="1182"/>
      <c r="E38" s="1183"/>
      <c r="F38" s="36">
        <v>2.33</v>
      </c>
      <c r="G38" s="37">
        <v>0.31</v>
      </c>
      <c r="H38" s="37">
        <v>0.57999999999999996</v>
      </c>
      <c r="I38" s="37">
        <v>0.21</v>
      </c>
      <c r="J38" s="38">
        <v>0.91</v>
      </c>
      <c r="K38" s="22"/>
      <c r="L38" s="22"/>
      <c r="M38" s="22"/>
      <c r="N38" s="22"/>
      <c r="O38" s="22"/>
      <c r="P38" s="22"/>
    </row>
    <row r="39" spans="1:16" ht="39" customHeight="1" x14ac:dyDescent="0.2">
      <c r="A39" s="22"/>
      <c r="B39" s="35"/>
      <c r="C39" s="1181" t="s">
        <v>538</v>
      </c>
      <c r="D39" s="1182"/>
      <c r="E39" s="1183"/>
      <c r="F39" s="36">
        <v>0</v>
      </c>
      <c r="G39" s="37">
        <v>0</v>
      </c>
      <c r="H39" s="37">
        <v>0</v>
      </c>
      <c r="I39" s="37">
        <v>0</v>
      </c>
      <c r="J39" s="38">
        <v>0</v>
      </c>
      <c r="K39" s="22"/>
      <c r="L39" s="22"/>
      <c r="M39" s="22"/>
      <c r="N39" s="22"/>
      <c r="O39" s="22"/>
      <c r="P39" s="22"/>
    </row>
    <row r="40" spans="1:16" ht="39" customHeight="1" x14ac:dyDescent="0.2">
      <c r="A40" s="22"/>
      <c r="B40" s="35"/>
      <c r="C40" s="1181"/>
      <c r="D40" s="1182"/>
      <c r="E40" s="1183"/>
      <c r="F40" s="36"/>
      <c r="G40" s="37"/>
      <c r="H40" s="37"/>
      <c r="I40" s="37"/>
      <c r="J40" s="38"/>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539</v>
      </c>
      <c r="D42" s="1182"/>
      <c r="E42" s="1183"/>
      <c r="F42" s="36" t="s">
        <v>486</v>
      </c>
      <c r="G42" s="37" t="s">
        <v>486</v>
      </c>
      <c r="H42" s="37" t="s">
        <v>486</v>
      </c>
      <c r="I42" s="37" t="s">
        <v>486</v>
      </c>
      <c r="J42" s="38" t="s">
        <v>486</v>
      </c>
      <c r="K42" s="22"/>
      <c r="L42" s="22"/>
      <c r="M42" s="22"/>
      <c r="N42" s="22"/>
      <c r="O42" s="22"/>
      <c r="P42" s="22"/>
    </row>
    <row r="43" spans="1:16" ht="39" customHeight="1" thickBot="1" x14ac:dyDescent="0.25">
      <c r="A43" s="22"/>
      <c r="B43" s="40"/>
      <c r="C43" s="1184" t="s">
        <v>540</v>
      </c>
      <c r="D43" s="1185"/>
      <c r="E43" s="1186"/>
      <c r="F43" s="41">
        <v>0.43</v>
      </c>
      <c r="G43" s="42">
        <v>0.35</v>
      </c>
      <c r="H43" s="42">
        <v>0.31</v>
      </c>
      <c r="I43" s="42">
        <v>2.46</v>
      </c>
      <c r="J43" s="43" t="s">
        <v>486</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mHwYpCLlbbKhUTRAU5YY+AjGwDameTlPXFwIKI1Al3wGVfzjvY0gE+3S7VSbiLcGPFhKkRNsx177U7domhkT0w==" saltValue="L4NqMSXmqFHj1eriwd9gL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2">
      <c r="A45" s="48"/>
      <c r="B45" s="1189" t="s">
        <v>9</v>
      </c>
      <c r="C45" s="1190"/>
      <c r="D45" s="58"/>
      <c r="E45" s="1195" t="s">
        <v>10</v>
      </c>
      <c r="F45" s="1195"/>
      <c r="G45" s="1195"/>
      <c r="H45" s="1195"/>
      <c r="I45" s="1195"/>
      <c r="J45" s="1196"/>
      <c r="K45" s="59">
        <v>217</v>
      </c>
      <c r="L45" s="60">
        <v>230</v>
      </c>
      <c r="M45" s="60">
        <v>238</v>
      </c>
      <c r="N45" s="60">
        <v>225</v>
      </c>
      <c r="O45" s="61">
        <v>232</v>
      </c>
      <c r="P45" s="48"/>
      <c r="Q45" s="48"/>
      <c r="R45" s="48"/>
      <c r="S45" s="48"/>
      <c r="T45" s="48"/>
      <c r="U45" s="48"/>
    </row>
    <row r="46" spans="1:21" ht="30.75" customHeight="1" x14ac:dyDescent="0.2">
      <c r="A46" s="48"/>
      <c r="B46" s="1191"/>
      <c r="C46" s="1192"/>
      <c r="D46" s="62"/>
      <c r="E46" s="1197" t="s">
        <v>11</v>
      </c>
      <c r="F46" s="1197"/>
      <c r="G46" s="1197"/>
      <c r="H46" s="1197"/>
      <c r="I46" s="1197"/>
      <c r="J46" s="1198"/>
      <c r="K46" s="63" t="s">
        <v>486</v>
      </c>
      <c r="L46" s="64" t="s">
        <v>486</v>
      </c>
      <c r="M46" s="64" t="s">
        <v>486</v>
      </c>
      <c r="N46" s="64" t="s">
        <v>486</v>
      </c>
      <c r="O46" s="65" t="s">
        <v>486</v>
      </c>
      <c r="P46" s="48"/>
      <c r="Q46" s="48"/>
      <c r="R46" s="48"/>
      <c r="S46" s="48"/>
      <c r="T46" s="48"/>
      <c r="U46" s="48"/>
    </row>
    <row r="47" spans="1:21" ht="30.75" customHeight="1" x14ac:dyDescent="0.2">
      <c r="A47" s="48"/>
      <c r="B47" s="1191"/>
      <c r="C47" s="1192"/>
      <c r="D47" s="62"/>
      <c r="E47" s="1197" t="s">
        <v>12</v>
      </c>
      <c r="F47" s="1197"/>
      <c r="G47" s="1197"/>
      <c r="H47" s="1197"/>
      <c r="I47" s="1197"/>
      <c r="J47" s="1198"/>
      <c r="K47" s="63" t="s">
        <v>486</v>
      </c>
      <c r="L47" s="64" t="s">
        <v>486</v>
      </c>
      <c r="M47" s="64" t="s">
        <v>486</v>
      </c>
      <c r="N47" s="64" t="s">
        <v>486</v>
      </c>
      <c r="O47" s="65" t="s">
        <v>486</v>
      </c>
      <c r="P47" s="48"/>
      <c r="Q47" s="48"/>
      <c r="R47" s="48"/>
      <c r="S47" s="48"/>
      <c r="T47" s="48"/>
      <c r="U47" s="48"/>
    </row>
    <row r="48" spans="1:21" ht="30.75" customHeight="1" x14ac:dyDescent="0.2">
      <c r="A48" s="48"/>
      <c r="B48" s="1191"/>
      <c r="C48" s="1192"/>
      <c r="D48" s="62"/>
      <c r="E48" s="1197" t="s">
        <v>13</v>
      </c>
      <c r="F48" s="1197"/>
      <c r="G48" s="1197"/>
      <c r="H48" s="1197"/>
      <c r="I48" s="1197"/>
      <c r="J48" s="1198"/>
      <c r="K48" s="63">
        <v>28</v>
      </c>
      <c r="L48" s="64">
        <v>29</v>
      </c>
      <c r="M48" s="64">
        <v>41</v>
      </c>
      <c r="N48" s="64">
        <v>27</v>
      </c>
      <c r="O48" s="65">
        <v>28</v>
      </c>
      <c r="P48" s="48"/>
      <c r="Q48" s="48"/>
      <c r="R48" s="48"/>
      <c r="S48" s="48"/>
      <c r="T48" s="48"/>
      <c r="U48" s="48"/>
    </row>
    <row r="49" spans="1:21" ht="30.75" customHeight="1" x14ac:dyDescent="0.2">
      <c r="A49" s="48"/>
      <c r="B49" s="1191"/>
      <c r="C49" s="1192"/>
      <c r="D49" s="62"/>
      <c r="E49" s="1197" t="s">
        <v>14</v>
      </c>
      <c r="F49" s="1197"/>
      <c r="G49" s="1197"/>
      <c r="H49" s="1197"/>
      <c r="I49" s="1197"/>
      <c r="J49" s="1198"/>
      <c r="K49" s="63">
        <v>73</v>
      </c>
      <c r="L49" s="64">
        <v>80</v>
      </c>
      <c r="M49" s="64">
        <v>89</v>
      </c>
      <c r="N49" s="64">
        <v>91</v>
      </c>
      <c r="O49" s="65">
        <v>92</v>
      </c>
      <c r="P49" s="48"/>
      <c r="Q49" s="48"/>
      <c r="R49" s="48"/>
      <c r="S49" s="48"/>
      <c r="T49" s="48"/>
      <c r="U49" s="48"/>
    </row>
    <row r="50" spans="1:21" ht="30.75" customHeight="1" x14ac:dyDescent="0.2">
      <c r="A50" s="48"/>
      <c r="B50" s="1191"/>
      <c r="C50" s="1192"/>
      <c r="D50" s="62"/>
      <c r="E50" s="1197" t="s">
        <v>15</v>
      </c>
      <c r="F50" s="1197"/>
      <c r="G50" s="1197"/>
      <c r="H50" s="1197"/>
      <c r="I50" s="1197"/>
      <c r="J50" s="1198"/>
      <c r="K50" s="63">
        <v>1</v>
      </c>
      <c r="L50" s="64">
        <v>10</v>
      </c>
      <c r="M50" s="64">
        <v>16</v>
      </c>
      <c r="N50" s="64">
        <v>1</v>
      </c>
      <c r="O50" s="65">
        <v>2</v>
      </c>
      <c r="P50" s="48"/>
      <c r="Q50" s="48"/>
      <c r="R50" s="48"/>
      <c r="S50" s="48"/>
      <c r="T50" s="48"/>
      <c r="U50" s="48"/>
    </row>
    <row r="51" spans="1:21" ht="30.75" customHeight="1" x14ac:dyDescent="0.2">
      <c r="A51" s="48"/>
      <c r="B51" s="1193"/>
      <c r="C51" s="1194"/>
      <c r="D51" s="66"/>
      <c r="E51" s="1197" t="s">
        <v>16</v>
      </c>
      <c r="F51" s="1197"/>
      <c r="G51" s="1197"/>
      <c r="H51" s="1197"/>
      <c r="I51" s="1197"/>
      <c r="J51" s="1198"/>
      <c r="K51" s="63" t="s">
        <v>486</v>
      </c>
      <c r="L51" s="64" t="s">
        <v>486</v>
      </c>
      <c r="M51" s="64" t="s">
        <v>486</v>
      </c>
      <c r="N51" s="64" t="s">
        <v>486</v>
      </c>
      <c r="O51" s="65" t="s">
        <v>486</v>
      </c>
      <c r="P51" s="48"/>
      <c r="Q51" s="48"/>
      <c r="R51" s="48"/>
      <c r="S51" s="48"/>
      <c r="T51" s="48"/>
      <c r="U51" s="48"/>
    </row>
    <row r="52" spans="1:21" ht="30.75" customHeight="1" x14ac:dyDescent="0.2">
      <c r="A52" s="48"/>
      <c r="B52" s="1199" t="s">
        <v>17</v>
      </c>
      <c r="C52" s="1200"/>
      <c r="D52" s="66"/>
      <c r="E52" s="1197" t="s">
        <v>18</v>
      </c>
      <c r="F52" s="1197"/>
      <c r="G52" s="1197"/>
      <c r="H52" s="1197"/>
      <c r="I52" s="1197"/>
      <c r="J52" s="1198"/>
      <c r="K52" s="63">
        <v>238</v>
      </c>
      <c r="L52" s="64">
        <v>246</v>
      </c>
      <c r="M52" s="64">
        <v>240</v>
      </c>
      <c r="N52" s="64">
        <v>235</v>
      </c>
      <c r="O52" s="65">
        <v>227</v>
      </c>
      <c r="P52" s="48"/>
      <c r="Q52" s="48"/>
      <c r="R52" s="48"/>
      <c r="S52" s="48"/>
      <c r="T52" s="48"/>
      <c r="U52" s="48"/>
    </row>
    <row r="53" spans="1:21" ht="30.75" customHeight="1" thickBot="1" x14ac:dyDescent="0.25">
      <c r="A53" s="48"/>
      <c r="B53" s="1201" t="s">
        <v>19</v>
      </c>
      <c r="C53" s="1202"/>
      <c r="D53" s="67"/>
      <c r="E53" s="1203" t="s">
        <v>20</v>
      </c>
      <c r="F53" s="1203"/>
      <c r="G53" s="1203"/>
      <c r="H53" s="1203"/>
      <c r="I53" s="1203"/>
      <c r="J53" s="1204"/>
      <c r="K53" s="68">
        <v>81</v>
      </c>
      <c r="L53" s="69">
        <v>103</v>
      </c>
      <c r="M53" s="69">
        <v>144</v>
      </c>
      <c r="N53" s="69">
        <v>109</v>
      </c>
      <c r="O53" s="70">
        <v>127</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2">
      <c r="B58" s="1205" t="s">
        <v>24</v>
      </c>
      <c r="C58" s="1206"/>
      <c r="D58" s="1211" t="s">
        <v>25</v>
      </c>
      <c r="E58" s="1212"/>
      <c r="F58" s="1212"/>
      <c r="G58" s="1212"/>
      <c r="H58" s="1212"/>
      <c r="I58" s="1212"/>
      <c r="J58" s="1213"/>
      <c r="K58" s="83"/>
      <c r="L58" s="84"/>
      <c r="M58" s="84"/>
      <c r="N58" s="84"/>
      <c r="O58" s="85"/>
    </row>
    <row r="59" spans="1:21" ht="31.5" customHeight="1" x14ac:dyDescent="0.2">
      <c r="B59" s="1207"/>
      <c r="C59" s="1208"/>
      <c r="D59" s="1214" t="s">
        <v>26</v>
      </c>
      <c r="E59" s="1215"/>
      <c r="F59" s="1215"/>
      <c r="G59" s="1215"/>
      <c r="H59" s="1215"/>
      <c r="I59" s="1215"/>
      <c r="J59" s="1216"/>
      <c r="K59" s="86"/>
      <c r="L59" s="87"/>
      <c r="M59" s="87"/>
      <c r="N59" s="87"/>
      <c r="O59" s="88"/>
    </row>
    <row r="60" spans="1:21" ht="31.5" customHeight="1" thickBot="1" x14ac:dyDescent="0.25">
      <c r="B60" s="1209"/>
      <c r="C60" s="1210"/>
      <c r="D60" s="1217" t="s">
        <v>27</v>
      </c>
      <c r="E60" s="1218"/>
      <c r="F60" s="1218"/>
      <c r="G60" s="1218"/>
      <c r="H60" s="1218"/>
      <c r="I60" s="1218"/>
      <c r="J60" s="1219"/>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T3ZYc784QF9RBWPNUcSOmxTJCjBhnfhpfMYU1J6Sb+O6uD+y67HIf6vB/oybo2o+JYZ8t1XIT7Xd/Ebmq2r2hg==" saltValue="6nNlPkDYSnDnT9Tj7EKN2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525</v>
      </c>
      <c r="J40" s="103" t="s">
        <v>526</v>
      </c>
      <c r="K40" s="103" t="s">
        <v>527</v>
      </c>
      <c r="L40" s="103" t="s">
        <v>528</v>
      </c>
      <c r="M40" s="104" t="s">
        <v>529</v>
      </c>
    </row>
    <row r="41" spans="2:13" ht="27.75" customHeight="1" x14ac:dyDescent="0.2">
      <c r="B41" s="1220" t="s">
        <v>30</v>
      </c>
      <c r="C41" s="1221"/>
      <c r="D41" s="105"/>
      <c r="E41" s="1226" t="s">
        <v>31</v>
      </c>
      <c r="F41" s="1226"/>
      <c r="G41" s="1226"/>
      <c r="H41" s="1227"/>
      <c r="I41" s="343">
        <v>2361</v>
      </c>
      <c r="J41" s="344">
        <v>2768</v>
      </c>
      <c r="K41" s="344">
        <v>2735</v>
      </c>
      <c r="L41" s="344">
        <v>2747</v>
      </c>
      <c r="M41" s="345">
        <v>2841</v>
      </c>
    </row>
    <row r="42" spans="2:13" ht="27.75" customHeight="1" x14ac:dyDescent="0.2">
      <c r="B42" s="1222"/>
      <c r="C42" s="1223"/>
      <c r="D42" s="106"/>
      <c r="E42" s="1228" t="s">
        <v>32</v>
      </c>
      <c r="F42" s="1228"/>
      <c r="G42" s="1228"/>
      <c r="H42" s="1229"/>
      <c r="I42" s="346">
        <v>23</v>
      </c>
      <c r="J42" s="347">
        <v>73</v>
      </c>
      <c r="K42" s="347">
        <v>104</v>
      </c>
      <c r="L42" s="347">
        <v>93</v>
      </c>
      <c r="M42" s="348">
        <v>83</v>
      </c>
    </row>
    <row r="43" spans="2:13" ht="27.75" customHeight="1" x14ac:dyDescent="0.2">
      <c r="B43" s="1222"/>
      <c r="C43" s="1223"/>
      <c r="D43" s="106"/>
      <c r="E43" s="1228" t="s">
        <v>33</v>
      </c>
      <c r="F43" s="1228"/>
      <c r="G43" s="1228"/>
      <c r="H43" s="1229"/>
      <c r="I43" s="346">
        <v>256</v>
      </c>
      <c r="J43" s="347">
        <v>189</v>
      </c>
      <c r="K43" s="347">
        <v>197</v>
      </c>
      <c r="L43" s="347">
        <v>181</v>
      </c>
      <c r="M43" s="348">
        <v>163</v>
      </c>
    </row>
    <row r="44" spans="2:13" ht="27.75" customHeight="1" x14ac:dyDescent="0.2">
      <c r="B44" s="1222"/>
      <c r="C44" s="1223"/>
      <c r="D44" s="106"/>
      <c r="E44" s="1228" t="s">
        <v>34</v>
      </c>
      <c r="F44" s="1228"/>
      <c r="G44" s="1228"/>
      <c r="H44" s="1229"/>
      <c r="I44" s="346">
        <v>336</v>
      </c>
      <c r="J44" s="347">
        <v>376</v>
      </c>
      <c r="K44" s="347">
        <v>405</v>
      </c>
      <c r="L44" s="347">
        <v>476</v>
      </c>
      <c r="M44" s="348">
        <v>514</v>
      </c>
    </row>
    <row r="45" spans="2:13" ht="27.75" customHeight="1" x14ac:dyDescent="0.2">
      <c r="B45" s="1222"/>
      <c r="C45" s="1223"/>
      <c r="D45" s="106"/>
      <c r="E45" s="1228" t="s">
        <v>35</v>
      </c>
      <c r="F45" s="1228"/>
      <c r="G45" s="1228"/>
      <c r="H45" s="1229"/>
      <c r="I45" s="346">
        <v>179</v>
      </c>
      <c r="J45" s="347">
        <v>115</v>
      </c>
      <c r="K45" s="347">
        <v>96</v>
      </c>
      <c r="L45" s="347">
        <v>131</v>
      </c>
      <c r="M45" s="348">
        <v>160</v>
      </c>
    </row>
    <row r="46" spans="2:13" ht="27.75" customHeight="1" x14ac:dyDescent="0.2">
      <c r="B46" s="1222"/>
      <c r="C46" s="1223"/>
      <c r="D46" s="107"/>
      <c r="E46" s="1228" t="s">
        <v>36</v>
      </c>
      <c r="F46" s="1228"/>
      <c r="G46" s="1228"/>
      <c r="H46" s="1229"/>
      <c r="I46" s="346" t="s">
        <v>486</v>
      </c>
      <c r="J46" s="347" t="s">
        <v>486</v>
      </c>
      <c r="K46" s="347" t="s">
        <v>486</v>
      </c>
      <c r="L46" s="347" t="s">
        <v>486</v>
      </c>
      <c r="M46" s="348" t="s">
        <v>486</v>
      </c>
    </row>
    <row r="47" spans="2:13" ht="27.75" customHeight="1" x14ac:dyDescent="0.2">
      <c r="B47" s="1222"/>
      <c r="C47" s="1223"/>
      <c r="D47" s="108"/>
      <c r="E47" s="1230" t="s">
        <v>37</v>
      </c>
      <c r="F47" s="1231"/>
      <c r="G47" s="1231"/>
      <c r="H47" s="1232"/>
      <c r="I47" s="346" t="s">
        <v>486</v>
      </c>
      <c r="J47" s="347" t="s">
        <v>486</v>
      </c>
      <c r="K47" s="347" t="s">
        <v>486</v>
      </c>
      <c r="L47" s="347" t="s">
        <v>486</v>
      </c>
      <c r="M47" s="348" t="s">
        <v>486</v>
      </c>
    </row>
    <row r="48" spans="2:13" ht="27.75" customHeight="1" x14ac:dyDescent="0.2">
      <c r="B48" s="1222"/>
      <c r="C48" s="1223"/>
      <c r="D48" s="106"/>
      <c r="E48" s="1228" t="s">
        <v>38</v>
      </c>
      <c r="F48" s="1228"/>
      <c r="G48" s="1228"/>
      <c r="H48" s="1229"/>
      <c r="I48" s="346" t="s">
        <v>486</v>
      </c>
      <c r="J48" s="347" t="s">
        <v>486</v>
      </c>
      <c r="K48" s="347" t="s">
        <v>486</v>
      </c>
      <c r="L48" s="347" t="s">
        <v>486</v>
      </c>
      <c r="M48" s="348" t="s">
        <v>486</v>
      </c>
    </row>
    <row r="49" spans="2:13" ht="27.75" customHeight="1" x14ac:dyDescent="0.2">
      <c r="B49" s="1224"/>
      <c r="C49" s="1225"/>
      <c r="D49" s="106"/>
      <c r="E49" s="1228" t="s">
        <v>39</v>
      </c>
      <c r="F49" s="1228"/>
      <c r="G49" s="1228"/>
      <c r="H49" s="1229"/>
      <c r="I49" s="346" t="s">
        <v>486</v>
      </c>
      <c r="J49" s="347" t="s">
        <v>486</v>
      </c>
      <c r="K49" s="347" t="s">
        <v>486</v>
      </c>
      <c r="L49" s="347" t="s">
        <v>486</v>
      </c>
      <c r="M49" s="348" t="s">
        <v>486</v>
      </c>
    </row>
    <row r="50" spans="2:13" ht="27.75" customHeight="1" x14ac:dyDescent="0.2">
      <c r="B50" s="1233" t="s">
        <v>40</v>
      </c>
      <c r="C50" s="1234"/>
      <c r="D50" s="109"/>
      <c r="E50" s="1228" t="s">
        <v>41</v>
      </c>
      <c r="F50" s="1228"/>
      <c r="G50" s="1228"/>
      <c r="H50" s="1229"/>
      <c r="I50" s="346">
        <v>2630</v>
      </c>
      <c r="J50" s="347">
        <v>2791</v>
      </c>
      <c r="K50" s="347">
        <v>3671</v>
      </c>
      <c r="L50" s="347">
        <v>3207</v>
      </c>
      <c r="M50" s="348">
        <v>3095</v>
      </c>
    </row>
    <row r="51" spans="2:13" ht="27.75" customHeight="1" x14ac:dyDescent="0.2">
      <c r="B51" s="1222"/>
      <c r="C51" s="1223"/>
      <c r="D51" s="106"/>
      <c r="E51" s="1228" t="s">
        <v>42</v>
      </c>
      <c r="F51" s="1228"/>
      <c r="G51" s="1228"/>
      <c r="H51" s="1229"/>
      <c r="I51" s="346">
        <v>30</v>
      </c>
      <c r="J51" s="347" t="s">
        <v>486</v>
      </c>
      <c r="K51" s="347">
        <v>16</v>
      </c>
      <c r="L51" s="347">
        <v>74</v>
      </c>
      <c r="M51" s="348">
        <v>176</v>
      </c>
    </row>
    <row r="52" spans="2:13" ht="27.75" customHeight="1" x14ac:dyDescent="0.2">
      <c r="B52" s="1224"/>
      <c r="C52" s="1225"/>
      <c r="D52" s="106"/>
      <c r="E52" s="1228" t="s">
        <v>43</v>
      </c>
      <c r="F52" s="1228"/>
      <c r="G52" s="1228"/>
      <c r="H52" s="1229"/>
      <c r="I52" s="346">
        <v>2679</v>
      </c>
      <c r="J52" s="347">
        <v>2570</v>
      </c>
      <c r="K52" s="347">
        <v>2466</v>
      </c>
      <c r="L52" s="347">
        <v>2436</v>
      </c>
      <c r="M52" s="348">
        <v>2359</v>
      </c>
    </row>
    <row r="53" spans="2:13" ht="27.75" customHeight="1" thickBot="1" x14ac:dyDescent="0.25">
      <c r="B53" s="1235" t="s">
        <v>19</v>
      </c>
      <c r="C53" s="1236"/>
      <c r="D53" s="110"/>
      <c r="E53" s="1237" t="s">
        <v>44</v>
      </c>
      <c r="F53" s="1237"/>
      <c r="G53" s="1237"/>
      <c r="H53" s="1238"/>
      <c r="I53" s="349">
        <v>-2186</v>
      </c>
      <c r="J53" s="350">
        <v>-1839</v>
      </c>
      <c r="K53" s="350">
        <v>-2618</v>
      </c>
      <c r="L53" s="350">
        <v>-2087</v>
      </c>
      <c r="M53" s="351">
        <v>-1870</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Xg8qAMv2SCV+YjUHo8wztCXd8gNJylH4/dmnRgPQUMcGhxuPJyhDxh+Wdd6age6A5v2mhUXGtmxeMQuEd4MXA==" saltValue="Z0WVBkLsGx9xnD4e3mwks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527</v>
      </c>
      <c r="G54" s="119" t="s">
        <v>528</v>
      </c>
      <c r="H54" s="120" t="s">
        <v>529</v>
      </c>
    </row>
    <row r="55" spans="2:8" ht="52.5" customHeight="1" x14ac:dyDescent="0.2">
      <c r="B55" s="121"/>
      <c r="C55" s="1247" t="s">
        <v>46</v>
      </c>
      <c r="D55" s="1247"/>
      <c r="E55" s="1248"/>
      <c r="F55" s="352">
        <v>516</v>
      </c>
      <c r="G55" s="352">
        <v>466</v>
      </c>
      <c r="H55" s="353">
        <v>446</v>
      </c>
    </row>
    <row r="56" spans="2:8" ht="52.5" customHeight="1" x14ac:dyDescent="0.2">
      <c r="B56" s="122"/>
      <c r="C56" s="1249" t="s">
        <v>47</v>
      </c>
      <c r="D56" s="1249"/>
      <c r="E56" s="1250"/>
      <c r="F56" s="354">
        <v>371</v>
      </c>
      <c r="G56" s="354">
        <v>373</v>
      </c>
      <c r="H56" s="355">
        <v>379</v>
      </c>
    </row>
    <row r="57" spans="2:8" ht="53.25" customHeight="1" x14ac:dyDescent="0.2">
      <c r="B57" s="122"/>
      <c r="C57" s="1251" t="s">
        <v>48</v>
      </c>
      <c r="D57" s="1251"/>
      <c r="E57" s="1252"/>
      <c r="F57" s="356">
        <v>2689</v>
      </c>
      <c r="G57" s="356">
        <v>2253</v>
      </c>
      <c r="H57" s="357">
        <v>2156</v>
      </c>
    </row>
    <row r="58" spans="2:8" ht="45.75" customHeight="1" x14ac:dyDescent="0.2">
      <c r="B58" s="123"/>
      <c r="C58" s="1239" t="s">
        <v>554</v>
      </c>
      <c r="D58" s="1240"/>
      <c r="E58" s="1241"/>
      <c r="F58" s="358">
        <v>1023</v>
      </c>
      <c r="G58" s="358">
        <v>1099</v>
      </c>
      <c r="H58" s="359">
        <v>1235</v>
      </c>
    </row>
    <row r="59" spans="2:8" ht="45.75" customHeight="1" x14ac:dyDescent="0.2">
      <c r="B59" s="123"/>
      <c r="C59" s="1239" t="s">
        <v>555</v>
      </c>
      <c r="D59" s="1240"/>
      <c r="E59" s="1241"/>
      <c r="F59" s="358">
        <v>1204</v>
      </c>
      <c r="G59" s="358">
        <v>702</v>
      </c>
      <c r="H59" s="359">
        <v>474</v>
      </c>
    </row>
    <row r="60" spans="2:8" ht="45.75" customHeight="1" x14ac:dyDescent="0.2">
      <c r="B60" s="123"/>
      <c r="C60" s="1239" t="s">
        <v>556</v>
      </c>
      <c r="D60" s="1240"/>
      <c r="E60" s="1241"/>
      <c r="F60" s="358">
        <v>284</v>
      </c>
      <c r="G60" s="358">
        <v>286</v>
      </c>
      <c r="H60" s="359">
        <v>285</v>
      </c>
    </row>
    <row r="61" spans="2:8" ht="45.75" customHeight="1" x14ac:dyDescent="0.2">
      <c r="B61" s="123"/>
      <c r="C61" s="1239" t="s">
        <v>557</v>
      </c>
      <c r="D61" s="1240"/>
      <c r="E61" s="1241"/>
      <c r="F61" s="358">
        <v>136</v>
      </c>
      <c r="G61" s="358">
        <v>125</v>
      </c>
      <c r="H61" s="359">
        <v>126</v>
      </c>
    </row>
    <row r="62" spans="2:8" ht="45.75" customHeight="1" thickBot="1" x14ac:dyDescent="0.25">
      <c r="B62" s="124"/>
      <c r="C62" s="1242" t="s">
        <v>558</v>
      </c>
      <c r="D62" s="1243"/>
      <c r="E62" s="1244"/>
      <c r="F62" s="360">
        <v>26</v>
      </c>
      <c r="G62" s="360">
        <v>15</v>
      </c>
      <c r="H62" s="361">
        <v>12</v>
      </c>
    </row>
    <row r="63" spans="2:8" ht="52.5" customHeight="1" thickBot="1" x14ac:dyDescent="0.25">
      <c r="B63" s="125"/>
      <c r="C63" s="1245" t="s">
        <v>49</v>
      </c>
      <c r="D63" s="1245"/>
      <c r="E63" s="1246"/>
      <c r="F63" s="362">
        <v>3577</v>
      </c>
      <c r="G63" s="362">
        <v>3092</v>
      </c>
      <c r="H63" s="363">
        <v>2981</v>
      </c>
    </row>
    <row r="64" spans="2:8" ht="13.2" x14ac:dyDescent="0.2"/>
  </sheetData>
  <sheetProtection algorithmName="SHA-512" hashValue="22DLyC4kn/n053hU7QdSYNo9dqIhoipYJfCRj1XQxidAa8G7qcO9/flkfJ5K9A8WQT0Fn1nPh4vvAN6vmLc0fA==" saltValue="gjM3lTlNl6xmog0ejfEWF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1B422-67B9-42FC-8C58-9567C8481563}">
  <sheetPr>
    <pageSetUpPr fitToPage="1"/>
  </sheetPr>
  <dimension ref="A1:DE85"/>
  <sheetViews>
    <sheetView showGridLines="0" zoomScale="70" zoomScaleNormal="70" zoomScaleSheetLayoutView="55" workbookViewId="0">
      <selection activeCell="AN65" sqref="AN65:DC69"/>
    </sheetView>
  </sheetViews>
  <sheetFormatPr defaultColWidth="0" defaultRowHeight="0" customHeight="1" zeroHeight="1" x14ac:dyDescent="0.2"/>
  <cols>
    <col min="1" max="1" width="6.33203125" style="364" customWidth="1"/>
    <col min="2" max="107" width="2.44140625" style="364" customWidth="1"/>
    <col min="108" max="108" width="6.109375" style="366" customWidth="1"/>
    <col min="109" max="109" width="5.88671875" style="365" customWidth="1"/>
    <col min="110" max="16384" width="8.6640625" style="364" hidden="1"/>
  </cols>
  <sheetData>
    <row r="1" spans="1:109" ht="42.75" customHeight="1" x14ac:dyDescent="0.2">
      <c r="A1" s="399"/>
      <c r="B1" s="398"/>
      <c r="DD1" s="364"/>
      <c r="DE1" s="364"/>
    </row>
    <row r="2" spans="1:109" ht="25.5" customHeight="1" x14ac:dyDescent="0.2">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2">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2" x14ac:dyDescent="0.2">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2" x14ac:dyDescent="0.2">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2" x14ac:dyDescent="0.2">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2" x14ac:dyDescent="0.2">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2" x14ac:dyDescent="0.2">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2" x14ac:dyDescent="0.2">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2" x14ac:dyDescent="0.2">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2" x14ac:dyDescent="0.2">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2" x14ac:dyDescent="0.2">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2" x14ac:dyDescent="0.2">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2" x14ac:dyDescent="0.2">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2" x14ac:dyDescent="0.2">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2" x14ac:dyDescent="0.2">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2" x14ac:dyDescent="0.2">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2" x14ac:dyDescent="0.2">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2" x14ac:dyDescent="0.2">
      <c r="DD19" s="364"/>
      <c r="DE19" s="364"/>
    </row>
    <row r="20" spans="1:109" ht="13.2" x14ac:dyDescent="0.2">
      <c r="DD20" s="364"/>
      <c r="DE20" s="364"/>
    </row>
    <row r="21" spans="1:109" ht="17.25" customHeight="1" x14ac:dyDescent="0.2">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2">
      <c r="B22" s="365"/>
    </row>
    <row r="23" spans="1:109" ht="13.2" x14ac:dyDescent="0.2">
      <c r="B23" s="365"/>
    </row>
    <row r="24" spans="1:109" ht="13.2" x14ac:dyDescent="0.2">
      <c r="B24" s="365"/>
    </row>
    <row r="25" spans="1:109" ht="13.2" x14ac:dyDescent="0.2">
      <c r="B25" s="365"/>
    </row>
    <row r="26" spans="1:109" ht="13.2" x14ac:dyDescent="0.2">
      <c r="B26" s="365"/>
    </row>
    <row r="27" spans="1:109" ht="13.2" x14ac:dyDescent="0.2">
      <c r="B27" s="365"/>
    </row>
    <row r="28" spans="1:109" ht="13.2" x14ac:dyDescent="0.2">
      <c r="B28" s="365"/>
    </row>
    <row r="29" spans="1:109" ht="13.2" x14ac:dyDescent="0.2">
      <c r="B29" s="365"/>
    </row>
    <row r="30" spans="1:109" ht="13.2" x14ac:dyDescent="0.2">
      <c r="B30" s="365"/>
    </row>
    <row r="31" spans="1:109" ht="13.2" x14ac:dyDescent="0.2">
      <c r="B31" s="365"/>
    </row>
    <row r="32" spans="1:109" ht="13.2" x14ac:dyDescent="0.2">
      <c r="B32" s="365"/>
    </row>
    <row r="33" spans="2:109" ht="13.2" x14ac:dyDescent="0.2">
      <c r="B33" s="365"/>
    </row>
    <row r="34" spans="2:109" ht="13.2" x14ac:dyDescent="0.2">
      <c r="B34" s="365"/>
    </row>
    <row r="35" spans="2:109" ht="13.2" x14ac:dyDescent="0.2">
      <c r="B35" s="365"/>
    </row>
    <row r="36" spans="2:109" ht="13.2" x14ac:dyDescent="0.2">
      <c r="B36" s="365"/>
    </row>
    <row r="37" spans="2:109" ht="13.2" x14ac:dyDescent="0.2">
      <c r="B37" s="365"/>
    </row>
    <row r="38" spans="2:109" ht="13.2" x14ac:dyDescent="0.2">
      <c r="B38" s="365"/>
    </row>
    <row r="39" spans="2:109" ht="13.2" x14ac:dyDescent="0.2">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2" x14ac:dyDescent="0.2">
      <c r="B40" s="384"/>
      <c r="DD40" s="384"/>
      <c r="DE40" s="364"/>
    </row>
    <row r="41" spans="2:109" ht="16.2" x14ac:dyDescent="0.2">
      <c r="B41" s="394" t="s">
        <v>570</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2" x14ac:dyDescent="0.2">
      <c r="B42" s="365"/>
      <c r="G42" s="380"/>
      <c r="I42" s="379"/>
      <c r="J42" s="379"/>
      <c r="K42" s="379"/>
      <c r="AM42" s="380"/>
      <c r="AN42" s="380" t="s">
        <v>566</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2">
      <c r="B43" s="365"/>
      <c r="AN43" s="1254" t="s">
        <v>569</v>
      </c>
      <c r="AO43" s="1255"/>
      <c r="AP43" s="1255"/>
      <c r="AQ43" s="1255"/>
      <c r="AR43" s="1255"/>
      <c r="AS43" s="1255"/>
      <c r="AT43" s="1255"/>
      <c r="AU43" s="1255"/>
      <c r="AV43" s="1255"/>
      <c r="AW43" s="1255"/>
      <c r="AX43" s="1255"/>
      <c r="AY43" s="1255"/>
      <c r="AZ43" s="1255"/>
      <c r="BA43" s="1255"/>
      <c r="BB43" s="1255"/>
      <c r="BC43" s="1255"/>
      <c r="BD43" s="1255"/>
      <c r="BE43" s="1255"/>
      <c r="BF43" s="1255"/>
      <c r="BG43" s="1255"/>
      <c r="BH43" s="1255"/>
      <c r="BI43" s="1255"/>
      <c r="BJ43" s="1255"/>
      <c r="BK43" s="1255"/>
      <c r="BL43" s="1255"/>
      <c r="BM43" s="1255"/>
      <c r="BN43" s="1255"/>
      <c r="BO43" s="1255"/>
      <c r="BP43" s="1255"/>
      <c r="BQ43" s="1255"/>
      <c r="BR43" s="1255"/>
      <c r="BS43" s="1255"/>
      <c r="BT43" s="1255"/>
      <c r="BU43" s="1255"/>
      <c r="BV43" s="1255"/>
      <c r="BW43" s="1255"/>
      <c r="BX43" s="1255"/>
      <c r="BY43" s="1255"/>
      <c r="BZ43" s="1255"/>
      <c r="CA43" s="1255"/>
      <c r="CB43" s="1255"/>
      <c r="CC43" s="1255"/>
      <c r="CD43" s="1255"/>
      <c r="CE43" s="1255"/>
      <c r="CF43" s="1255"/>
      <c r="CG43" s="1255"/>
      <c r="CH43" s="1255"/>
      <c r="CI43" s="1255"/>
      <c r="CJ43" s="1255"/>
      <c r="CK43" s="1255"/>
      <c r="CL43" s="1255"/>
      <c r="CM43" s="1255"/>
      <c r="CN43" s="1255"/>
      <c r="CO43" s="1255"/>
      <c r="CP43" s="1255"/>
      <c r="CQ43" s="1255"/>
      <c r="CR43" s="1255"/>
      <c r="CS43" s="1255"/>
      <c r="CT43" s="1255"/>
      <c r="CU43" s="1255"/>
      <c r="CV43" s="1255"/>
      <c r="CW43" s="1255"/>
      <c r="CX43" s="1255"/>
      <c r="CY43" s="1255"/>
      <c r="CZ43" s="1255"/>
      <c r="DA43" s="1255"/>
      <c r="DB43" s="1255"/>
      <c r="DC43" s="1256"/>
    </row>
    <row r="44" spans="2:109" ht="13.2" x14ac:dyDescent="0.2">
      <c r="B44" s="365"/>
      <c r="AN44" s="1257"/>
      <c r="AO44" s="1258"/>
      <c r="AP44" s="1258"/>
      <c r="AQ44" s="1258"/>
      <c r="AR44" s="1258"/>
      <c r="AS44" s="1258"/>
      <c r="AT44" s="1258"/>
      <c r="AU44" s="1258"/>
      <c r="AV44" s="1258"/>
      <c r="AW44" s="1258"/>
      <c r="AX44" s="1258"/>
      <c r="AY44" s="1258"/>
      <c r="AZ44" s="1258"/>
      <c r="BA44" s="1258"/>
      <c r="BB44" s="1258"/>
      <c r="BC44" s="1258"/>
      <c r="BD44" s="1258"/>
      <c r="BE44" s="1258"/>
      <c r="BF44" s="1258"/>
      <c r="BG44" s="1258"/>
      <c r="BH44" s="1258"/>
      <c r="BI44" s="1258"/>
      <c r="BJ44" s="1258"/>
      <c r="BK44" s="1258"/>
      <c r="BL44" s="1258"/>
      <c r="BM44" s="1258"/>
      <c r="BN44" s="1258"/>
      <c r="BO44" s="1258"/>
      <c r="BP44" s="1258"/>
      <c r="BQ44" s="1258"/>
      <c r="BR44" s="1258"/>
      <c r="BS44" s="1258"/>
      <c r="BT44" s="1258"/>
      <c r="BU44" s="1258"/>
      <c r="BV44" s="1258"/>
      <c r="BW44" s="1258"/>
      <c r="BX44" s="1258"/>
      <c r="BY44" s="1258"/>
      <c r="BZ44" s="1258"/>
      <c r="CA44" s="1258"/>
      <c r="CB44" s="1258"/>
      <c r="CC44" s="1258"/>
      <c r="CD44" s="1258"/>
      <c r="CE44" s="1258"/>
      <c r="CF44" s="1258"/>
      <c r="CG44" s="1258"/>
      <c r="CH44" s="1258"/>
      <c r="CI44" s="1258"/>
      <c r="CJ44" s="1258"/>
      <c r="CK44" s="1258"/>
      <c r="CL44" s="1258"/>
      <c r="CM44" s="1258"/>
      <c r="CN44" s="1258"/>
      <c r="CO44" s="1258"/>
      <c r="CP44" s="1258"/>
      <c r="CQ44" s="1258"/>
      <c r="CR44" s="1258"/>
      <c r="CS44" s="1258"/>
      <c r="CT44" s="1258"/>
      <c r="CU44" s="1258"/>
      <c r="CV44" s="1258"/>
      <c r="CW44" s="1258"/>
      <c r="CX44" s="1258"/>
      <c r="CY44" s="1258"/>
      <c r="CZ44" s="1258"/>
      <c r="DA44" s="1258"/>
      <c r="DB44" s="1258"/>
      <c r="DC44" s="1259"/>
    </row>
    <row r="45" spans="2:109" ht="13.2" x14ac:dyDescent="0.2">
      <c r="B45" s="365"/>
      <c r="AN45" s="1257"/>
      <c r="AO45" s="1258"/>
      <c r="AP45" s="1258"/>
      <c r="AQ45" s="1258"/>
      <c r="AR45" s="1258"/>
      <c r="AS45" s="1258"/>
      <c r="AT45" s="1258"/>
      <c r="AU45" s="1258"/>
      <c r="AV45" s="1258"/>
      <c r="AW45" s="1258"/>
      <c r="AX45" s="1258"/>
      <c r="AY45" s="1258"/>
      <c r="AZ45" s="1258"/>
      <c r="BA45" s="1258"/>
      <c r="BB45" s="1258"/>
      <c r="BC45" s="1258"/>
      <c r="BD45" s="1258"/>
      <c r="BE45" s="1258"/>
      <c r="BF45" s="1258"/>
      <c r="BG45" s="1258"/>
      <c r="BH45" s="1258"/>
      <c r="BI45" s="1258"/>
      <c r="BJ45" s="1258"/>
      <c r="BK45" s="1258"/>
      <c r="BL45" s="1258"/>
      <c r="BM45" s="1258"/>
      <c r="BN45" s="1258"/>
      <c r="BO45" s="1258"/>
      <c r="BP45" s="1258"/>
      <c r="BQ45" s="1258"/>
      <c r="BR45" s="1258"/>
      <c r="BS45" s="1258"/>
      <c r="BT45" s="1258"/>
      <c r="BU45" s="1258"/>
      <c r="BV45" s="1258"/>
      <c r="BW45" s="1258"/>
      <c r="BX45" s="1258"/>
      <c r="BY45" s="1258"/>
      <c r="BZ45" s="1258"/>
      <c r="CA45" s="1258"/>
      <c r="CB45" s="1258"/>
      <c r="CC45" s="1258"/>
      <c r="CD45" s="1258"/>
      <c r="CE45" s="1258"/>
      <c r="CF45" s="1258"/>
      <c r="CG45" s="1258"/>
      <c r="CH45" s="1258"/>
      <c r="CI45" s="1258"/>
      <c r="CJ45" s="1258"/>
      <c r="CK45" s="1258"/>
      <c r="CL45" s="1258"/>
      <c r="CM45" s="1258"/>
      <c r="CN45" s="1258"/>
      <c r="CO45" s="1258"/>
      <c r="CP45" s="1258"/>
      <c r="CQ45" s="1258"/>
      <c r="CR45" s="1258"/>
      <c r="CS45" s="1258"/>
      <c r="CT45" s="1258"/>
      <c r="CU45" s="1258"/>
      <c r="CV45" s="1258"/>
      <c r="CW45" s="1258"/>
      <c r="CX45" s="1258"/>
      <c r="CY45" s="1258"/>
      <c r="CZ45" s="1258"/>
      <c r="DA45" s="1258"/>
      <c r="DB45" s="1258"/>
      <c r="DC45" s="1259"/>
    </row>
    <row r="46" spans="2:109" ht="13.2" x14ac:dyDescent="0.2">
      <c r="B46" s="365"/>
      <c r="AN46" s="1257"/>
      <c r="AO46" s="1258"/>
      <c r="AP46" s="1258"/>
      <c r="AQ46" s="1258"/>
      <c r="AR46" s="1258"/>
      <c r="AS46" s="1258"/>
      <c r="AT46" s="1258"/>
      <c r="AU46" s="1258"/>
      <c r="AV46" s="1258"/>
      <c r="AW46" s="1258"/>
      <c r="AX46" s="1258"/>
      <c r="AY46" s="1258"/>
      <c r="AZ46" s="1258"/>
      <c r="BA46" s="1258"/>
      <c r="BB46" s="1258"/>
      <c r="BC46" s="1258"/>
      <c r="BD46" s="1258"/>
      <c r="BE46" s="1258"/>
      <c r="BF46" s="1258"/>
      <c r="BG46" s="1258"/>
      <c r="BH46" s="1258"/>
      <c r="BI46" s="1258"/>
      <c r="BJ46" s="1258"/>
      <c r="BK46" s="1258"/>
      <c r="BL46" s="1258"/>
      <c r="BM46" s="1258"/>
      <c r="BN46" s="1258"/>
      <c r="BO46" s="1258"/>
      <c r="BP46" s="1258"/>
      <c r="BQ46" s="1258"/>
      <c r="BR46" s="1258"/>
      <c r="BS46" s="1258"/>
      <c r="BT46" s="1258"/>
      <c r="BU46" s="1258"/>
      <c r="BV46" s="1258"/>
      <c r="BW46" s="1258"/>
      <c r="BX46" s="1258"/>
      <c r="BY46" s="1258"/>
      <c r="BZ46" s="1258"/>
      <c r="CA46" s="1258"/>
      <c r="CB46" s="1258"/>
      <c r="CC46" s="1258"/>
      <c r="CD46" s="1258"/>
      <c r="CE46" s="1258"/>
      <c r="CF46" s="1258"/>
      <c r="CG46" s="1258"/>
      <c r="CH46" s="1258"/>
      <c r="CI46" s="1258"/>
      <c r="CJ46" s="1258"/>
      <c r="CK46" s="1258"/>
      <c r="CL46" s="1258"/>
      <c r="CM46" s="1258"/>
      <c r="CN46" s="1258"/>
      <c r="CO46" s="1258"/>
      <c r="CP46" s="1258"/>
      <c r="CQ46" s="1258"/>
      <c r="CR46" s="1258"/>
      <c r="CS46" s="1258"/>
      <c r="CT46" s="1258"/>
      <c r="CU46" s="1258"/>
      <c r="CV46" s="1258"/>
      <c r="CW46" s="1258"/>
      <c r="CX46" s="1258"/>
      <c r="CY46" s="1258"/>
      <c r="CZ46" s="1258"/>
      <c r="DA46" s="1258"/>
      <c r="DB46" s="1258"/>
      <c r="DC46" s="1259"/>
    </row>
    <row r="47" spans="2:109" ht="13.2" x14ac:dyDescent="0.2">
      <c r="B47" s="365"/>
      <c r="AN47" s="1260"/>
      <c r="AO47" s="1261"/>
      <c r="AP47" s="1261"/>
      <c r="AQ47" s="1261"/>
      <c r="AR47" s="1261"/>
      <c r="AS47" s="1261"/>
      <c r="AT47" s="1261"/>
      <c r="AU47" s="1261"/>
      <c r="AV47" s="1261"/>
      <c r="AW47" s="1261"/>
      <c r="AX47" s="1261"/>
      <c r="AY47" s="1261"/>
      <c r="AZ47" s="1261"/>
      <c r="BA47" s="1261"/>
      <c r="BB47" s="1261"/>
      <c r="BC47" s="1261"/>
      <c r="BD47" s="1261"/>
      <c r="BE47" s="1261"/>
      <c r="BF47" s="1261"/>
      <c r="BG47" s="1261"/>
      <c r="BH47" s="1261"/>
      <c r="BI47" s="1261"/>
      <c r="BJ47" s="1261"/>
      <c r="BK47" s="1261"/>
      <c r="BL47" s="1261"/>
      <c r="BM47" s="1261"/>
      <c r="BN47" s="1261"/>
      <c r="BO47" s="1261"/>
      <c r="BP47" s="1261"/>
      <c r="BQ47" s="1261"/>
      <c r="BR47" s="1261"/>
      <c r="BS47" s="1261"/>
      <c r="BT47" s="1261"/>
      <c r="BU47" s="1261"/>
      <c r="BV47" s="1261"/>
      <c r="BW47" s="1261"/>
      <c r="BX47" s="1261"/>
      <c r="BY47" s="1261"/>
      <c r="BZ47" s="1261"/>
      <c r="CA47" s="1261"/>
      <c r="CB47" s="1261"/>
      <c r="CC47" s="1261"/>
      <c r="CD47" s="1261"/>
      <c r="CE47" s="1261"/>
      <c r="CF47" s="1261"/>
      <c r="CG47" s="1261"/>
      <c r="CH47" s="1261"/>
      <c r="CI47" s="1261"/>
      <c r="CJ47" s="1261"/>
      <c r="CK47" s="1261"/>
      <c r="CL47" s="1261"/>
      <c r="CM47" s="1261"/>
      <c r="CN47" s="1261"/>
      <c r="CO47" s="1261"/>
      <c r="CP47" s="1261"/>
      <c r="CQ47" s="1261"/>
      <c r="CR47" s="1261"/>
      <c r="CS47" s="1261"/>
      <c r="CT47" s="1261"/>
      <c r="CU47" s="1261"/>
      <c r="CV47" s="1261"/>
      <c r="CW47" s="1261"/>
      <c r="CX47" s="1261"/>
      <c r="CY47" s="1261"/>
      <c r="CZ47" s="1261"/>
      <c r="DA47" s="1261"/>
      <c r="DB47" s="1261"/>
      <c r="DC47" s="1262"/>
    </row>
    <row r="48" spans="2:109" ht="13.2" x14ac:dyDescent="0.2">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2" x14ac:dyDescent="0.2">
      <c r="B49" s="365"/>
      <c r="AN49" s="364" t="s">
        <v>564</v>
      </c>
    </row>
    <row r="50" spans="1:109" ht="13.2" x14ac:dyDescent="0.2">
      <c r="B50" s="365"/>
      <c r="G50" s="1263"/>
      <c r="H50" s="1263"/>
      <c r="I50" s="1263"/>
      <c r="J50" s="1263"/>
      <c r="K50" s="373"/>
      <c r="L50" s="373"/>
      <c r="M50" s="372"/>
      <c r="N50" s="372"/>
      <c r="AN50" s="1264"/>
      <c r="AO50" s="1265"/>
      <c r="AP50" s="1265"/>
      <c r="AQ50" s="1265"/>
      <c r="AR50" s="1265"/>
      <c r="AS50" s="1265"/>
      <c r="AT50" s="1265"/>
      <c r="AU50" s="1265"/>
      <c r="AV50" s="1265"/>
      <c r="AW50" s="1265"/>
      <c r="AX50" s="1265"/>
      <c r="AY50" s="1265"/>
      <c r="AZ50" s="1265"/>
      <c r="BA50" s="1265"/>
      <c r="BB50" s="1265"/>
      <c r="BC50" s="1265"/>
      <c r="BD50" s="1265"/>
      <c r="BE50" s="1265"/>
      <c r="BF50" s="1265"/>
      <c r="BG50" s="1265"/>
      <c r="BH50" s="1265"/>
      <c r="BI50" s="1265"/>
      <c r="BJ50" s="1265"/>
      <c r="BK50" s="1265"/>
      <c r="BL50" s="1265"/>
      <c r="BM50" s="1265"/>
      <c r="BN50" s="1265"/>
      <c r="BO50" s="1266"/>
      <c r="BP50" s="1267" t="s">
        <v>525</v>
      </c>
      <c r="BQ50" s="1267"/>
      <c r="BR50" s="1267"/>
      <c r="BS50" s="1267"/>
      <c r="BT50" s="1267"/>
      <c r="BU50" s="1267"/>
      <c r="BV50" s="1267"/>
      <c r="BW50" s="1267"/>
      <c r="BX50" s="1267" t="s">
        <v>526</v>
      </c>
      <c r="BY50" s="1267"/>
      <c r="BZ50" s="1267"/>
      <c r="CA50" s="1267"/>
      <c r="CB50" s="1267"/>
      <c r="CC50" s="1267"/>
      <c r="CD50" s="1267"/>
      <c r="CE50" s="1267"/>
      <c r="CF50" s="1267" t="s">
        <v>527</v>
      </c>
      <c r="CG50" s="1267"/>
      <c r="CH50" s="1267"/>
      <c r="CI50" s="1267"/>
      <c r="CJ50" s="1267"/>
      <c r="CK50" s="1267"/>
      <c r="CL50" s="1267"/>
      <c r="CM50" s="1267"/>
      <c r="CN50" s="1267" t="s">
        <v>528</v>
      </c>
      <c r="CO50" s="1267"/>
      <c r="CP50" s="1267"/>
      <c r="CQ50" s="1267"/>
      <c r="CR50" s="1267"/>
      <c r="CS50" s="1267"/>
      <c r="CT50" s="1267"/>
      <c r="CU50" s="1267"/>
      <c r="CV50" s="1267" t="s">
        <v>529</v>
      </c>
      <c r="CW50" s="1267"/>
      <c r="CX50" s="1267"/>
      <c r="CY50" s="1267"/>
      <c r="CZ50" s="1267"/>
      <c r="DA50" s="1267"/>
      <c r="DB50" s="1267"/>
      <c r="DC50" s="1267"/>
    </row>
    <row r="51" spans="1:109" ht="13.5" customHeight="1" x14ac:dyDescent="0.2">
      <c r="B51" s="365"/>
      <c r="G51" s="1272"/>
      <c r="H51" s="1272"/>
      <c r="I51" s="1270"/>
      <c r="J51" s="1270"/>
      <c r="K51" s="1269"/>
      <c r="L51" s="1269"/>
      <c r="M51" s="1269"/>
      <c r="N51" s="1269"/>
      <c r="AM51" s="371"/>
      <c r="AN51" s="1268" t="s">
        <v>563</v>
      </c>
      <c r="AO51" s="1268"/>
      <c r="AP51" s="1268"/>
      <c r="AQ51" s="1268"/>
      <c r="AR51" s="1268"/>
      <c r="AS51" s="1268"/>
      <c r="AT51" s="1268"/>
      <c r="AU51" s="1268"/>
      <c r="AV51" s="1268"/>
      <c r="AW51" s="1268"/>
      <c r="AX51" s="1268"/>
      <c r="AY51" s="1268"/>
      <c r="AZ51" s="1268"/>
      <c r="BA51" s="1268"/>
      <c r="BB51" s="1268" t="s">
        <v>561</v>
      </c>
      <c r="BC51" s="1268"/>
      <c r="BD51" s="1268"/>
      <c r="BE51" s="1268"/>
      <c r="BF51" s="1268"/>
      <c r="BG51" s="1268"/>
      <c r="BH51" s="1268"/>
      <c r="BI51" s="1268"/>
      <c r="BJ51" s="1268"/>
      <c r="BK51" s="1268"/>
      <c r="BL51" s="1268"/>
      <c r="BM51" s="1268"/>
      <c r="BN51" s="1268"/>
      <c r="BO51" s="1268"/>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ht="13.2" x14ac:dyDescent="0.2">
      <c r="B52" s="365"/>
      <c r="G52" s="1272"/>
      <c r="H52" s="1272"/>
      <c r="I52" s="1270"/>
      <c r="J52" s="1270"/>
      <c r="K52" s="1269"/>
      <c r="L52" s="1269"/>
      <c r="M52" s="1269"/>
      <c r="N52" s="1269"/>
      <c r="AM52" s="371"/>
      <c r="AN52" s="1268"/>
      <c r="AO52" s="1268"/>
      <c r="AP52" s="1268"/>
      <c r="AQ52" s="1268"/>
      <c r="AR52" s="1268"/>
      <c r="AS52" s="1268"/>
      <c r="AT52" s="1268"/>
      <c r="AU52" s="1268"/>
      <c r="AV52" s="1268"/>
      <c r="AW52" s="1268"/>
      <c r="AX52" s="1268"/>
      <c r="AY52" s="1268"/>
      <c r="AZ52" s="1268"/>
      <c r="BA52" s="1268"/>
      <c r="BB52" s="1268"/>
      <c r="BC52" s="1268"/>
      <c r="BD52" s="1268"/>
      <c r="BE52" s="1268"/>
      <c r="BF52" s="1268"/>
      <c r="BG52" s="1268"/>
      <c r="BH52" s="1268"/>
      <c r="BI52" s="1268"/>
      <c r="BJ52" s="1268"/>
      <c r="BK52" s="1268"/>
      <c r="BL52" s="1268"/>
      <c r="BM52" s="1268"/>
      <c r="BN52" s="1268"/>
      <c r="BO52" s="1268"/>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2" x14ac:dyDescent="0.2">
      <c r="A53" s="379"/>
      <c r="B53" s="365"/>
      <c r="G53" s="1272"/>
      <c r="H53" s="1272"/>
      <c r="I53" s="1263"/>
      <c r="J53" s="1263"/>
      <c r="K53" s="1269"/>
      <c r="L53" s="1269"/>
      <c r="M53" s="1269"/>
      <c r="N53" s="1269"/>
      <c r="AM53" s="371"/>
      <c r="AN53" s="1268"/>
      <c r="AO53" s="1268"/>
      <c r="AP53" s="1268"/>
      <c r="AQ53" s="1268"/>
      <c r="AR53" s="1268"/>
      <c r="AS53" s="1268"/>
      <c r="AT53" s="1268"/>
      <c r="AU53" s="1268"/>
      <c r="AV53" s="1268"/>
      <c r="AW53" s="1268"/>
      <c r="AX53" s="1268"/>
      <c r="AY53" s="1268"/>
      <c r="AZ53" s="1268"/>
      <c r="BA53" s="1268"/>
      <c r="BB53" s="1268" t="s">
        <v>568</v>
      </c>
      <c r="BC53" s="1268"/>
      <c r="BD53" s="1268"/>
      <c r="BE53" s="1268"/>
      <c r="BF53" s="1268"/>
      <c r="BG53" s="1268"/>
      <c r="BH53" s="1268"/>
      <c r="BI53" s="1268"/>
      <c r="BJ53" s="1268"/>
      <c r="BK53" s="1268"/>
      <c r="BL53" s="1268"/>
      <c r="BM53" s="1268"/>
      <c r="BN53" s="1268"/>
      <c r="BO53" s="1268"/>
      <c r="BP53" s="1253">
        <v>67.599999999999994</v>
      </c>
      <c r="BQ53" s="1253"/>
      <c r="BR53" s="1253"/>
      <c r="BS53" s="1253"/>
      <c r="BT53" s="1253"/>
      <c r="BU53" s="1253"/>
      <c r="BV53" s="1253"/>
      <c r="BW53" s="1253"/>
      <c r="BX53" s="1253">
        <v>61.9</v>
      </c>
      <c r="BY53" s="1253"/>
      <c r="BZ53" s="1253"/>
      <c r="CA53" s="1253"/>
      <c r="CB53" s="1253"/>
      <c r="CC53" s="1253"/>
      <c r="CD53" s="1253"/>
      <c r="CE53" s="1253"/>
      <c r="CF53" s="1253">
        <v>62.2</v>
      </c>
      <c r="CG53" s="1253"/>
      <c r="CH53" s="1253"/>
      <c r="CI53" s="1253"/>
      <c r="CJ53" s="1253"/>
      <c r="CK53" s="1253"/>
      <c r="CL53" s="1253"/>
      <c r="CM53" s="1253"/>
      <c r="CN53" s="1253">
        <v>62.9</v>
      </c>
      <c r="CO53" s="1253"/>
      <c r="CP53" s="1253"/>
      <c r="CQ53" s="1253"/>
      <c r="CR53" s="1253"/>
      <c r="CS53" s="1253"/>
      <c r="CT53" s="1253"/>
      <c r="CU53" s="1253"/>
      <c r="CV53" s="1253">
        <v>58.3</v>
      </c>
      <c r="CW53" s="1253"/>
      <c r="CX53" s="1253"/>
      <c r="CY53" s="1253"/>
      <c r="CZ53" s="1253"/>
      <c r="DA53" s="1253"/>
      <c r="DB53" s="1253"/>
      <c r="DC53" s="1253"/>
    </row>
    <row r="54" spans="1:109" ht="13.2" x14ac:dyDescent="0.2">
      <c r="A54" s="379"/>
      <c r="B54" s="365"/>
      <c r="G54" s="1272"/>
      <c r="H54" s="1272"/>
      <c r="I54" s="1263"/>
      <c r="J54" s="1263"/>
      <c r="K54" s="1269"/>
      <c r="L54" s="1269"/>
      <c r="M54" s="1269"/>
      <c r="N54" s="1269"/>
      <c r="AM54" s="371"/>
      <c r="AN54" s="1268"/>
      <c r="AO54" s="1268"/>
      <c r="AP54" s="1268"/>
      <c r="AQ54" s="1268"/>
      <c r="AR54" s="1268"/>
      <c r="AS54" s="1268"/>
      <c r="AT54" s="1268"/>
      <c r="AU54" s="1268"/>
      <c r="AV54" s="1268"/>
      <c r="AW54" s="1268"/>
      <c r="AX54" s="1268"/>
      <c r="AY54" s="1268"/>
      <c r="AZ54" s="1268"/>
      <c r="BA54" s="1268"/>
      <c r="BB54" s="1268"/>
      <c r="BC54" s="1268"/>
      <c r="BD54" s="1268"/>
      <c r="BE54" s="1268"/>
      <c r="BF54" s="1268"/>
      <c r="BG54" s="1268"/>
      <c r="BH54" s="1268"/>
      <c r="BI54" s="1268"/>
      <c r="BJ54" s="1268"/>
      <c r="BK54" s="1268"/>
      <c r="BL54" s="1268"/>
      <c r="BM54" s="1268"/>
      <c r="BN54" s="1268"/>
      <c r="BO54" s="1268"/>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2" x14ac:dyDescent="0.2">
      <c r="A55" s="379"/>
      <c r="B55" s="365"/>
      <c r="G55" s="1263"/>
      <c r="H55" s="1263"/>
      <c r="I55" s="1263"/>
      <c r="J55" s="1263"/>
      <c r="K55" s="1269"/>
      <c r="L55" s="1269"/>
      <c r="M55" s="1269"/>
      <c r="N55" s="1269"/>
      <c r="AN55" s="1267" t="s">
        <v>562</v>
      </c>
      <c r="AO55" s="1267"/>
      <c r="AP55" s="1267"/>
      <c r="AQ55" s="1267"/>
      <c r="AR55" s="1267"/>
      <c r="AS55" s="1267"/>
      <c r="AT55" s="1267"/>
      <c r="AU55" s="1267"/>
      <c r="AV55" s="1267"/>
      <c r="AW55" s="1267"/>
      <c r="AX55" s="1267"/>
      <c r="AY55" s="1267"/>
      <c r="AZ55" s="1267"/>
      <c r="BA55" s="1267"/>
      <c r="BB55" s="1268" t="s">
        <v>561</v>
      </c>
      <c r="BC55" s="1268"/>
      <c r="BD55" s="1268"/>
      <c r="BE55" s="1268"/>
      <c r="BF55" s="1268"/>
      <c r="BG55" s="1268"/>
      <c r="BH55" s="1268"/>
      <c r="BI55" s="1268"/>
      <c r="BJ55" s="1268"/>
      <c r="BK55" s="1268"/>
      <c r="BL55" s="1268"/>
      <c r="BM55" s="1268"/>
      <c r="BN55" s="1268"/>
      <c r="BO55" s="1268"/>
      <c r="BP55" s="1253">
        <v>0</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ht="13.2" x14ac:dyDescent="0.2">
      <c r="A56" s="379"/>
      <c r="B56" s="365"/>
      <c r="G56" s="1263"/>
      <c r="H56" s="1263"/>
      <c r="I56" s="1263"/>
      <c r="J56" s="1263"/>
      <c r="K56" s="1269"/>
      <c r="L56" s="1269"/>
      <c r="M56" s="1269"/>
      <c r="N56" s="1269"/>
      <c r="AN56" s="1267"/>
      <c r="AO56" s="1267"/>
      <c r="AP56" s="1267"/>
      <c r="AQ56" s="1267"/>
      <c r="AR56" s="1267"/>
      <c r="AS56" s="1267"/>
      <c r="AT56" s="1267"/>
      <c r="AU56" s="1267"/>
      <c r="AV56" s="1267"/>
      <c r="AW56" s="1267"/>
      <c r="AX56" s="1267"/>
      <c r="AY56" s="1267"/>
      <c r="AZ56" s="1267"/>
      <c r="BA56" s="1267"/>
      <c r="BB56" s="1268"/>
      <c r="BC56" s="1268"/>
      <c r="BD56" s="1268"/>
      <c r="BE56" s="1268"/>
      <c r="BF56" s="1268"/>
      <c r="BG56" s="1268"/>
      <c r="BH56" s="1268"/>
      <c r="BI56" s="1268"/>
      <c r="BJ56" s="1268"/>
      <c r="BK56" s="1268"/>
      <c r="BL56" s="1268"/>
      <c r="BM56" s="1268"/>
      <c r="BN56" s="1268"/>
      <c r="BO56" s="1268"/>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79" customFormat="1" ht="13.2" x14ac:dyDescent="0.2">
      <c r="B57" s="385"/>
      <c r="G57" s="1263"/>
      <c r="H57" s="1263"/>
      <c r="I57" s="1271"/>
      <c r="J57" s="1271"/>
      <c r="K57" s="1269"/>
      <c r="L57" s="1269"/>
      <c r="M57" s="1269"/>
      <c r="N57" s="1269"/>
      <c r="AM57" s="364"/>
      <c r="AN57" s="1267"/>
      <c r="AO57" s="1267"/>
      <c r="AP57" s="1267"/>
      <c r="AQ57" s="1267"/>
      <c r="AR57" s="1267"/>
      <c r="AS57" s="1267"/>
      <c r="AT57" s="1267"/>
      <c r="AU57" s="1267"/>
      <c r="AV57" s="1267"/>
      <c r="AW57" s="1267"/>
      <c r="AX57" s="1267"/>
      <c r="AY57" s="1267"/>
      <c r="AZ57" s="1267"/>
      <c r="BA57" s="1267"/>
      <c r="BB57" s="1268" t="s">
        <v>568</v>
      </c>
      <c r="BC57" s="1268"/>
      <c r="BD57" s="1268"/>
      <c r="BE57" s="1268"/>
      <c r="BF57" s="1268"/>
      <c r="BG57" s="1268"/>
      <c r="BH57" s="1268"/>
      <c r="BI57" s="1268"/>
      <c r="BJ57" s="1268"/>
      <c r="BK57" s="1268"/>
      <c r="BL57" s="1268"/>
      <c r="BM57" s="1268"/>
      <c r="BN57" s="1268"/>
      <c r="BO57" s="1268"/>
      <c r="BP57" s="1253">
        <v>64.400000000000006</v>
      </c>
      <c r="BQ57" s="1253"/>
      <c r="BR57" s="1253"/>
      <c r="BS57" s="1253"/>
      <c r="BT57" s="1253"/>
      <c r="BU57" s="1253"/>
      <c r="BV57" s="1253"/>
      <c r="BW57" s="1253"/>
      <c r="BX57" s="1253">
        <v>65.3</v>
      </c>
      <c r="BY57" s="1253"/>
      <c r="BZ57" s="1253"/>
      <c r="CA57" s="1253"/>
      <c r="CB57" s="1253"/>
      <c r="CC57" s="1253"/>
      <c r="CD57" s="1253"/>
      <c r="CE57" s="1253"/>
      <c r="CF57" s="1253">
        <v>66.7</v>
      </c>
      <c r="CG57" s="1253"/>
      <c r="CH57" s="1253"/>
      <c r="CI57" s="1253"/>
      <c r="CJ57" s="1253"/>
      <c r="CK57" s="1253"/>
      <c r="CL57" s="1253"/>
      <c r="CM57" s="1253"/>
      <c r="CN57" s="1253">
        <v>67.2</v>
      </c>
      <c r="CO57" s="1253"/>
      <c r="CP57" s="1253"/>
      <c r="CQ57" s="1253"/>
      <c r="CR57" s="1253"/>
      <c r="CS57" s="1253"/>
      <c r="CT57" s="1253"/>
      <c r="CU57" s="1253"/>
      <c r="CV57" s="1253">
        <v>68.3</v>
      </c>
      <c r="CW57" s="1253"/>
      <c r="CX57" s="1253"/>
      <c r="CY57" s="1253"/>
      <c r="CZ57" s="1253"/>
      <c r="DA57" s="1253"/>
      <c r="DB57" s="1253"/>
      <c r="DC57" s="1253"/>
      <c r="DD57" s="390"/>
      <c r="DE57" s="385"/>
    </row>
    <row r="58" spans="1:109" s="379" customFormat="1" ht="13.2" x14ac:dyDescent="0.2">
      <c r="A58" s="364"/>
      <c r="B58" s="385"/>
      <c r="G58" s="1263"/>
      <c r="H58" s="1263"/>
      <c r="I58" s="1271"/>
      <c r="J58" s="1271"/>
      <c r="K58" s="1269"/>
      <c r="L58" s="1269"/>
      <c r="M58" s="1269"/>
      <c r="N58" s="1269"/>
      <c r="AM58" s="364"/>
      <c r="AN58" s="1267"/>
      <c r="AO58" s="1267"/>
      <c r="AP58" s="1267"/>
      <c r="AQ58" s="1267"/>
      <c r="AR58" s="1267"/>
      <c r="AS58" s="1267"/>
      <c r="AT58" s="1267"/>
      <c r="AU58" s="1267"/>
      <c r="AV58" s="1267"/>
      <c r="AW58" s="1267"/>
      <c r="AX58" s="1267"/>
      <c r="AY58" s="1267"/>
      <c r="AZ58" s="1267"/>
      <c r="BA58" s="1267"/>
      <c r="BB58" s="1268"/>
      <c r="BC58" s="1268"/>
      <c r="BD58" s="1268"/>
      <c r="BE58" s="1268"/>
      <c r="BF58" s="1268"/>
      <c r="BG58" s="1268"/>
      <c r="BH58" s="1268"/>
      <c r="BI58" s="1268"/>
      <c r="BJ58" s="1268"/>
      <c r="BK58" s="1268"/>
      <c r="BL58" s="1268"/>
      <c r="BM58" s="1268"/>
      <c r="BN58" s="1268"/>
      <c r="BO58" s="1268"/>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90"/>
      <c r="DE58" s="385"/>
    </row>
    <row r="59" spans="1:109" s="379" customFormat="1" ht="13.2" x14ac:dyDescent="0.2">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2" x14ac:dyDescent="0.2">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2" x14ac:dyDescent="0.2">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2" x14ac:dyDescent="0.2">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6.2" x14ac:dyDescent="0.2">
      <c r="B63" s="383" t="s">
        <v>567</v>
      </c>
    </row>
    <row r="64" spans="1:109" ht="13.2" x14ac:dyDescent="0.2">
      <c r="B64" s="365"/>
      <c r="G64" s="380"/>
      <c r="I64" s="382"/>
      <c r="J64" s="382"/>
      <c r="K64" s="382"/>
      <c r="L64" s="382"/>
      <c r="M64" s="382"/>
      <c r="N64" s="381"/>
      <c r="AM64" s="380"/>
      <c r="AN64" s="380" t="s">
        <v>566</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2" x14ac:dyDescent="0.2">
      <c r="B65" s="365"/>
      <c r="AN65" s="1254" t="s">
        <v>565</v>
      </c>
      <c r="AO65" s="1255"/>
      <c r="AP65" s="1255"/>
      <c r="AQ65" s="1255"/>
      <c r="AR65" s="1255"/>
      <c r="AS65" s="1255"/>
      <c r="AT65" s="1255"/>
      <c r="AU65" s="1255"/>
      <c r="AV65" s="1255"/>
      <c r="AW65" s="1255"/>
      <c r="AX65" s="1255"/>
      <c r="AY65" s="1255"/>
      <c r="AZ65" s="1255"/>
      <c r="BA65" s="1255"/>
      <c r="BB65" s="1255"/>
      <c r="BC65" s="1255"/>
      <c r="BD65" s="1255"/>
      <c r="BE65" s="1255"/>
      <c r="BF65" s="1255"/>
      <c r="BG65" s="1255"/>
      <c r="BH65" s="1255"/>
      <c r="BI65" s="1255"/>
      <c r="BJ65" s="1255"/>
      <c r="BK65" s="1255"/>
      <c r="BL65" s="1255"/>
      <c r="BM65" s="1255"/>
      <c r="BN65" s="1255"/>
      <c r="BO65" s="1255"/>
      <c r="BP65" s="1255"/>
      <c r="BQ65" s="1255"/>
      <c r="BR65" s="1255"/>
      <c r="BS65" s="1255"/>
      <c r="BT65" s="1255"/>
      <c r="BU65" s="1255"/>
      <c r="BV65" s="1255"/>
      <c r="BW65" s="1255"/>
      <c r="BX65" s="1255"/>
      <c r="BY65" s="1255"/>
      <c r="BZ65" s="1255"/>
      <c r="CA65" s="1255"/>
      <c r="CB65" s="1255"/>
      <c r="CC65" s="1255"/>
      <c r="CD65" s="1255"/>
      <c r="CE65" s="1255"/>
      <c r="CF65" s="1255"/>
      <c r="CG65" s="1255"/>
      <c r="CH65" s="1255"/>
      <c r="CI65" s="1255"/>
      <c r="CJ65" s="1255"/>
      <c r="CK65" s="1255"/>
      <c r="CL65" s="1255"/>
      <c r="CM65" s="1255"/>
      <c r="CN65" s="1255"/>
      <c r="CO65" s="1255"/>
      <c r="CP65" s="1255"/>
      <c r="CQ65" s="1255"/>
      <c r="CR65" s="1255"/>
      <c r="CS65" s="1255"/>
      <c r="CT65" s="1255"/>
      <c r="CU65" s="1255"/>
      <c r="CV65" s="1255"/>
      <c r="CW65" s="1255"/>
      <c r="CX65" s="1255"/>
      <c r="CY65" s="1255"/>
      <c r="CZ65" s="1255"/>
      <c r="DA65" s="1255"/>
      <c r="DB65" s="1255"/>
      <c r="DC65" s="1256"/>
    </row>
    <row r="66" spans="2:107" ht="13.2" x14ac:dyDescent="0.2">
      <c r="B66" s="365"/>
      <c r="AN66" s="1257"/>
      <c r="AO66" s="1258"/>
      <c r="AP66" s="1258"/>
      <c r="AQ66" s="1258"/>
      <c r="AR66" s="1258"/>
      <c r="AS66" s="1258"/>
      <c r="AT66" s="1258"/>
      <c r="AU66" s="1258"/>
      <c r="AV66" s="1258"/>
      <c r="AW66" s="1258"/>
      <c r="AX66" s="1258"/>
      <c r="AY66" s="1258"/>
      <c r="AZ66" s="1258"/>
      <c r="BA66" s="1258"/>
      <c r="BB66" s="1258"/>
      <c r="BC66" s="1258"/>
      <c r="BD66" s="1258"/>
      <c r="BE66" s="1258"/>
      <c r="BF66" s="1258"/>
      <c r="BG66" s="1258"/>
      <c r="BH66" s="1258"/>
      <c r="BI66" s="1258"/>
      <c r="BJ66" s="1258"/>
      <c r="BK66" s="1258"/>
      <c r="BL66" s="1258"/>
      <c r="BM66" s="1258"/>
      <c r="BN66" s="1258"/>
      <c r="BO66" s="1258"/>
      <c r="BP66" s="1258"/>
      <c r="BQ66" s="1258"/>
      <c r="BR66" s="1258"/>
      <c r="BS66" s="1258"/>
      <c r="BT66" s="1258"/>
      <c r="BU66" s="1258"/>
      <c r="BV66" s="1258"/>
      <c r="BW66" s="1258"/>
      <c r="BX66" s="1258"/>
      <c r="BY66" s="1258"/>
      <c r="BZ66" s="1258"/>
      <c r="CA66" s="1258"/>
      <c r="CB66" s="1258"/>
      <c r="CC66" s="1258"/>
      <c r="CD66" s="1258"/>
      <c r="CE66" s="1258"/>
      <c r="CF66" s="1258"/>
      <c r="CG66" s="1258"/>
      <c r="CH66" s="1258"/>
      <c r="CI66" s="1258"/>
      <c r="CJ66" s="1258"/>
      <c r="CK66" s="1258"/>
      <c r="CL66" s="1258"/>
      <c r="CM66" s="1258"/>
      <c r="CN66" s="1258"/>
      <c r="CO66" s="1258"/>
      <c r="CP66" s="1258"/>
      <c r="CQ66" s="1258"/>
      <c r="CR66" s="1258"/>
      <c r="CS66" s="1258"/>
      <c r="CT66" s="1258"/>
      <c r="CU66" s="1258"/>
      <c r="CV66" s="1258"/>
      <c r="CW66" s="1258"/>
      <c r="CX66" s="1258"/>
      <c r="CY66" s="1258"/>
      <c r="CZ66" s="1258"/>
      <c r="DA66" s="1258"/>
      <c r="DB66" s="1258"/>
      <c r="DC66" s="1259"/>
    </row>
    <row r="67" spans="2:107" ht="13.2" x14ac:dyDescent="0.2">
      <c r="B67" s="365"/>
      <c r="AN67" s="1257"/>
      <c r="AO67" s="1258"/>
      <c r="AP67" s="1258"/>
      <c r="AQ67" s="1258"/>
      <c r="AR67" s="1258"/>
      <c r="AS67" s="1258"/>
      <c r="AT67" s="1258"/>
      <c r="AU67" s="1258"/>
      <c r="AV67" s="1258"/>
      <c r="AW67" s="1258"/>
      <c r="AX67" s="1258"/>
      <c r="AY67" s="1258"/>
      <c r="AZ67" s="1258"/>
      <c r="BA67" s="1258"/>
      <c r="BB67" s="1258"/>
      <c r="BC67" s="1258"/>
      <c r="BD67" s="1258"/>
      <c r="BE67" s="1258"/>
      <c r="BF67" s="1258"/>
      <c r="BG67" s="1258"/>
      <c r="BH67" s="1258"/>
      <c r="BI67" s="1258"/>
      <c r="BJ67" s="1258"/>
      <c r="BK67" s="1258"/>
      <c r="BL67" s="1258"/>
      <c r="BM67" s="1258"/>
      <c r="BN67" s="1258"/>
      <c r="BO67" s="1258"/>
      <c r="BP67" s="1258"/>
      <c r="BQ67" s="1258"/>
      <c r="BR67" s="1258"/>
      <c r="BS67" s="1258"/>
      <c r="BT67" s="1258"/>
      <c r="BU67" s="1258"/>
      <c r="BV67" s="1258"/>
      <c r="BW67" s="1258"/>
      <c r="BX67" s="1258"/>
      <c r="BY67" s="1258"/>
      <c r="BZ67" s="1258"/>
      <c r="CA67" s="1258"/>
      <c r="CB67" s="1258"/>
      <c r="CC67" s="1258"/>
      <c r="CD67" s="1258"/>
      <c r="CE67" s="1258"/>
      <c r="CF67" s="1258"/>
      <c r="CG67" s="1258"/>
      <c r="CH67" s="1258"/>
      <c r="CI67" s="1258"/>
      <c r="CJ67" s="1258"/>
      <c r="CK67" s="1258"/>
      <c r="CL67" s="1258"/>
      <c r="CM67" s="1258"/>
      <c r="CN67" s="1258"/>
      <c r="CO67" s="1258"/>
      <c r="CP67" s="1258"/>
      <c r="CQ67" s="1258"/>
      <c r="CR67" s="1258"/>
      <c r="CS67" s="1258"/>
      <c r="CT67" s="1258"/>
      <c r="CU67" s="1258"/>
      <c r="CV67" s="1258"/>
      <c r="CW67" s="1258"/>
      <c r="CX67" s="1258"/>
      <c r="CY67" s="1258"/>
      <c r="CZ67" s="1258"/>
      <c r="DA67" s="1258"/>
      <c r="DB67" s="1258"/>
      <c r="DC67" s="1259"/>
    </row>
    <row r="68" spans="2:107" ht="13.2" x14ac:dyDescent="0.2">
      <c r="B68" s="365"/>
      <c r="AN68" s="1257"/>
      <c r="AO68" s="1258"/>
      <c r="AP68" s="1258"/>
      <c r="AQ68" s="1258"/>
      <c r="AR68" s="1258"/>
      <c r="AS68" s="1258"/>
      <c r="AT68" s="1258"/>
      <c r="AU68" s="1258"/>
      <c r="AV68" s="1258"/>
      <c r="AW68" s="1258"/>
      <c r="AX68" s="1258"/>
      <c r="AY68" s="1258"/>
      <c r="AZ68" s="1258"/>
      <c r="BA68" s="1258"/>
      <c r="BB68" s="1258"/>
      <c r="BC68" s="1258"/>
      <c r="BD68" s="1258"/>
      <c r="BE68" s="1258"/>
      <c r="BF68" s="1258"/>
      <c r="BG68" s="1258"/>
      <c r="BH68" s="1258"/>
      <c r="BI68" s="1258"/>
      <c r="BJ68" s="1258"/>
      <c r="BK68" s="1258"/>
      <c r="BL68" s="1258"/>
      <c r="BM68" s="1258"/>
      <c r="BN68" s="1258"/>
      <c r="BO68" s="1258"/>
      <c r="BP68" s="1258"/>
      <c r="BQ68" s="1258"/>
      <c r="BR68" s="1258"/>
      <c r="BS68" s="1258"/>
      <c r="BT68" s="1258"/>
      <c r="BU68" s="1258"/>
      <c r="BV68" s="1258"/>
      <c r="BW68" s="1258"/>
      <c r="BX68" s="1258"/>
      <c r="BY68" s="1258"/>
      <c r="BZ68" s="1258"/>
      <c r="CA68" s="1258"/>
      <c r="CB68" s="1258"/>
      <c r="CC68" s="1258"/>
      <c r="CD68" s="1258"/>
      <c r="CE68" s="1258"/>
      <c r="CF68" s="1258"/>
      <c r="CG68" s="1258"/>
      <c r="CH68" s="1258"/>
      <c r="CI68" s="1258"/>
      <c r="CJ68" s="1258"/>
      <c r="CK68" s="1258"/>
      <c r="CL68" s="1258"/>
      <c r="CM68" s="1258"/>
      <c r="CN68" s="1258"/>
      <c r="CO68" s="1258"/>
      <c r="CP68" s="1258"/>
      <c r="CQ68" s="1258"/>
      <c r="CR68" s="1258"/>
      <c r="CS68" s="1258"/>
      <c r="CT68" s="1258"/>
      <c r="CU68" s="1258"/>
      <c r="CV68" s="1258"/>
      <c r="CW68" s="1258"/>
      <c r="CX68" s="1258"/>
      <c r="CY68" s="1258"/>
      <c r="CZ68" s="1258"/>
      <c r="DA68" s="1258"/>
      <c r="DB68" s="1258"/>
      <c r="DC68" s="1259"/>
    </row>
    <row r="69" spans="2:107" ht="13.2" x14ac:dyDescent="0.2">
      <c r="B69" s="365"/>
      <c r="AN69" s="1260"/>
      <c r="AO69" s="1261"/>
      <c r="AP69" s="1261"/>
      <c r="AQ69" s="1261"/>
      <c r="AR69" s="1261"/>
      <c r="AS69" s="1261"/>
      <c r="AT69" s="1261"/>
      <c r="AU69" s="1261"/>
      <c r="AV69" s="1261"/>
      <c r="AW69" s="1261"/>
      <c r="AX69" s="1261"/>
      <c r="AY69" s="1261"/>
      <c r="AZ69" s="1261"/>
      <c r="BA69" s="1261"/>
      <c r="BB69" s="1261"/>
      <c r="BC69" s="1261"/>
      <c r="BD69" s="1261"/>
      <c r="BE69" s="1261"/>
      <c r="BF69" s="1261"/>
      <c r="BG69" s="1261"/>
      <c r="BH69" s="1261"/>
      <c r="BI69" s="1261"/>
      <c r="BJ69" s="1261"/>
      <c r="BK69" s="1261"/>
      <c r="BL69" s="1261"/>
      <c r="BM69" s="1261"/>
      <c r="BN69" s="1261"/>
      <c r="BO69" s="1261"/>
      <c r="BP69" s="1261"/>
      <c r="BQ69" s="1261"/>
      <c r="BR69" s="1261"/>
      <c r="BS69" s="1261"/>
      <c r="BT69" s="1261"/>
      <c r="BU69" s="1261"/>
      <c r="BV69" s="1261"/>
      <c r="BW69" s="1261"/>
      <c r="BX69" s="1261"/>
      <c r="BY69" s="1261"/>
      <c r="BZ69" s="1261"/>
      <c r="CA69" s="1261"/>
      <c r="CB69" s="1261"/>
      <c r="CC69" s="1261"/>
      <c r="CD69" s="1261"/>
      <c r="CE69" s="1261"/>
      <c r="CF69" s="1261"/>
      <c r="CG69" s="1261"/>
      <c r="CH69" s="1261"/>
      <c r="CI69" s="1261"/>
      <c r="CJ69" s="1261"/>
      <c r="CK69" s="1261"/>
      <c r="CL69" s="1261"/>
      <c r="CM69" s="1261"/>
      <c r="CN69" s="1261"/>
      <c r="CO69" s="1261"/>
      <c r="CP69" s="1261"/>
      <c r="CQ69" s="1261"/>
      <c r="CR69" s="1261"/>
      <c r="CS69" s="1261"/>
      <c r="CT69" s="1261"/>
      <c r="CU69" s="1261"/>
      <c r="CV69" s="1261"/>
      <c r="CW69" s="1261"/>
      <c r="CX69" s="1261"/>
      <c r="CY69" s="1261"/>
      <c r="CZ69" s="1261"/>
      <c r="DA69" s="1261"/>
      <c r="DB69" s="1261"/>
      <c r="DC69" s="1262"/>
    </row>
    <row r="70" spans="2:107" ht="13.2" x14ac:dyDescent="0.2">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2" x14ac:dyDescent="0.2">
      <c r="B71" s="365"/>
      <c r="G71" s="374"/>
      <c r="I71" s="377"/>
      <c r="J71" s="376"/>
      <c r="K71" s="376"/>
      <c r="L71" s="375"/>
      <c r="M71" s="376"/>
      <c r="N71" s="375"/>
      <c r="AM71" s="374"/>
      <c r="AN71" s="364" t="s">
        <v>564</v>
      </c>
    </row>
    <row r="72" spans="2:107" ht="13.2" x14ac:dyDescent="0.2">
      <c r="B72" s="365"/>
      <c r="G72" s="1263"/>
      <c r="H72" s="1263"/>
      <c r="I72" s="1263"/>
      <c r="J72" s="1263"/>
      <c r="K72" s="373"/>
      <c r="L72" s="373"/>
      <c r="M72" s="372"/>
      <c r="N72" s="372"/>
      <c r="AN72" s="1264"/>
      <c r="AO72" s="1265"/>
      <c r="AP72" s="1265"/>
      <c r="AQ72" s="1265"/>
      <c r="AR72" s="1265"/>
      <c r="AS72" s="1265"/>
      <c r="AT72" s="1265"/>
      <c r="AU72" s="1265"/>
      <c r="AV72" s="1265"/>
      <c r="AW72" s="1265"/>
      <c r="AX72" s="1265"/>
      <c r="AY72" s="1265"/>
      <c r="AZ72" s="1265"/>
      <c r="BA72" s="1265"/>
      <c r="BB72" s="1265"/>
      <c r="BC72" s="1265"/>
      <c r="BD72" s="1265"/>
      <c r="BE72" s="1265"/>
      <c r="BF72" s="1265"/>
      <c r="BG72" s="1265"/>
      <c r="BH72" s="1265"/>
      <c r="BI72" s="1265"/>
      <c r="BJ72" s="1265"/>
      <c r="BK72" s="1265"/>
      <c r="BL72" s="1265"/>
      <c r="BM72" s="1265"/>
      <c r="BN72" s="1265"/>
      <c r="BO72" s="1266"/>
      <c r="BP72" s="1267" t="s">
        <v>525</v>
      </c>
      <c r="BQ72" s="1267"/>
      <c r="BR72" s="1267"/>
      <c r="BS72" s="1267"/>
      <c r="BT72" s="1267"/>
      <c r="BU72" s="1267"/>
      <c r="BV72" s="1267"/>
      <c r="BW72" s="1267"/>
      <c r="BX72" s="1267" t="s">
        <v>526</v>
      </c>
      <c r="BY72" s="1267"/>
      <c r="BZ72" s="1267"/>
      <c r="CA72" s="1267"/>
      <c r="CB72" s="1267"/>
      <c r="CC72" s="1267"/>
      <c r="CD72" s="1267"/>
      <c r="CE72" s="1267"/>
      <c r="CF72" s="1267" t="s">
        <v>527</v>
      </c>
      <c r="CG72" s="1267"/>
      <c r="CH72" s="1267"/>
      <c r="CI72" s="1267"/>
      <c r="CJ72" s="1267"/>
      <c r="CK72" s="1267"/>
      <c r="CL72" s="1267"/>
      <c r="CM72" s="1267"/>
      <c r="CN72" s="1267" t="s">
        <v>528</v>
      </c>
      <c r="CO72" s="1267"/>
      <c r="CP72" s="1267"/>
      <c r="CQ72" s="1267"/>
      <c r="CR72" s="1267"/>
      <c r="CS72" s="1267"/>
      <c r="CT72" s="1267"/>
      <c r="CU72" s="1267"/>
      <c r="CV72" s="1267" t="s">
        <v>529</v>
      </c>
      <c r="CW72" s="1267"/>
      <c r="CX72" s="1267"/>
      <c r="CY72" s="1267"/>
      <c r="CZ72" s="1267"/>
      <c r="DA72" s="1267"/>
      <c r="DB72" s="1267"/>
      <c r="DC72" s="1267"/>
    </row>
    <row r="73" spans="2:107" ht="13.2" x14ac:dyDescent="0.2">
      <c r="B73" s="365"/>
      <c r="G73" s="1272"/>
      <c r="H73" s="1272"/>
      <c r="I73" s="1272"/>
      <c r="J73" s="1272"/>
      <c r="K73" s="1273"/>
      <c r="L73" s="1273"/>
      <c r="M73" s="1273"/>
      <c r="N73" s="1273"/>
      <c r="AM73" s="371"/>
      <c r="AN73" s="1268" t="s">
        <v>563</v>
      </c>
      <c r="AO73" s="1268"/>
      <c r="AP73" s="1268"/>
      <c r="AQ73" s="1268"/>
      <c r="AR73" s="1268"/>
      <c r="AS73" s="1268"/>
      <c r="AT73" s="1268"/>
      <c r="AU73" s="1268"/>
      <c r="AV73" s="1268"/>
      <c r="AW73" s="1268"/>
      <c r="AX73" s="1268"/>
      <c r="AY73" s="1268"/>
      <c r="AZ73" s="1268"/>
      <c r="BA73" s="1268"/>
      <c r="BB73" s="1268" t="s">
        <v>561</v>
      </c>
      <c r="BC73" s="1268"/>
      <c r="BD73" s="1268"/>
      <c r="BE73" s="1268"/>
      <c r="BF73" s="1268"/>
      <c r="BG73" s="1268"/>
      <c r="BH73" s="1268"/>
      <c r="BI73" s="1268"/>
      <c r="BJ73" s="1268"/>
      <c r="BK73" s="1268"/>
      <c r="BL73" s="1268"/>
      <c r="BM73" s="1268"/>
      <c r="BN73" s="1268"/>
      <c r="BO73" s="1268"/>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ht="13.2" x14ac:dyDescent="0.2">
      <c r="B74" s="365"/>
      <c r="G74" s="1272"/>
      <c r="H74" s="1272"/>
      <c r="I74" s="1272"/>
      <c r="J74" s="1272"/>
      <c r="K74" s="1273"/>
      <c r="L74" s="1273"/>
      <c r="M74" s="1273"/>
      <c r="N74" s="1273"/>
      <c r="AM74" s="371"/>
      <c r="AN74" s="1268"/>
      <c r="AO74" s="1268"/>
      <c r="AP74" s="1268"/>
      <c r="AQ74" s="1268"/>
      <c r="AR74" s="1268"/>
      <c r="AS74" s="1268"/>
      <c r="AT74" s="1268"/>
      <c r="AU74" s="1268"/>
      <c r="AV74" s="1268"/>
      <c r="AW74" s="1268"/>
      <c r="AX74" s="1268"/>
      <c r="AY74" s="1268"/>
      <c r="AZ74" s="1268"/>
      <c r="BA74" s="1268"/>
      <c r="BB74" s="1268"/>
      <c r="BC74" s="1268"/>
      <c r="BD74" s="1268"/>
      <c r="BE74" s="1268"/>
      <c r="BF74" s="1268"/>
      <c r="BG74" s="1268"/>
      <c r="BH74" s="1268"/>
      <c r="BI74" s="1268"/>
      <c r="BJ74" s="1268"/>
      <c r="BK74" s="1268"/>
      <c r="BL74" s="1268"/>
      <c r="BM74" s="1268"/>
      <c r="BN74" s="1268"/>
      <c r="BO74" s="1268"/>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2" x14ac:dyDescent="0.2">
      <c r="B75" s="365"/>
      <c r="G75" s="1272"/>
      <c r="H75" s="1272"/>
      <c r="I75" s="1263"/>
      <c r="J75" s="1263"/>
      <c r="K75" s="1269"/>
      <c r="L75" s="1269"/>
      <c r="M75" s="1269"/>
      <c r="N75" s="1269"/>
      <c r="AM75" s="371"/>
      <c r="AN75" s="1268"/>
      <c r="AO75" s="1268"/>
      <c r="AP75" s="1268"/>
      <c r="AQ75" s="1268"/>
      <c r="AR75" s="1268"/>
      <c r="AS75" s="1268"/>
      <c r="AT75" s="1268"/>
      <c r="AU75" s="1268"/>
      <c r="AV75" s="1268"/>
      <c r="AW75" s="1268"/>
      <c r="AX75" s="1268"/>
      <c r="AY75" s="1268"/>
      <c r="AZ75" s="1268"/>
      <c r="BA75" s="1268"/>
      <c r="BB75" s="1268" t="s">
        <v>560</v>
      </c>
      <c r="BC75" s="1268"/>
      <c r="BD75" s="1268"/>
      <c r="BE75" s="1268"/>
      <c r="BF75" s="1268"/>
      <c r="BG75" s="1268"/>
      <c r="BH75" s="1268"/>
      <c r="BI75" s="1268"/>
      <c r="BJ75" s="1268"/>
      <c r="BK75" s="1268"/>
      <c r="BL75" s="1268"/>
      <c r="BM75" s="1268"/>
      <c r="BN75" s="1268"/>
      <c r="BO75" s="1268"/>
      <c r="BP75" s="1253">
        <v>4.4000000000000004</v>
      </c>
      <c r="BQ75" s="1253"/>
      <c r="BR75" s="1253"/>
      <c r="BS75" s="1253"/>
      <c r="BT75" s="1253"/>
      <c r="BU75" s="1253"/>
      <c r="BV75" s="1253"/>
      <c r="BW75" s="1253"/>
      <c r="BX75" s="1253">
        <v>4.7</v>
      </c>
      <c r="BY75" s="1253"/>
      <c r="BZ75" s="1253"/>
      <c r="CA75" s="1253"/>
      <c r="CB75" s="1253"/>
      <c r="CC75" s="1253"/>
      <c r="CD75" s="1253"/>
      <c r="CE75" s="1253"/>
      <c r="CF75" s="1253">
        <v>5.7</v>
      </c>
      <c r="CG75" s="1253"/>
      <c r="CH75" s="1253"/>
      <c r="CI75" s="1253"/>
      <c r="CJ75" s="1253"/>
      <c r="CK75" s="1253"/>
      <c r="CL75" s="1253"/>
      <c r="CM75" s="1253"/>
      <c r="CN75" s="1253">
        <v>6.1</v>
      </c>
      <c r="CO75" s="1253"/>
      <c r="CP75" s="1253"/>
      <c r="CQ75" s="1253"/>
      <c r="CR75" s="1253"/>
      <c r="CS75" s="1253"/>
      <c r="CT75" s="1253"/>
      <c r="CU75" s="1253"/>
      <c r="CV75" s="1253">
        <v>6.4</v>
      </c>
      <c r="CW75" s="1253"/>
      <c r="CX75" s="1253"/>
      <c r="CY75" s="1253"/>
      <c r="CZ75" s="1253"/>
      <c r="DA75" s="1253"/>
      <c r="DB75" s="1253"/>
      <c r="DC75" s="1253"/>
    </row>
    <row r="76" spans="2:107" ht="13.2" x14ac:dyDescent="0.2">
      <c r="B76" s="365"/>
      <c r="G76" s="1272"/>
      <c r="H76" s="1272"/>
      <c r="I76" s="1263"/>
      <c r="J76" s="1263"/>
      <c r="K76" s="1269"/>
      <c r="L76" s="1269"/>
      <c r="M76" s="1269"/>
      <c r="N76" s="1269"/>
      <c r="AM76" s="371"/>
      <c r="AN76" s="1268"/>
      <c r="AO76" s="1268"/>
      <c r="AP76" s="1268"/>
      <c r="AQ76" s="1268"/>
      <c r="AR76" s="1268"/>
      <c r="AS76" s="1268"/>
      <c r="AT76" s="1268"/>
      <c r="AU76" s="1268"/>
      <c r="AV76" s="1268"/>
      <c r="AW76" s="1268"/>
      <c r="AX76" s="1268"/>
      <c r="AY76" s="1268"/>
      <c r="AZ76" s="1268"/>
      <c r="BA76" s="1268"/>
      <c r="BB76" s="1268"/>
      <c r="BC76" s="1268"/>
      <c r="BD76" s="1268"/>
      <c r="BE76" s="1268"/>
      <c r="BF76" s="1268"/>
      <c r="BG76" s="1268"/>
      <c r="BH76" s="1268"/>
      <c r="BI76" s="1268"/>
      <c r="BJ76" s="1268"/>
      <c r="BK76" s="1268"/>
      <c r="BL76" s="1268"/>
      <c r="BM76" s="1268"/>
      <c r="BN76" s="1268"/>
      <c r="BO76" s="1268"/>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2" x14ac:dyDescent="0.2">
      <c r="B77" s="365"/>
      <c r="G77" s="1263"/>
      <c r="H77" s="1263"/>
      <c r="I77" s="1263"/>
      <c r="J77" s="1263"/>
      <c r="K77" s="1273"/>
      <c r="L77" s="1273"/>
      <c r="M77" s="1273"/>
      <c r="N77" s="1273"/>
      <c r="AN77" s="1267" t="s">
        <v>562</v>
      </c>
      <c r="AO77" s="1267"/>
      <c r="AP77" s="1267"/>
      <c r="AQ77" s="1267"/>
      <c r="AR77" s="1267"/>
      <c r="AS77" s="1267"/>
      <c r="AT77" s="1267"/>
      <c r="AU77" s="1267"/>
      <c r="AV77" s="1267"/>
      <c r="AW77" s="1267"/>
      <c r="AX77" s="1267"/>
      <c r="AY77" s="1267"/>
      <c r="AZ77" s="1267"/>
      <c r="BA77" s="1267"/>
      <c r="BB77" s="1268" t="s">
        <v>561</v>
      </c>
      <c r="BC77" s="1268"/>
      <c r="BD77" s="1268"/>
      <c r="BE77" s="1268"/>
      <c r="BF77" s="1268"/>
      <c r="BG77" s="1268"/>
      <c r="BH77" s="1268"/>
      <c r="BI77" s="1268"/>
      <c r="BJ77" s="1268"/>
      <c r="BK77" s="1268"/>
      <c r="BL77" s="1268"/>
      <c r="BM77" s="1268"/>
      <c r="BN77" s="1268"/>
      <c r="BO77" s="1268"/>
      <c r="BP77" s="1253">
        <v>0</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ht="13.2" x14ac:dyDescent="0.2">
      <c r="B78" s="365"/>
      <c r="G78" s="1263"/>
      <c r="H78" s="1263"/>
      <c r="I78" s="1263"/>
      <c r="J78" s="1263"/>
      <c r="K78" s="1273"/>
      <c r="L78" s="1273"/>
      <c r="M78" s="1273"/>
      <c r="N78" s="1273"/>
      <c r="AN78" s="1267"/>
      <c r="AO78" s="1267"/>
      <c r="AP78" s="1267"/>
      <c r="AQ78" s="1267"/>
      <c r="AR78" s="1267"/>
      <c r="AS78" s="1267"/>
      <c r="AT78" s="1267"/>
      <c r="AU78" s="1267"/>
      <c r="AV78" s="1267"/>
      <c r="AW78" s="1267"/>
      <c r="AX78" s="1267"/>
      <c r="AY78" s="1267"/>
      <c r="AZ78" s="1267"/>
      <c r="BA78" s="1267"/>
      <c r="BB78" s="1268"/>
      <c r="BC78" s="1268"/>
      <c r="BD78" s="1268"/>
      <c r="BE78" s="1268"/>
      <c r="BF78" s="1268"/>
      <c r="BG78" s="1268"/>
      <c r="BH78" s="1268"/>
      <c r="BI78" s="1268"/>
      <c r="BJ78" s="1268"/>
      <c r="BK78" s="1268"/>
      <c r="BL78" s="1268"/>
      <c r="BM78" s="1268"/>
      <c r="BN78" s="1268"/>
      <c r="BO78" s="1268"/>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2" x14ac:dyDescent="0.2">
      <c r="B79" s="365"/>
      <c r="G79" s="1263"/>
      <c r="H79" s="1263"/>
      <c r="I79" s="1271"/>
      <c r="J79" s="1271"/>
      <c r="K79" s="1274"/>
      <c r="L79" s="1274"/>
      <c r="M79" s="1274"/>
      <c r="N79" s="1274"/>
      <c r="AN79" s="1267"/>
      <c r="AO79" s="1267"/>
      <c r="AP79" s="1267"/>
      <c r="AQ79" s="1267"/>
      <c r="AR79" s="1267"/>
      <c r="AS79" s="1267"/>
      <c r="AT79" s="1267"/>
      <c r="AU79" s="1267"/>
      <c r="AV79" s="1267"/>
      <c r="AW79" s="1267"/>
      <c r="AX79" s="1267"/>
      <c r="AY79" s="1267"/>
      <c r="AZ79" s="1267"/>
      <c r="BA79" s="1267"/>
      <c r="BB79" s="1268" t="s">
        <v>560</v>
      </c>
      <c r="BC79" s="1268"/>
      <c r="BD79" s="1268"/>
      <c r="BE79" s="1268"/>
      <c r="BF79" s="1268"/>
      <c r="BG79" s="1268"/>
      <c r="BH79" s="1268"/>
      <c r="BI79" s="1268"/>
      <c r="BJ79" s="1268"/>
      <c r="BK79" s="1268"/>
      <c r="BL79" s="1268"/>
      <c r="BM79" s="1268"/>
      <c r="BN79" s="1268"/>
      <c r="BO79" s="1268"/>
      <c r="BP79" s="1253">
        <v>8.9</v>
      </c>
      <c r="BQ79" s="1253"/>
      <c r="BR79" s="1253"/>
      <c r="BS79" s="1253"/>
      <c r="BT79" s="1253"/>
      <c r="BU79" s="1253"/>
      <c r="BV79" s="1253"/>
      <c r="BW79" s="1253"/>
      <c r="BX79" s="1253">
        <v>8.9</v>
      </c>
      <c r="BY79" s="1253"/>
      <c r="BZ79" s="1253"/>
      <c r="CA79" s="1253"/>
      <c r="CB79" s="1253"/>
      <c r="CC79" s="1253"/>
      <c r="CD79" s="1253"/>
      <c r="CE79" s="1253"/>
      <c r="CF79" s="1253">
        <v>9.1</v>
      </c>
      <c r="CG79" s="1253"/>
      <c r="CH79" s="1253"/>
      <c r="CI79" s="1253"/>
      <c r="CJ79" s="1253"/>
      <c r="CK79" s="1253"/>
      <c r="CL79" s="1253"/>
      <c r="CM79" s="1253"/>
      <c r="CN79" s="1253">
        <v>9.3000000000000007</v>
      </c>
      <c r="CO79" s="1253"/>
      <c r="CP79" s="1253"/>
      <c r="CQ79" s="1253"/>
      <c r="CR79" s="1253"/>
      <c r="CS79" s="1253"/>
      <c r="CT79" s="1253"/>
      <c r="CU79" s="1253"/>
      <c r="CV79" s="1253">
        <v>9.3000000000000007</v>
      </c>
      <c r="CW79" s="1253"/>
      <c r="CX79" s="1253"/>
      <c r="CY79" s="1253"/>
      <c r="CZ79" s="1253"/>
      <c r="DA79" s="1253"/>
      <c r="DB79" s="1253"/>
      <c r="DC79" s="1253"/>
    </row>
    <row r="80" spans="2:107" ht="13.2" x14ac:dyDescent="0.2">
      <c r="B80" s="365"/>
      <c r="G80" s="1263"/>
      <c r="H80" s="1263"/>
      <c r="I80" s="1271"/>
      <c r="J80" s="1271"/>
      <c r="K80" s="1274"/>
      <c r="L80" s="1274"/>
      <c r="M80" s="1274"/>
      <c r="N80" s="1274"/>
      <c r="AN80" s="1267"/>
      <c r="AO80" s="1267"/>
      <c r="AP80" s="1267"/>
      <c r="AQ80" s="1267"/>
      <c r="AR80" s="1267"/>
      <c r="AS80" s="1267"/>
      <c r="AT80" s="1267"/>
      <c r="AU80" s="1267"/>
      <c r="AV80" s="1267"/>
      <c r="AW80" s="1267"/>
      <c r="AX80" s="1267"/>
      <c r="AY80" s="1267"/>
      <c r="AZ80" s="1267"/>
      <c r="BA80" s="1267"/>
      <c r="BB80" s="1268"/>
      <c r="BC80" s="1268"/>
      <c r="BD80" s="1268"/>
      <c r="BE80" s="1268"/>
      <c r="BF80" s="1268"/>
      <c r="BG80" s="1268"/>
      <c r="BH80" s="1268"/>
      <c r="BI80" s="1268"/>
      <c r="BJ80" s="1268"/>
      <c r="BK80" s="1268"/>
      <c r="BL80" s="1268"/>
      <c r="BM80" s="1268"/>
      <c r="BN80" s="1268"/>
      <c r="BO80" s="1268"/>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2" x14ac:dyDescent="0.2">
      <c r="B81" s="365"/>
    </row>
    <row r="82" spans="2:109" ht="16.2" x14ac:dyDescent="0.2">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2" x14ac:dyDescent="0.2">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2" x14ac:dyDescent="0.2">
      <c r="DD84" s="364"/>
      <c r="DE84" s="364"/>
    </row>
    <row r="85" spans="2:109" ht="13.2" x14ac:dyDescent="0.2">
      <c r="DD85" s="364"/>
      <c r="DE85" s="364"/>
    </row>
  </sheetData>
  <sheetProtection algorithmName="SHA-512" hashValue="d0m8d6k5rHFl2Tbl/w13wGBFqK850Pnt3z131PPoHXg+Dtvgk+uN3jfPAaoc3Xiqu3JNoM1Mp+KCNlskydegFQ==" saltValue="NyI2/SVKF13lI+bGlTsOAw=="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BX57:CE58"/>
    <mergeCell ref="CF57:CM58"/>
    <mergeCell ref="L57:L58"/>
    <mergeCell ref="M57:M58"/>
    <mergeCell ref="N57:N58"/>
    <mergeCell ref="BB57:BO58"/>
    <mergeCell ref="CF55:CM56"/>
    <mergeCell ref="CN55:CU56"/>
    <mergeCell ref="CV55:DC56"/>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V51:DC52"/>
    <mergeCell ref="CN51:CU52"/>
    <mergeCell ref="AN43:DC47"/>
    <mergeCell ref="G50:J50"/>
    <mergeCell ref="AN50:BO50"/>
    <mergeCell ref="BP50:BW50"/>
    <mergeCell ref="BX50:CE50"/>
    <mergeCell ref="CF50:CM50"/>
    <mergeCell ref="CN50:CU50"/>
    <mergeCell ref="CV50:DC50"/>
    <mergeCell ref="G51:H54"/>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72213-7FFF-471F-B970-1791C0E93173}">
  <sheetPr>
    <pageSetUpPr fitToPage="1"/>
  </sheetPr>
  <dimension ref="A1:DR125"/>
  <sheetViews>
    <sheetView showGridLines="0" topLeftCell="A79" zoomScale="70" zoomScaleNormal="70" zoomScaleSheetLayoutView="70"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fC+ap+Y66mn6hGTCc+EPcfKCMvSe4C6X/Yhkg1m0X5fC0QTg5HlRjqd7XwA95cWM+QD2TFvDadc/M9YfTItZKQ==" saltValue="1515HLZPz+FORulCLXyod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D8321-B299-4C4C-8CF1-D0C3080209FF}">
  <sheetPr>
    <pageSetUpPr fitToPage="1"/>
  </sheetPr>
  <dimension ref="A1:DR125"/>
  <sheetViews>
    <sheetView showGridLines="0" tabSelected="1" topLeftCell="A79" zoomScale="70" zoomScaleNormal="70" zoomScaleSheetLayoutView="55"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2ibKmIYCaW23ii8ifjKj4Gh9Vy8InFzfW7+b8mxoqLeMG3yq3sq7JczDx4htlCbHwo9pWBBG/spEb/nrRMXsxw==" saltValue="6m+uhFoyMNZ3Ppe5tbpf3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524</v>
      </c>
      <c r="G2" s="139"/>
      <c r="H2" s="140"/>
    </row>
    <row r="3" spans="1:8" x14ac:dyDescent="0.2">
      <c r="A3" s="136" t="s">
        <v>517</v>
      </c>
      <c r="B3" s="141"/>
      <c r="C3" s="142"/>
      <c r="D3" s="143">
        <v>176144</v>
      </c>
      <c r="E3" s="144"/>
      <c r="F3" s="145">
        <v>200194</v>
      </c>
      <c r="G3" s="146"/>
      <c r="H3" s="147"/>
    </row>
    <row r="4" spans="1:8" x14ac:dyDescent="0.2">
      <c r="A4" s="148"/>
      <c r="B4" s="149"/>
      <c r="C4" s="150"/>
      <c r="D4" s="151">
        <v>32643</v>
      </c>
      <c r="E4" s="152"/>
      <c r="F4" s="153">
        <v>106422</v>
      </c>
      <c r="G4" s="154"/>
      <c r="H4" s="155"/>
    </row>
    <row r="5" spans="1:8" x14ac:dyDescent="0.2">
      <c r="A5" s="136" t="s">
        <v>519</v>
      </c>
      <c r="B5" s="141"/>
      <c r="C5" s="142"/>
      <c r="D5" s="143">
        <v>256940</v>
      </c>
      <c r="E5" s="144"/>
      <c r="F5" s="145">
        <v>196914</v>
      </c>
      <c r="G5" s="146"/>
      <c r="H5" s="147"/>
    </row>
    <row r="6" spans="1:8" x14ac:dyDescent="0.2">
      <c r="A6" s="148"/>
      <c r="B6" s="149"/>
      <c r="C6" s="150"/>
      <c r="D6" s="151">
        <v>122487</v>
      </c>
      <c r="E6" s="152"/>
      <c r="F6" s="153">
        <v>98966</v>
      </c>
      <c r="G6" s="154"/>
      <c r="H6" s="155"/>
    </row>
    <row r="7" spans="1:8" x14ac:dyDescent="0.2">
      <c r="A7" s="136" t="s">
        <v>520</v>
      </c>
      <c r="B7" s="141"/>
      <c r="C7" s="142"/>
      <c r="D7" s="143">
        <v>112047</v>
      </c>
      <c r="E7" s="144"/>
      <c r="F7" s="145">
        <v>204757</v>
      </c>
      <c r="G7" s="146"/>
      <c r="H7" s="147"/>
    </row>
    <row r="8" spans="1:8" x14ac:dyDescent="0.2">
      <c r="A8" s="148"/>
      <c r="B8" s="149"/>
      <c r="C8" s="150"/>
      <c r="D8" s="151">
        <v>66255</v>
      </c>
      <c r="E8" s="152"/>
      <c r="F8" s="153">
        <v>106071</v>
      </c>
      <c r="G8" s="154"/>
      <c r="H8" s="155"/>
    </row>
    <row r="9" spans="1:8" x14ac:dyDescent="0.2">
      <c r="A9" s="136" t="s">
        <v>521</v>
      </c>
      <c r="B9" s="141"/>
      <c r="C9" s="142"/>
      <c r="D9" s="143">
        <v>267315</v>
      </c>
      <c r="E9" s="144"/>
      <c r="F9" s="145">
        <v>194971</v>
      </c>
      <c r="G9" s="146"/>
      <c r="H9" s="147"/>
    </row>
    <row r="10" spans="1:8" x14ac:dyDescent="0.2">
      <c r="A10" s="148"/>
      <c r="B10" s="149"/>
      <c r="C10" s="150"/>
      <c r="D10" s="151">
        <v>202125</v>
      </c>
      <c r="E10" s="152"/>
      <c r="F10" s="153">
        <v>105966</v>
      </c>
      <c r="G10" s="154"/>
      <c r="H10" s="155"/>
    </row>
    <row r="11" spans="1:8" x14ac:dyDescent="0.2">
      <c r="A11" s="136" t="s">
        <v>522</v>
      </c>
      <c r="B11" s="141"/>
      <c r="C11" s="142"/>
      <c r="D11" s="143">
        <v>281141</v>
      </c>
      <c r="E11" s="144"/>
      <c r="F11" s="145">
        <v>224172</v>
      </c>
      <c r="G11" s="146"/>
      <c r="H11" s="147"/>
    </row>
    <row r="12" spans="1:8" x14ac:dyDescent="0.2">
      <c r="A12" s="148"/>
      <c r="B12" s="149"/>
      <c r="C12" s="156"/>
      <c r="D12" s="151">
        <v>146791</v>
      </c>
      <c r="E12" s="152"/>
      <c r="F12" s="153">
        <v>117611</v>
      </c>
      <c r="G12" s="154"/>
      <c r="H12" s="155"/>
    </row>
    <row r="13" spans="1:8" x14ac:dyDescent="0.2">
      <c r="A13" s="136"/>
      <c r="B13" s="141"/>
      <c r="C13" s="157"/>
      <c r="D13" s="158">
        <v>218717</v>
      </c>
      <c r="E13" s="159"/>
      <c r="F13" s="160">
        <v>204202</v>
      </c>
      <c r="G13" s="161"/>
      <c r="H13" s="147"/>
    </row>
    <row r="14" spans="1:8" x14ac:dyDescent="0.2">
      <c r="A14" s="148"/>
      <c r="B14" s="149"/>
      <c r="C14" s="150"/>
      <c r="D14" s="151">
        <v>114060</v>
      </c>
      <c r="E14" s="152"/>
      <c r="F14" s="153">
        <v>107007</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10.6</v>
      </c>
      <c r="C19" s="162">
        <f>ROUND(VALUE(SUBSTITUTE(実質収支比率等に係る経年分析!G$48,"▲","-")),2)</f>
        <v>2.33</v>
      </c>
      <c r="D19" s="162">
        <f>ROUND(VALUE(SUBSTITUTE(実質収支比率等に係る経年分析!H$48,"▲","-")),2)</f>
        <v>12.27</v>
      </c>
      <c r="E19" s="162">
        <f>ROUND(VALUE(SUBSTITUTE(実質収支比率等に係る経年分析!I$48,"▲","-")),2)</f>
        <v>14.93</v>
      </c>
      <c r="F19" s="162">
        <f>ROUND(VALUE(SUBSTITUTE(実質収支比率等に係る経年分析!J$48,"▲","-")),2)</f>
        <v>15.63</v>
      </c>
    </row>
    <row r="20" spans="1:11" x14ac:dyDescent="0.2">
      <c r="A20" s="162" t="s">
        <v>53</v>
      </c>
      <c r="B20" s="162">
        <f>ROUND(VALUE(SUBSTITUTE(実質収支比率等に係る経年分析!F$47,"▲","-")),2)</f>
        <v>22.61</v>
      </c>
      <c r="C20" s="162">
        <f>ROUND(VALUE(SUBSTITUTE(実質収支比率等に係る経年分析!G$47,"▲","-")),2)</f>
        <v>23.76</v>
      </c>
      <c r="D20" s="162">
        <f>ROUND(VALUE(SUBSTITUTE(実質収支比率等に係る経年分析!H$47,"▲","-")),2)</f>
        <v>23.92</v>
      </c>
      <c r="E20" s="162">
        <f>ROUND(VALUE(SUBSTITUTE(実質収支比率等に係る経年分析!I$47,"▲","-")),2)</f>
        <v>21.13</v>
      </c>
      <c r="F20" s="162">
        <f>ROUND(VALUE(SUBSTITUTE(実質収支比率等に係る経年分析!J$47,"▲","-")),2)</f>
        <v>19.7</v>
      </c>
    </row>
    <row r="21" spans="1:11" x14ac:dyDescent="0.2">
      <c r="A21" s="162" t="s">
        <v>54</v>
      </c>
      <c r="B21" s="162">
        <f>IF(ISNUMBER(VALUE(SUBSTITUTE(実質収支比率等に係る経年分析!F$49,"▲","-"))),ROUND(VALUE(SUBSTITUTE(実質収支比率等に係る経年分析!F$49,"▲","-")),2),NA())</f>
        <v>4.51</v>
      </c>
      <c r="C21" s="162">
        <f>IF(ISNUMBER(VALUE(SUBSTITUTE(実質収支比率等に係る経年分析!G$49,"▲","-"))),ROUND(VALUE(SUBSTITUTE(実質収支比率等に係る経年分析!G$49,"▲","-")),2),NA())</f>
        <v>-9.1300000000000008</v>
      </c>
      <c r="D21" s="162">
        <f>IF(ISNUMBER(VALUE(SUBSTITUTE(実質収支比率等に係る経年分析!H$49,"▲","-"))),ROUND(VALUE(SUBSTITUTE(実質収支比率等に係る経年分析!H$49,"▲","-")),2),NA())</f>
        <v>8.5299999999999994</v>
      </c>
      <c r="E21" s="162">
        <f>IF(ISNUMBER(VALUE(SUBSTITUTE(実質収支比率等に係る経年分析!I$49,"▲","-"))),ROUND(VALUE(SUBSTITUTE(実質収支比率等に係る経年分析!I$49,"▲","-")),2),NA())</f>
        <v>-6.13</v>
      </c>
      <c r="F21" s="162">
        <f>IF(ISNUMBER(VALUE(SUBSTITUTE(実質収支比率等に係る経年分析!J$49,"▲","-"))),ROUND(VALUE(SUBSTITUTE(実質収支比率等に係る経年分析!J$49,"▲","-")),2),NA())</f>
        <v>-8.6199999999999992</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0.43</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0.35</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0.31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2.46</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2">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2">
      <c r="A32" s="163" t="str">
        <f>IF(連結実質赤字比率に係る赤字・黒字の構成分析!C$38="",NA(),連結実質赤字比率に係る赤字・黒字の構成分析!C$38)</f>
        <v>宅地開発特別会計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2.33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0.31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0.57999999999999996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0.91</v>
      </c>
    </row>
    <row r="33" spans="1:16" x14ac:dyDescent="0.2">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2.09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2.2000000000000002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2.61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1.25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1.1000000000000001</v>
      </c>
    </row>
    <row r="34" spans="1:16" x14ac:dyDescent="0.2">
      <c r="A34" s="163" t="str">
        <f>IF(連結実質赤字比率に係る赤字・黒字の構成分析!C$36="",NA(),連結実質赤字比率に係る赤字・黒字の構成分析!C$36)</f>
        <v>簡易水道事業会計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1.65</v>
      </c>
    </row>
    <row r="35" spans="1:16" x14ac:dyDescent="0.2">
      <c r="A35" s="163" t="str">
        <f>IF(連結実質赤字比率に係る赤字・黒字の構成分析!C$35="",NA(),連結実質赤字比率に係る赤字・黒字の構成分析!C$35)</f>
        <v>国民健康保険特別会計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3.05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3.06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2.81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2.3199999999999998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2.2400000000000002</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10.6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2.33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12.26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14.93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15.63</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238</v>
      </c>
      <c r="E42" s="164"/>
      <c r="F42" s="164"/>
      <c r="G42" s="164">
        <f>'実質公債費比率（分子）の構造'!L$52</f>
        <v>246</v>
      </c>
      <c r="H42" s="164"/>
      <c r="I42" s="164"/>
      <c r="J42" s="164">
        <f>'実質公債費比率（分子）の構造'!M$52</f>
        <v>240</v>
      </c>
      <c r="K42" s="164"/>
      <c r="L42" s="164"/>
      <c r="M42" s="164">
        <f>'実質公債費比率（分子）の構造'!N$52</f>
        <v>235</v>
      </c>
      <c r="N42" s="164"/>
      <c r="O42" s="164"/>
      <c r="P42" s="164">
        <f>'実質公債費比率（分子）の構造'!O$52</f>
        <v>227</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1</v>
      </c>
      <c r="C44" s="164"/>
      <c r="D44" s="164"/>
      <c r="E44" s="164">
        <f>'実質公債費比率（分子）の構造'!L$50</f>
        <v>10</v>
      </c>
      <c r="F44" s="164"/>
      <c r="G44" s="164"/>
      <c r="H44" s="164">
        <f>'実質公債費比率（分子）の構造'!M$50</f>
        <v>16</v>
      </c>
      <c r="I44" s="164"/>
      <c r="J44" s="164"/>
      <c r="K44" s="164">
        <f>'実質公債費比率（分子）の構造'!N$50</f>
        <v>1</v>
      </c>
      <c r="L44" s="164"/>
      <c r="M44" s="164"/>
      <c r="N44" s="164">
        <f>'実質公債費比率（分子）の構造'!O$50</f>
        <v>2</v>
      </c>
      <c r="O44" s="164"/>
      <c r="P44" s="164"/>
    </row>
    <row r="45" spans="1:16" x14ac:dyDescent="0.2">
      <c r="A45" s="164" t="s">
        <v>63</v>
      </c>
      <c r="B45" s="164">
        <f>'実質公債費比率（分子）の構造'!K$49</f>
        <v>73</v>
      </c>
      <c r="C45" s="164"/>
      <c r="D45" s="164"/>
      <c r="E45" s="164">
        <f>'実質公債費比率（分子）の構造'!L$49</f>
        <v>80</v>
      </c>
      <c r="F45" s="164"/>
      <c r="G45" s="164"/>
      <c r="H45" s="164">
        <f>'実質公債費比率（分子）の構造'!M$49</f>
        <v>89</v>
      </c>
      <c r="I45" s="164"/>
      <c r="J45" s="164"/>
      <c r="K45" s="164">
        <f>'実質公債費比率（分子）の構造'!N$49</f>
        <v>91</v>
      </c>
      <c r="L45" s="164"/>
      <c r="M45" s="164"/>
      <c r="N45" s="164">
        <f>'実質公債費比率（分子）の構造'!O$49</f>
        <v>92</v>
      </c>
      <c r="O45" s="164"/>
      <c r="P45" s="164"/>
    </row>
    <row r="46" spans="1:16" x14ac:dyDescent="0.2">
      <c r="A46" s="164" t="s">
        <v>64</v>
      </c>
      <c r="B46" s="164">
        <f>'実質公債費比率（分子）の構造'!K$48</f>
        <v>28</v>
      </c>
      <c r="C46" s="164"/>
      <c r="D46" s="164"/>
      <c r="E46" s="164">
        <f>'実質公債費比率（分子）の構造'!L$48</f>
        <v>29</v>
      </c>
      <c r="F46" s="164"/>
      <c r="G46" s="164"/>
      <c r="H46" s="164">
        <f>'実質公債費比率（分子）の構造'!M$48</f>
        <v>41</v>
      </c>
      <c r="I46" s="164"/>
      <c r="J46" s="164"/>
      <c r="K46" s="164">
        <f>'実質公債費比率（分子）の構造'!N$48</f>
        <v>27</v>
      </c>
      <c r="L46" s="164"/>
      <c r="M46" s="164"/>
      <c r="N46" s="164">
        <f>'実質公債費比率（分子）の構造'!O$48</f>
        <v>28</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217</v>
      </c>
      <c r="C49" s="164"/>
      <c r="D49" s="164"/>
      <c r="E49" s="164">
        <f>'実質公債費比率（分子）の構造'!L$45</f>
        <v>230</v>
      </c>
      <c r="F49" s="164"/>
      <c r="G49" s="164"/>
      <c r="H49" s="164">
        <f>'実質公債費比率（分子）の構造'!M$45</f>
        <v>238</v>
      </c>
      <c r="I49" s="164"/>
      <c r="J49" s="164"/>
      <c r="K49" s="164">
        <f>'実質公債費比率（分子）の構造'!N$45</f>
        <v>225</v>
      </c>
      <c r="L49" s="164"/>
      <c r="M49" s="164"/>
      <c r="N49" s="164">
        <f>'実質公債費比率（分子）の構造'!O$45</f>
        <v>232</v>
      </c>
      <c r="O49" s="164"/>
      <c r="P49" s="164"/>
    </row>
    <row r="50" spans="1:16" x14ac:dyDescent="0.2">
      <c r="A50" s="164" t="s">
        <v>67</v>
      </c>
      <c r="B50" s="164" t="e">
        <f>NA()</f>
        <v>#N/A</v>
      </c>
      <c r="C50" s="164">
        <f>IF(ISNUMBER('実質公債費比率（分子）の構造'!K$53),'実質公債費比率（分子）の構造'!K$53,NA())</f>
        <v>81</v>
      </c>
      <c r="D50" s="164" t="e">
        <f>NA()</f>
        <v>#N/A</v>
      </c>
      <c r="E50" s="164" t="e">
        <f>NA()</f>
        <v>#N/A</v>
      </c>
      <c r="F50" s="164">
        <f>IF(ISNUMBER('実質公債費比率（分子）の構造'!L$53),'実質公債費比率（分子）の構造'!L$53,NA())</f>
        <v>103</v>
      </c>
      <c r="G50" s="164" t="e">
        <f>NA()</f>
        <v>#N/A</v>
      </c>
      <c r="H50" s="164" t="e">
        <f>NA()</f>
        <v>#N/A</v>
      </c>
      <c r="I50" s="164">
        <f>IF(ISNUMBER('実質公債費比率（分子）の構造'!M$53),'実質公債費比率（分子）の構造'!M$53,NA())</f>
        <v>144</v>
      </c>
      <c r="J50" s="164" t="e">
        <f>NA()</f>
        <v>#N/A</v>
      </c>
      <c r="K50" s="164" t="e">
        <f>NA()</f>
        <v>#N/A</v>
      </c>
      <c r="L50" s="164">
        <f>IF(ISNUMBER('実質公債費比率（分子）の構造'!N$53),'実質公債費比率（分子）の構造'!N$53,NA())</f>
        <v>109</v>
      </c>
      <c r="M50" s="164" t="e">
        <f>NA()</f>
        <v>#N/A</v>
      </c>
      <c r="N50" s="164" t="e">
        <f>NA()</f>
        <v>#N/A</v>
      </c>
      <c r="O50" s="164">
        <f>IF(ISNUMBER('実質公債費比率（分子）の構造'!O$53),'実質公債費比率（分子）の構造'!O$53,NA())</f>
        <v>127</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2679</v>
      </c>
      <c r="E56" s="163"/>
      <c r="F56" s="163"/>
      <c r="G56" s="163">
        <f>'将来負担比率（分子）の構造'!J$52</f>
        <v>2570</v>
      </c>
      <c r="H56" s="163"/>
      <c r="I56" s="163"/>
      <c r="J56" s="163">
        <f>'将来負担比率（分子）の構造'!K$52</f>
        <v>2466</v>
      </c>
      <c r="K56" s="163"/>
      <c r="L56" s="163"/>
      <c r="M56" s="163">
        <f>'将来負担比率（分子）の構造'!L$52</f>
        <v>2436</v>
      </c>
      <c r="N56" s="163"/>
      <c r="O56" s="163"/>
      <c r="P56" s="163">
        <f>'将来負担比率（分子）の構造'!M$52</f>
        <v>2359</v>
      </c>
    </row>
    <row r="57" spans="1:16" x14ac:dyDescent="0.2">
      <c r="A57" s="163" t="s">
        <v>42</v>
      </c>
      <c r="B57" s="163"/>
      <c r="C57" s="163"/>
      <c r="D57" s="163">
        <f>'将来負担比率（分子）の構造'!I$51</f>
        <v>30</v>
      </c>
      <c r="E57" s="163"/>
      <c r="F57" s="163"/>
      <c r="G57" s="163" t="str">
        <f>'将来負担比率（分子）の構造'!J$51</f>
        <v>-</v>
      </c>
      <c r="H57" s="163"/>
      <c r="I57" s="163"/>
      <c r="J57" s="163">
        <f>'将来負担比率（分子）の構造'!K$51</f>
        <v>16</v>
      </c>
      <c r="K57" s="163"/>
      <c r="L57" s="163"/>
      <c r="M57" s="163">
        <f>'将来負担比率（分子）の構造'!L$51</f>
        <v>74</v>
      </c>
      <c r="N57" s="163"/>
      <c r="O57" s="163"/>
      <c r="P57" s="163">
        <f>'将来負担比率（分子）の構造'!M$51</f>
        <v>176</v>
      </c>
    </row>
    <row r="58" spans="1:16" x14ac:dyDescent="0.2">
      <c r="A58" s="163" t="s">
        <v>41</v>
      </c>
      <c r="B58" s="163"/>
      <c r="C58" s="163"/>
      <c r="D58" s="163">
        <f>'将来負担比率（分子）の構造'!I$50</f>
        <v>2630</v>
      </c>
      <c r="E58" s="163"/>
      <c r="F58" s="163"/>
      <c r="G58" s="163">
        <f>'将来負担比率（分子）の構造'!J$50</f>
        <v>2791</v>
      </c>
      <c r="H58" s="163"/>
      <c r="I58" s="163"/>
      <c r="J58" s="163">
        <f>'将来負担比率（分子）の構造'!K$50</f>
        <v>3671</v>
      </c>
      <c r="K58" s="163"/>
      <c r="L58" s="163"/>
      <c r="M58" s="163">
        <f>'将来負担比率（分子）の構造'!L$50</f>
        <v>3207</v>
      </c>
      <c r="N58" s="163"/>
      <c r="O58" s="163"/>
      <c r="P58" s="163">
        <f>'将来負担比率（分子）の構造'!M$50</f>
        <v>3095</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179</v>
      </c>
      <c r="C62" s="163"/>
      <c r="D62" s="163"/>
      <c r="E62" s="163">
        <f>'将来負担比率（分子）の構造'!J$45</f>
        <v>115</v>
      </c>
      <c r="F62" s="163"/>
      <c r="G62" s="163"/>
      <c r="H62" s="163">
        <f>'将来負担比率（分子）の構造'!K$45</f>
        <v>96</v>
      </c>
      <c r="I62" s="163"/>
      <c r="J62" s="163"/>
      <c r="K62" s="163">
        <f>'将来負担比率（分子）の構造'!L$45</f>
        <v>131</v>
      </c>
      <c r="L62" s="163"/>
      <c r="M62" s="163"/>
      <c r="N62" s="163">
        <f>'将来負担比率（分子）の構造'!M$45</f>
        <v>160</v>
      </c>
      <c r="O62" s="163"/>
      <c r="P62" s="163"/>
    </row>
    <row r="63" spans="1:16" x14ac:dyDescent="0.2">
      <c r="A63" s="163" t="s">
        <v>34</v>
      </c>
      <c r="B63" s="163">
        <f>'将来負担比率（分子）の構造'!I$44</f>
        <v>336</v>
      </c>
      <c r="C63" s="163"/>
      <c r="D63" s="163"/>
      <c r="E63" s="163">
        <f>'将来負担比率（分子）の構造'!J$44</f>
        <v>376</v>
      </c>
      <c r="F63" s="163"/>
      <c r="G63" s="163"/>
      <c r="H63" s="163">
        <f>'将来負担比率（分子）の構造'!K$44</f>
        <v>405</v>
      </c>
      <c r="I63" s="163"/>
      <c r="J63" s="163"/>
      <c r="K63" s="163">
        <f>'将来負担比率（分子）の構造'!L$44</f>
        <v>476</v>
      </c>
      <c r="L63" s="163"/>
      <c r="M63" s="163"/>
      <c r="N63" s="163">
        <f>'将来負担比率（分子）の構造'!M$44</f>
        <v>514</v>
      </c>
      <c r="O63" s="163"/>
      <c r="P63" s="163"/>
    </row>
    <row r="64" spans="1:16" x14ac:dyDescent="0.2">
      <c r="A64" s="163" t="s">
        <v>33</v>
      </c>
      <c r="B64" s="163">
        <f>'将来負担比率（分子）の構造'!I$43</f>
        <v>256</v>
      </c>
      <c r="C64" s="163"/>
      <c r="D64" s="163"/>
      <c r="E64" s="163">
        <f>'将来負担比率（分子）の構造'!J$43</f>
        <v>189</v>
      </c>
      <c r="F64" s="163"/>
      <c r="G64" s="163"/>
      <c r="H64" s="163">
        <f>'将来負担比率（分子）の構造'!K$43</f>
        <v>197</v>
      </c>
      <c r="I64" s="163"/>
      <c r="J64" s="163"/>
      <c r="K64" s="163">
        <f>'将来負担比率（分子）の構造'!L$43</f>
        <v>181</v>
      </c>
      <c r="L64" s="163"/>
      <c r="M64" s="163"/>
      <c r="N64" s="163">
        <f>'将来負担比率（分子）の構造'!M$43</f>
        <v>163</v>
      </c>
      <c r="O64" s="163"/>
      <c r="P64" s="163"/>
    </row>
    <row r="65" spans="1:16" x14ac:dyDescent="0.2">
      <c r="A65" s="163" t="s">
        <v>32</v>
      </c>
      <c r="B65" s="163">
        <f>'将来負担比率（分子）の構造'!I$42</f>
        <v>23</v>
      </c>
      <c r="C65" s="163"/>
      <c r="D65" s="163"/>
      <c r="E65" s="163">
        <f>'将来負担比率（分子）の構造'!J$42</f>
        <v>73</v>
      </c>
      <c r="F65" s="163"/>
      <c r="G65" s="163"/>
      <c r="H65" s="163">
        <f>'将来負担比率（分子）の構造'!K$42</f>
        <v>104</v>
      </c>
      <c r="I65" s="163"/>
      <c r="J65" s="163"/>
      <c r="K65" s="163">
        <f>'将来負担比率（分子）の構造'!L$42</f>
        <v>93</v>
      </c>
      <c r="L65" s="163"/>
      <c r="M65" s="163"/>
      <c r="N65" s="163">
        <f>'将来負担比率（分子）の構造'!M$42</f>
        <v>83</v>
      </c>
      <c r="O65" s="163"/>
      <c r="P65" s="163"/>
    </row>
    <row r="66" spans="1:16" x14ac:dyDescent="0.2">
      <c r="A66" s="163" t="s">
        <v>31</v>
      </c>
      <c r="B66" s="163">
        <f>'将来負担比率（分子）の構造'!I$41</f>
        <v>2361</v>
      </c>
      <c r="C66" s="163"/>
      <c r="D66" s="163"/>
      <c r="E66" s="163">
        <f>'将来負担比率（分子）の構造'!J$41</f>
        <v>2768</v>
      </c>
      <c r="F66" s="163"/>
      <c r="G66" s="163"/>
      <c r="H66" s="163">
        <f>'将来負担比率（分子）の構造'!K$41</f>
        <v>2735</v>
      </c>
      <c r="I66" s="163"/>
      <c r="J66" s="163"/>
      <c r="K66" s="163">
        <f>'将来負担比率（分子）の構造'!L$41</f>
        <v>2747</v>
      </c>
      <c r="L66" s="163"/>
      <c r="M66" s="163"/>
      <c r="N66" s="163">
        <f>'将来負担比率（分子）の構造'!M$41</f>
        <v>2841</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516</v>
      </c>
      <c r="C72" s="167">
        <f>基金残高に係る経年分析!G55</f>
        <v>466</v>
      </c>
      <c r="D72" s="167">
        <f>基金残高に係る経年分析!H55</f>
        <v>446</v>
      </c>
    </row>
    <row r="73" spans="1:16" x14ac:dyDescent="0.2">
      <c r="A73" s="166" t="s">
        <v>74</v>
      </c>
      <c r="B73" s="167">
        <f>基金残高に係る経年分析!F56</f>
        <v>371</v>
      </c>
      <c r="C73" s="167">
        <f>基金残高に係る経年分析!G56</f>
        <v>373</v>
      </c>
      <c r="D73" s="167">
        <f>基金残高に係る経年分析!H56</f>
        <v>379</v>
      </c>
    </row>
    <row r="74" spans="1:16" x14ac:dyDescent="0.2">
      <c r="A74" s="166" t="s">
        <v>75</v>
      </c>
      <c r="B74" s="167">
        <f>基金残高に係る経年分析!F57</f>
        <v>2689</v>
      </c>
      <c r="C74" s="167">
        <f>基金残高に係る経年分析!G57</f>
        <v>2253</v>
      </c>
      <c r="D74" s="167">
        <f>基金残高に係る経年分析!H57</f>
        <v>2156</v>
      </c>
    </row>
  </sheetData>
  <sheetProtection algorithmName="SHA-512" hashValue="je6dHX8A3TbOvXFCl4gi9irhLSbmdmHfB/AaZx7YjlrAoba3wHClElFREy49PYHJtcQ64HVlaZs4M4szp8vsfA==" saltValue="jkVjW9yOuR31SsL4RK5x5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L2409009</cp:lastModifiedBy>
  <cp:lastPrinted>2026-09-14T00:51:17Z</cp:lastPrinted>
  <dcterms:created xsi:type="dcterms:W3CDTF">2026-02-23T09:32:33Z</dcterms:created>
  <dcterms:modified xsi:type="dcterms:W3CDTF">2026-09-14T01:07:16Z</dcterms:modified>
  <cp:category/>
</cp:coreProperties>
</file>