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25C983EB-54F2-4190-95E2-FA8D9369FE89}" xr6:coauthVersionLast="47" xr6:coauthVersionMax="47" xr10:uidLastSave="{00000000-0000-0000-0000-000000000000}"/>
  <bookViews>
    <workbookView xWindow="-110" yWindow="-110" windowWidth="19420" windowHeight="11500"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2" i="12" l="1"/>
  <c r="CW102" i="12"/>
  <c r="DB102" i="12"/>
  <c r="DG102" i="12"/>
  <c r="DL102" i="12"/>
  <c r="DQ102" i="12"/>
  <c r="AF88" i="12"/>
  <c r="AP88" i="12"/>
  <c r="AU88" i="12"/>
  <c r="AP63" i="12"/>
  <c r="AA23" i="12"/>
  <c r="AF23" i="12"/>
  <c r="Q23" i="12"/>
  <c r="V23" i="12"/>
  <c r="AP23" i="12"/>
  <c r="AU63" i="12"/>
  <c r="AA7" i="12" l="1"/>
  <c r="AA28" i="12" l="1"/>
  <c r="AA29" i="12"/>
  <c r="AA30" i="12"/>
  <c r="AA31" i="12"/>
  <c r="AA32" i="12"/>
  <c r="AA33" i="12"/>
  <c r="AA34" i="12"/>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BE38" i="10"/>
  <c r="AM38" i="10"/>
  <c r="U38" i="10"/>
  <c r="C38" i="10"/>
  <c r="BE37" i="10"/>
  <c r="AM37" i="10"/>
  <c r="C37" i="10"/>
  <c r="BE36" i="10"/>
  <c r="C36" i="10"/>
  <c r="BE35" i="10"/>
  <c r="C35" i="10"/>
  <c r="BE34" i="10"/>
  <c r="C34" i="10"/>
  <c r="U34" i="10" s="1"/>
  <c r="U35" i="10" s="1"/>
  <c r="U36" i="10" s="1"/>
  <c r="U37"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BW34" i="10"/>
  <c r="BW35" i="10" s="1"/>
  <c r="BW36" i="10" s="1"/>
  <c r="BW37" i="10" s="1"/>
  <c r="BW38" i="10" s="1"/>
  <c r="BW39" i="10" s="1"/>
</calcChain>
</file>

<file path=xl/sharedStrings.xml><?xml version="1.0" encoding="utf-8"?>
<sst xmlns="http://schemas.openxmlformats.org/spreadsheetml/2006/main" count="1134" uniqueCount="581">
  <si>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</si>
  <si>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</si>
  <si>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</si>
  <si>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</si>
  <si>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</si>
  <si>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</si>
  <si>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</si>
  <si>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</si>
  <si>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</si>
  <si>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</si>
  <si>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</si>
  <si>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</si>
  <si>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</si>
  <si>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</si>
  <si>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</si>
  <si>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</si>
  <si>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</si>
  <si>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</si>
  <si>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</si>
  <si>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</si>
  <si>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</si>
  <si>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</si>
  <si>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</si>
  <si>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</si>
  <si>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</si>
  <si>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</si>
  <si>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</si>
  <si>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</si>
  <si>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</si>
  <si>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</si>
  <si>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</si>
  <si>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</si>
  <si>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</si>
  <si>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</si>
  <si>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</si>
  <si>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</si>
  <si>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</si>
  <si>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</si>
  <si>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</si>
  <si>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</si>
  <si>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</si>
  <si>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</si>
  <si>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</si>
  <si>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</si>
  <si>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</si>
  <si>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</si>
  <si>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</si>
  <si>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</si>
  <si>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</si>
  <si>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</si>
  <si>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</si>
  <si>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</si>
  <si>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</si>
  <si>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</si>
  <si>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</si>
  <si>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</si>
  <si>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</si>
  <si>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</si>
  <si>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</si>
  <si>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</si>
  <si>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</si>
  <si>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</si>
  <si>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</si>
  <si>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</si>
  <si>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</si>
  <si>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</si>
  <si>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</si>
  <si>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</si>
  <si>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</si>
  <si>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</si>
  <si>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</si>
  <si>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</si>
  <si>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</si>
  <si>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</si>
  <si>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</si>
  <si>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</si>
  <si>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</si>
  <si>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</si>
  <si>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</si>
  <si>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</si>
  <si>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</si>
  <si>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</si>
  <si>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</si>
  <si>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</si>
  <si>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</si>
  <si>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</si>
  <si>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</si>
  <si>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</si>
  <si>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</si>
  <si>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</si>
  <si>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</si>
  <si>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</si>
  <si>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</si>
  <si>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</si>
  <si>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阿蘇市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</si>
  <si>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</si>
  <si>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</si>
  <si>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</si>
  <si>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</si>
  <si>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</si>
  <si>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</si>
  <si>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</si>
  <si>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</si>
  <si>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</si>
  <si>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</si>
  <si>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</si>
  <si>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</si>
  <si>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</si>
  <si>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</si>
  <si>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</si>
  <si>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</si>
  <si>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</si>
  <si>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</si>
  <si>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</si>
  <si>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</si>
  <si>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</si>
  <si>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</si>
  <si>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</si>
  <si>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</si>
  <si>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</si>
  <si>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</si>
  <si>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</si>
  <si>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</si>
  <si>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</si>
  <si>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</si>
  <si>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</si>
  <si>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</si>
  <si>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</si>
  <si>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</si>
  <si>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</si>
  <si>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</si>
  <si>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</si>
  <si>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</si>
  <si>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</si>
  <si>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</si>
  <si>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</si>
  <si>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</si>
  <si>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</si>
  <si>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</si>
  <si>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</si>
  <si>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</si>
  <si>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</si>
  <si>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</si>
  <si>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</si>
  <si>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</si>
  <si>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</si>
  <si>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</si>
  <si>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</si>
  <si>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</si>
  <si>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</si>
  <si>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</si>
  <si>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</si>
  <si>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</si>
  <si>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</si>
  <si>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</si>
  <si>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</si>
  <si>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</si>
  <si>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</si>
  <si>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</si>
  <si>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</si>
  <si>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</si>
  <si>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</si>
  <si>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</si>
  <si>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</si>
  <si>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</si>
  <si>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</si>
  <si>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</si>
  <si>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</si>
  <si>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</si>
  <si>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</si>
  <si>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</si>
  <si>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</si>
  <si>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</si>
  <si>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</si>
  <si>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</si>
  <si>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</si>
  <si>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</si>
  <si>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</si>
  <si>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</si>
  <si>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</si>
  <si>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</si>
  <si>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</si>
  <si>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</si>
  <si>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</si>
  <si>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</si>
  <si>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</si>
  <si>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</si>
  <si>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</si>
  <si>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</si>
  <si>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</si>
  <si>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</si>
  <si>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</si>
  <si>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</si>
  <si>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</si>
  <si>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</si>
  <si>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</si>
  <si>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</si>
  <si>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</si>
  <si>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</si>
  <si>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</si>
  <si>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</si>
  <si>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</si>
  <si>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</si>
  <si>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熊本県阿蘇市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</si>
  <si>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</si>
  <si>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</si>
  <si>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</si>
  <si>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</si>
  <si>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</si>
  <si>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</si>
  <si>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</si>
  <si>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</si>
  <si>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</si>
  <si>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</si>
  <si>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</si>
  <si>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</si>
  <si>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</si>
  <si>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</si>
  <si>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</si>
  <si>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</si>
  <si>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</si>
  <si>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</si>
  <si>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</si>
  <si>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</si>
  <si>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</si>
  <si>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</si>
  <si>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</si>
  <si>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</si>
  <si>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</si>
  <si>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</si>
  <si>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</si>
  <si>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</si>
  <si>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</si>
  <si>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</si>
  <si>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</si>
  <si>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</si>
  <si>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</si>
  <si>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</si>
  <si>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</si>
  <si>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</si>
  <si>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</si>
  <si>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</si>
  <si>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</si>
  <si>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</si>
  <si>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</si>
  <si>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</si>
  <si>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</si>
  <si>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</si>
  <si>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</si>
  <si>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</si>
  <si>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</si>
  <si>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</si>
  <si>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</si>
  <si>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</si>
  <si>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</si>
  <si>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</si>
  <si>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</si>
  <si>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</si>
  <si>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</si>
  <si>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</si>
  <si>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</si>
  <si>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</si>
  <si>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</si>
  <si>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</si>
  <si>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</si>
  <si>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</si>
  <si>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</si>
  <si>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</si>
  <si>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</si>
  <si>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</si>
  <si>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</si>
  <si>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</si>
  <si>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</si>
  <si>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</si>
  <si>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</si>
  <si>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</si>
  <si>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</si>
  <si>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</si>
  <si>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</si>
  <si>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</si>
  <si>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</si>
  <si>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</si>
  <si>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</si>
  <si>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</si>
  <si>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</si>
  <si>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</si>
  <si>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</si>
  <si>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</si>
  <si>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</si>
  <si>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</si>
  <si>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</si>
  <si>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</si>
  <si>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</si>
  <si>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</si>
  <si>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</si>
  <si>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</si>
  <si>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</si>
  <si>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</si>
  <si>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</si>
  <si>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</si>
  <si>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</si>
  <si>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</si>
  <si>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</si>
  <si>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</si>
  <si>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</si>
  <si>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</si>
  <si>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</si>
  <si>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</si>
  <si>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</si>
  <si>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</si>
  <si>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</si>
  <si>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</si>
  <si>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</si>
  <si>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</si>
  <si>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</si>
  <si>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</si>
  <si>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</si>
  <si>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</si>
  <si>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</si>
  <si>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</si>
  <si>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</si>
  <si>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</si>
  <si>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</si>
  <si>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</si>
  <si>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</si>
  <si>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</si>
  <si>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</si>
  <si>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</si>
  <si>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</si>
  <si>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</si>
  <si>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</si>
  <si>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</si>
  <si>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</si>
  <si>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</si>
  <si>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</si>
  <si>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</si>
  <si>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</si>
  <si>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</si>
  <si>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</si>
  <si>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</si>
  <si>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</si>
  <si>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</si>
  <si>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</si>
  <si>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</si>
  <si>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</si>
  <si>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</si>
  <si>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</si>
  <si>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</si>
  <si>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</si>
  <si>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</si>
  <si>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</si>
  <si>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</si>
  <si>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</si>
  <si>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</si>
  <si>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熊本県阿蘇市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</si>
  <si>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</si>
  <si>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</si>
  <si>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</si>
  <si>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</si>
  <si>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</si>
  <si>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</si>
  <si>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</si>
  <si>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</si>
  <si>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</si>
  <si>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</si>
  <si>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</si>
  <si>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</si>
  <si>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</si>
  <si>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</si>
  <si>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</si>
  <si>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</si>
  <si>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</si>
  <si>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</si>
  <si>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</si>
  <si>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</si>
  <si>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</si>
  <si>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</si>
  <si>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</si>
  <si>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</si>
  <si>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</si>
  <si>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</si>
  <si>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</si>
  <si>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</si>
  <si>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</si>
  <si>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</si>
  <si>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</si>
  <si>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</si>
  <si>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</si>
  <si>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</si>
  <si>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</si>
  <si>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</si>
  <si>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阿蘇山観光事業特別会計</t>
    <phoneticPr fontId="5"/>
  </si>
  <si>
    <t>水道事業会計</t>
    <phoneticPr fontId="5"/>
  </si>
  <si>
    <t>法適用企業</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</si>
  <si>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</si>
  <si>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</si>
  <si>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</si>
  <si>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</si>
  <si>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</si>
  <si>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</si>
  <si>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</si>
  <si>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</si>
  <si>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</si>
  <si>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</si>
  <si>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</si>
  <si>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</si>
  <si>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</si>
  <si>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</si>
  <si>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</si>
  <si>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</si>
  <si>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</si>
  <si>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</si>
  <si>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</si>
  <si>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</si>
  <si>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</si>
  <si>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</si>
  <si>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</si>
  <si>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</si>
  <si>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</si>
  <si>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</si>
  <si>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</si>
  <si>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</si>
  <si>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</si>
  <si>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</si>
  <si>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</si>
  <si>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</si>
  <si>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</si>
  <si>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</si>
  <si>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</si>
  <si>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</si>
  <si>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</si>
  <si>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</si>
  <si>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</si>
  <si>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</si>
  <si>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</si>
  <si>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</si>
  <si>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</si>
  <si>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</si>
  <si>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</si>
  <si>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</si>
  <si>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</si>
  <si>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</si>
  <si>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</si>
  <si>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</si>
  <si>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</si>
  <si>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</si>
  <si>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</si>
  <si>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</si>
  <si>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</si>
  <si>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</si>
  <si>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</si>
  <si>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</si>
  <si>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</si>
  <si>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</si>
  <si>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</si>
  <si>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</si>
  <si>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</si>
  <si>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</si>
  <si>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</si>
  <si>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</si>
  <si>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</si>
  <si>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</si>
  <si>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</si>
  <si>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</si>
  <si>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</si>
  <si>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</si>
  <si>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</si>
  <si>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</si>
  <si>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</si>
  <si>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</si>
  <si>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</si>
  <si>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</si>
  <si>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</si>
  <si>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</si>
  <si>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</si>
  <si>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</si>
  <si>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</si>
  <si>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</si>
  <si>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</si>
  <si>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</si>
  <si>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</si>
  <si>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</si>
  <si>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</si>
  <si>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</si>
  <si>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</si>
  <si>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</si>
  <si>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</si>
  <si>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</si>
  <si>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</si>
  <si>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</si>
  <si>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</si>
  <si>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</si>
  <si>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</si>
  <si>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</si>
  <si>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</si>
  <si>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</si>
  <si>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</si>
  <si>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</si>
  <si>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</si>
  <si>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</si>
  <si>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</si>
  <si>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</si>
  <si>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</si>
  <si>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</si>
  <si>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</si>
  <si>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</si>
  <si>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</si>
  <si>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</si>
  <si>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</si>
  <si>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</si>
  <si>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</si>
  <si>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</si>
  <si>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</si>
  <si>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</si>
  <si>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</si>
  <si>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</si>
  <si>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</si>
  <si>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</si>
  <si>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</si>
  <si>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</si>
  <si>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</si>
  <si>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</si>
  <si>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</si>
  <si>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</si>
  <si>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</si>
  <si>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</si>
  <si>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</si>
  <si>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</si>
  <si>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</si>
  <si>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</si>
  <si>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</si>
  <si>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1.71</t>
  </si>
  <si>
    <t>一般会計</t>
  </si>
  <si>
    <t>水道事業会計</t>
  </si>
  <si>
    <t>介護保険事業特別会計</t>
  </si>
  <si>
    <t>病院事業会計</t>
  </si>
  <si>
    <t>下水道事業会計</t>
  </si>
  <si>
    <t>国民健康保険事業特別会計</t>
  </si>
  <si>
    <t>後期高齢者医療事業特別会計</t>
  </si>
  <si>
    <t>阿蘇山観光事業特別会計</t>
  </si>
  <si>
    <t>その他会計（赤字）</t>
  </si>
  <si>
    <t>▲ 0.06</t>
  </si>
  <si>
    <t>その他会計（黒字）</t>
  </si>
  <si>
    <t>R02</t>
    <phoneticPr fontId="5"/>
  </si>
  <si>
    <t>R03</t>
    <phoneticPr fontId="5"/>
  </si>
  <si>
    <t>R04</t>
    <phoneticPr fontId="5"/>
  </si>
  <si>
    <t>R05</t>
    <phoneticPr fontId="5"/>
  </si>
  <si>
    <t>R06</t>
    <phoneticPr fontId="5"/>
  </si>
  <si>
    <t>熊本県市町村総合事務組合</t>
    <rPh sb="0" eb="3">
      <t>クマモトケン</t>
    </rPh>
    <rPh sb="3" eb="6">
      <t>シチョウソン</t>
    </rPh>
    <rPh sb="6" eb="8">
      <t>ソウゴウ</t>
    </rPh>
    <rPh sb="8" eb="12">
      <t>ジムクミアイ</t>
    </rPh>
    <phoneticPr fontId="2"/>
  </si>
  <si>
    <t>阿蘇広域行政事務組合（一般会計）</t>
    <rPh sb="0" eb="10">
      <t>アソコウイキギョウセイジムクミアイ</t>
    </rPh>
    <rPh sb="11" eb="13">
      <t>イッパン</t>
    </rPh>
    <rPh sb="13" eb="15">
      <t>カイケイ</t>
    </rPh>
    <phoneticPr fontId="2"/>
  </si>
  <si>
    <t>阿蘇広域行政事務組合（養護老人ホーム湯の里荘特別会計）</t>
    <rPh sb="0" eb="10">
      <t>アソコウイキギョウセイジムクミアイ</t>
    </rPh>
    <rPh sb="11" eb="18">
      <t>ヨウゴロウジンホームホゴ</t>
    </rPh>
    <rPh sb="18" eb="19">
      <t>ユ</t>
    </rPh>
    <rPh sb="20" eb="21">
      <t>サト</t>
    </rPh>
    <rPh sb="21" eb="22">
      <t>ソウ</t>
    </rPh>
    <rPh sb="22" eb="26">
      <t>トクベツカイケイ</t>
    </rPh>
    <phoneticPr fontId="2"/>
  </si>
  <si>
    <t>阿蘇広域行政事務組合（特別養護老人ホーム阿蘇みやま荘特別会計）</t>
    <rPh sb="0" eb="10">
      <t>アソコウイキギョウセイジムクミアイ</t>
    </rPh>
    <rPh sb="11" eb="13">
      <t>トクベツ</t>
    </rPh>
    <rPh sb="13" eb="15">
      <t>ヨウゴ</t>
    </rPh>
    <rPh sb="15" eb="17">
      <t>ロウジン</t>
    </rPh>
    <rPh sb="20" eb="22">
      <t>アソ</t>
    </rPh>
    <rPh sb="25" eb="26">
      <t>ソウ</t>
    </rPh>
    <rPh sb="26" eb="28">
      <t>トクベツ</t>
    </rPh>
    <rPh sb="28" eb="30">
      <t>カイケイ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</si>
  <si>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</si>
  <si>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8">
      <t>コウキコウレイシャ</t>
    </rPh>
    <rPh sb="8" eb="10">
      <t>イリョウ</t>
    </rPh>
    <rPh sb="10" eb="12">
      <t>コウイキ</t>
    </rPh>
    <rPh sb="12" eb="14">
      <t>レンゴウ</t>
    </rPh>
    <rPh sb="15" eb="22">
      <t>コウキコウレイシャイリョウ</t>
    </rPh>
    <rPh sb="22" eb="24">
      <t>トクベツ</t>
    </rPh>
    <rPh sb="24" eb="26">
      <t>カイケイ</t>
    </rPh>
    <phoneticPr fontId="2"/>
  </si>
  <si>
    <t>一般財団法人阿蘇テレワークセンター</t>
    <rPh sb="0" eb="6">
      <t>イッパンザイダンホウジン</t>
    </rPh>
    <rPh sb="6" eb="8">
      <t>アソ</t>
    </rPh>
    <phoneticPr fontId="2"/>
  </si>
  <si>
    <t>公益財団法人阿蘇グリーンストック</t>
    <rPh sb="0" eb="6">
      <t>コウエキザイダンホウジン</t>
    </rPh>
    <rPh sb="6" eb="8">
      <t>アソ</t>
    </rPh>
    <phoneticPr fontId="2"/>
  </si>
  <si>
    <t>株式会社まちづくり阿蘇一の宮</t>
    <rPh sb="0" eb="4">
      <t>カブシキガイシャ</t>
    </rPh>
    <rPh sb="9" eb="11">
      <t>アソ</t>
    </rPh>
    <rPh sb="11" eb="12">
      <t>イチ</t>
    </rPh>
    <rPh sb="13" eb="14">
      <t>ミヤ</t>
    </rPh>
    <phoneticPr fontId="2"/>
  </si>
  <si>
    <t>株式会社ASOワークネット</t>
    <rPh sb="0" eb="4">
      <t>カブシキガイシャ</t>
    </rPh>
    <phoneticPr fontId="2"/>
  </si>
  <si>
    <t>-</t>
    <phoneticPr fontId="2"/>
  </si>
  <si>
    <t>地域振興基金</t>
    <phoneticPr fontId="5"/>
  </si>
  <si>
    <t>公共施設管理基金</t>
    <phoneticPr fontId="2"/>
  </si>
  <si>
    <t>地域情報化基盤整備基金</t>
    <phoneticPr fontId="2"/>
  </si>
  <si>
    <t>教育施設整備基金</t>
    <phoneticPr fontId="2"/>
  </si>
  <si>
    <t>熊本地震復興基金</t>
    <phoneticPr fontId="2"/>
  </si>
  <si>
    <t>-</t>
    <phoneticPr fontId="2"/>
  </si>
  <si>
    <t>下水道事業会計</t>
    <rPh sb="0" eb="3">
      <t>ゲスイドウ</t>
    </rPh>
    <phoneticPr fontId="5"/>
  </si>
  <si>
    <t>-</t>
    <phoneticPr fontId="2"/>
  </si>
  <si>
    <t>特別会計（交通災害共済事業）分を含む</t>
    <rPh sb="0" eb="2">
      <t>トクベツ</t>
    </rPh>
    <rPh sb="2" eb="4">
      <t>カイケイ</t>
    </rPh>
    <rPh sb="5" eb="7">
      <t>コウツウ</t>
    </rPh>
    <rPh sb="7" eb="9">
      <t>サイガイ</t>
    </rPh>
    <rPh sb="9" eb="11">
      <t>キョウサイ</t>
    </rPh>
    <rPh sb="11" eb="13">
      <t>ジギョウ</t>
    </rPh>
    <rPh sb="14" eb="15">
      <t>ブン</t>
    </rPh>
    <rPh sb="16" eb="17">
      <t>フク</t>
    </rPh>
    <phoneticPr fontId="2"/>
  </si>
  <si>
    <t>法非適用企業</t>
    <rPh sb="0" eb="1">
      <t>ホウ</t>
    </rPh>
    <rPh sb="1" eb="2">
      <t>ヒ</t>
    </rPh>
    <rPh sb="2" eb="4">
      <t>テキヨウ</t>
    </rPh>
    <rPh sb="4" eb="6">
      <t>キギョウ</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</si>
  <si>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</si>
  <si>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</si>
  <si>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</si>
  <si>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平成28年度の熊本地震に伴う地方債の起債の影響から、類似団体平均を上回る水準が続いているが、R05年度から8.6ポイント改善した。退職手当負担見込額と地方債現在高の減少、充当可能基金の133,447千円増加によって、将来負担額を1,681,274千円圧縮したことが比率改善の直接の要因である。有形固定資産減価償却率は63.1％から63.8％（+0.7pt）とわずかに上昇したものの、類似団体平均65.7％を引き続き下回っており、波野中学校屋内運動場の改修など施設更新への投資を継続していることを反映している。今後も市債発行と償還のバランスを見ながら、必要な投資と老朽化対策を計画的に進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</si>
  <si>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</si>
  <si>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</si>
  <si>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</si>
  <si>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</si>
  <si>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</si>
  <si>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</si>
  <si>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阿蘇市における将来負担比率は、R05年度からR06年度で8.6ポイントの改善を行った。将来負担額は減少し、充当可能財源等も減少する中、両者の差が666,246千円縮小したことが比率改善の要因である。実質公債費比率はほぼ横ばいで推移し、類似団体内平均8.9％とほぼ同水準にある。単年度比率がR05年度9.4％からR06年度8.3％へ低下したのは、元利償還金が横ばいの中、標準財政規模がR05年度10,142,532千円からR06年度10,276,481千円へ拡大したことが主な要因である。将来負担比率及び実質公債費比率の推移について引き続き注視が必要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</si>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</sst>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lef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177" fontId="34" fillId="8" borderId="44" xfId="12" applyNumberFormat="1"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61A14DB-80DE-4F93-B88D-9F13559C6B4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9123-44C0-B3BC-6E5F827549F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124546</c:v>
                </c:pt>
                <c:pt idx="1">
                  <c:v>78910</c:v>
                </c:pt>
                <c:pt idx="2">
                  <c:v>98596</c:v>
                </c:pt>
                <c:pt idx="3">
                  <c:v>82332</c:v>
                </c:pt>
                <c:pt idx="4">
                  <c:v>134780</c:v>
                </c:pt>
              </c:numCache>
            </c:numRef>
          </c:val>
          <c:smooth val="0"/>
          <c:extLst>
            <c:ext xmlns:c16="http://schemas.microsoft.com/office/drawing/2014/chart" uri="{C3380CC4-5D6E-409C-BE32-E72D297353CC}">
              <c16:uniqueId val="{00000001-9123-44C0-B3BC-6E5F827549F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11.25</c:v>
                </c:pt>
                <c:pt idx="1">
                  <c:v>13.02</c:v>
                </c:pt>
                <c:pt idx="2">
                  <c:v>14.17</c:v>
                </c:pt>
                <c:pt idx="3">
                  <c:v>10.84</c:v>
                </c:pt>
                <c:pt idx="4">
                  <c:v>10.14</c:v>
                </c:pt>
              </c:numCache>
            </c:numRef>
          </c:val>
          <c:extLst>
            <c:ext xmlns:c16="http://schemas.microsoft.com/office/drawing/2014/chart" uri="{C3380CC4-5D6E-409C-BE32-E72D297353CC}">
              <c16:uniqueId val="{00000000-0910-46D5-BCB8-46DCE91EAA4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15.91</c:v>
                </c:pt>
                <c:pt idx="1">
                  <c:v>17.059999999999999</c:v>
                </c:pt>
                <c:pt idx="2">
                  <c:v>19.399999999999999</c:v>
                </c:pt>
                <c:pt idx="3">
                  <c:v>20.69</c:v>
                </c:pt>
                <c:pt idx="4">
                  <c:v>21.88</c:v>
                </c:pt>
              </c:numCache>
            </c:numRef>
          </c:val>
          <c:extLst>
            <c:ext xmlns:c16="http://schemas.microsoft.com/office/drawing/2014/chart" uri="{C3380CC4-5D6E-409C-BE32-E72D297353CC}">
              <c16:uniqueId val="{00000001-0910-46D5-BCB8-46DCE91EAA4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2.96</c:v>
                </c:pt>
                <c:pt idx="1">
                  <c:v>4.3</c:v>
                </c:pt>
                <c:pt idx="2">
                  <c:v>2.88</c:v>
                </c:pt>
                <c:pt idx="3">
                  <c:v>-1.71</c:v>
                </c:pt>
                <c:pt idx="4">
                  <c:v>0.9</c:v>
                </c:pt>
              </c:numCache>
            </c:numRef>
          </c:val>
          <c:smooth val="0"/>
          <c:extLst>
            <c:ext xmlns:c16="http://schemas.microsoft.com/office/drawing/2014/chart" uri="{C3380CC4-5D6E-409C-BE32-E72D297353CC}">
              <c16:uniqueId val="{00000002-0910-46D5-BCB8-46DCE91EAA4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0.41</c:v>
                </c:pt>
                <c:pt idx="2">
                  <c:v>0</c:v>
                </c:pt>
                <c:pt idx="3">
                  <c:v>0</c:v>
                </c:pt>
                <c:pt idx="4">
                  <c:v>#N/A</c:v>
                </c:pt>
                <c:pt idx="5">
                  <c:v>0.16</c:v>
                </c:pt>
                <c:pt idx="6">
                  <c:v>#N/A</c:v>
                </c:pt>
                <c:pt idx="7">
                  <c:v>0.35</c:v>
                </c:pt>
                <c:pt idx="8">
                  <c:v>0</c:v>
                </c:pt>
                <c:pt idx="9">
                  <c:v>0</c:v>
                </c:pt>
              </c:numCache>
            </c:numRef>
          </c:val>
          <c:extLst>
            <c:ext xmlns:c16="http://schemas.microsoft.com/office/drawing/2014/chart" uri="{C3380CC4-5D6E-409C-BE32-E72D297353CC}">
              <c16:uniqueId val="{00000000-F66F-4D07-9A55-867958E4717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0.06</c:v>
                </c:pt>
                <c:pt idx="3">
                  <c:v>#N/A</c:v>
                </c:pt>
                <c:pt idx="4">
                  <c:v>0</c:v>
                </c:pt>
                <c:pt idx="5">
                  <c:v>0</c:v>
                </c:pt>
                <c:pt idx="6">
                  <c:v>0</c:v>
                </c:pt>
                <c:pt idx="7">
                  <c:v>0</c:v>
                </c:pt>
                <c:pt idx="8">
                  <c:v>0</c:v>
                </c:pt>
                <c:pt idx="9">
                  <c:v>0</c:v>
                </c:pt>
              </c:numCache>
            </c:numRef>
          </c:val>
          <c:extLst>
            <c:ext xmlns:c16="http://schemas.microsoft.com/office/drawing/2014/chart" uri="{C3380CC4-5D6E-409C-BE32-E72D297353CC}">
              <c16:uniqueId val="{00000001-F66F-4D07-9A55-867958E4717A}"/>
            </c:ext>
          </c:extLst>
        </c:ser>
        <c:ser>
          <c:idx val="2"/>
          <c:order val="2"/>
          <c:tx>
            <c:strRef>
              <c:f>データシート!$A$29</c:f>
              <c:strCache>
                <c:ptCount val="1"/>
                <c:pt idx="0">
                  <c:v>阿蘇山観光事業特別会計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0.02</c:v>
                </c:pt>
              </c:numCache>
            </c:numRef>
          </c:val>
          <c:extLst>
            <c:ext xmlns:c16="http://schemas.microsoft.com/office/drawing/2014/chart" uri="{C3380CC4-5D6E-409C-BE32-E72D297353CC}">
              <c16:uniqueId val="{00000002-F66F-4D07-9A55-867958E4717A}"/>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0.09</c:v>
                </c:pt>
                <c:pt idx="4">
                  <c:v>#N/A</c:v>
                </c:pt>
                <c:pt idx="5">
                  <c:v>0.14000000000000001</c:v>
                </c:pt>
                <c:pt idx="6">
                  <c:v>#N/A</c:v>
                </c:pt>
                <c:pt idx="7">
                  <c:v>0.13</c:v>
                </c:pt>
                <c:pt idx="8">
                  <c:v>#N/A</c:v>
                </c:pt>
                <c:pt idx="9">
                  <c:v>0.12</c:v>
                </c:pt>
              </c:numCache>
            </c:numRef>
          </c:val>
          <c:extLst>
            <c:ext xmlns:c16="http://schemas.microsoft.com/office/drawing/2014/chart" uri="{C3380CC4-5D6E-409C-BE32-E72D297353CC}">
              <c16:uniqueId val="{00000003-F66F-4D07-9A55-867958E4717A}"/>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0.85</c:v>
                </c:pt>
                <c:pt idx="2">
                  <c:v>#N/A</c:v>
                </c:pt>
                <c:pt idx="3">
                  <c:v>0.81</c:v>
                </c:pt>
                <c:pt idx="4">
                  <c:v>#N/A</c:v>
                </c:pt>
                <c:pt idx="5">
                  <c:v>0.72</c:v>
                </c:pt>
                <c:pt idx="6">
                  <c:v>#N/A</c:v>
                </c:pt>
                <c:pt idx="7">
                  <c:v>0.35</c:v>
                </c:pt>
                <c:pt idx="8">
                  <c:v>#N/A</c:v>
                </c:pt>
                <c:pt idx="9">
                  <c:v>0.3</c:v>
                </c:pt>
              </c:numCache>
            </c:numRef>
          </c:val>
          <c:extLst>
            <c:ext xmlns:c16="http://schemas.microsoft.com/office/drawing/2014/chart" uri="{C3380CC4-5D6E-409C-BE32-E72D297353CC}">
              <c16:uniqueId val="{00000004-F66F-4D07-9A55-867958E4717A}"/>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0.42</c:v>
                </c:pt>
              </c:numCache>
            </c:numRef>
          </c:val>
          <c:extLst>
            <c:ext xmlns:c16="http://schemas.microsoft.com/office/drawing/2014/chart" uri="{C3380CC4-5D6E-409C-BE32-E72D297353CC}">
              <c16:uniqueId val="{00000005-F66F-4D07-9A55-867958E4717A}"/>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5.29</c:v>
                </c:pt>
                <c:pt idx="2">
                  <c:v>#N/A</c:v>
                </c:pt>
                <c:pt idx="3">
                  <c:v>10.28</c:v>
                </c:pt>
                <c:pt idx="4">
                  <c:v>#N/A</c:v>
                </c:pt>
                <c:pt idx="5">
                  <c:v>10.67</c:v>
                </c:pt>
                <c:pt idx="6">
                  <c:v>#N/A</c:v>
                </c:pt>
                <c:pt idx="7">
                  <c:v>6.15</c:v>
                </c:pt>
                <c:pt idx="8">
                  <c:v>#N/A</c:v>
                </c:pt>
                <c:pt idx="9">
                  <c:v>1.49</c:v>
                </c:pt>
              </c:numCache>
            </c:numRef>
          </c:val>
          <c:extLst>
            <c:ext xmlns:c16="http://schemas.microsoft.com/office/drawing/2014/chart" uri="{C3380CC4-5D6E-409C-BE32-E72D297353CC}">
              <c16:uniqueId val="{00000006-F66F-4D07-9A55-867958E4717A}"/>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2.54</c:v>
                </c:pt>
                <c:pt idx="2">
                  <c:v>#N/A</c:v>
                </c:pt>
                <c:pt idx="3">
                  <c:v>1.38</c:v>
                </c:pt>
                <c:pt idx="4">
                  <c:v>#N/A</c:v>
                </c:pt>
                <c:pt idx="5">
                  <c:v>2.98</c:v>
                </c:pt>
                <c:pt idx="6">
                  <c:v>#N/A</c:v>
                </c:pt>
                <c:pt idx="7">
                  <c:v>3.73</c:v>
                </c:pt>
                <c:pt idx="8">
                  <c:v>#N/A</c:v>
                </c:pt>
                <c:pt idx="9">
                  <c:v>2.67</c:v>
                </c:pt>
              </c:numCache>
            </c:numRef>
          </c:val>
          <c:extLst>
            <c:ext xmlns:c16="http://schemas.microsoft.com/office/drawing/2014/chart" uri="{C3380CC4-5D6E-409C-BE32-E72D297353CC}">
              <c16:uniqueId val="{00000007-F66F-4D07-9A55-867958E4717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8.1300000000000008</c:v>
                </c:pt>
                <c:pt idx="2">
                  <c:v>#N/A</c:v>
                </c:pt>
                <c:pt idx="3">
                  <c:v>7.64</c:v>
                </c:pt>
                <c:pt idx="4">
                  <c:v>#N/A</c:v>
                </c:pt>
                <c:pt idx="5">
                  <c:v>8.06</c:v>
                </c:pt>
                <c:pt idx="6">
                  <c:v>#N/A</c:v>
                </c:pt>
                <c:pt idx="7">
                  <c:v>8.1300000000000008</c:v>
                </c:pt>
                <c:pt idx="8">
                  <c:v>#N/A</c:v>
                </c:pt>
                <c:pt idx="9">
                  <c:v>8.49</c:v>
                </c:pt>
              </c:numCache>
            </c:numRef>
          </c:val>
          <c:extLst>
            <c:ext xmlns:c16="http://schemas.microsoft.com/office/drawing/2014/chart" uri="{C3380CC4-5D6E-409C-BE32-E72D297353CC}">
              <c16:uniqueId val="{00000008-F66F-4D07-9A55-867958E4717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11.24</c:v>
                </c:pt>
                <c:pt idx="2">
                  <c:v>#N/A</c:v>
                </c:pt>
                <c:pt idx="3">
                  <c:v>13.02</c:v>
                </c:pt>
                <c:pt idx="4">
                  <c:v>#N/A</c:v>
                </c:pt>
                <c:pt idx="5">
                  <c:v>14.17</c:v>
                </c:pt>
                <c:pt idx="6">
                  <c:v>#N/A</c:v>
                </c:pt>
                <c:pt idx="7">
                  <c:v>10.84</c:v>
                </c:pt>
                <c:pt idx="8">
                  <c:v>#N/A</c:v>
                </c:pt>
                <c:pt idx="9">
                  <c:v>10.130000000000001</c:v>
                </c:pt>
              </c:numCache>
            </c:numRef>
          </c:val>
          <c:extLst>
            <c:ext xmlns:c16="http://schemas.microsoft.com/office/drawing/2014/chart" uri="{C3380CC4-5D6E-409C-BE32-E72D297353CC}">
              <c16:uniqueId val="{00000009-F66F-4D07-9A55-867958E4717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1670</c:v>
                </c:pt>
                <c:pt idx="5">
                  <c:v>1808</c:v>
                </c:pt>
                <c:pt idx="8">
                  <c:v>1789</c:v>
                </c:pt>
                <c:pt idx="11">
                  <c:v>1782</c:v>
                </c:pt>
                <c:pt idx="14">
                  <c:v>1827</c:v>
                </c:pt>
              </c:numCache>
            </c:numRef>
          </c:val>
          <c:extLst>
            <c:ext xmlns:c16="http://schemas.microsoft.com/office/drawing/2014/chart" uri="{C3380CC4-5D6E-409C-BE32-E72D297353CC}">
              <c16:uniqueId val="{00000000-2708-47FC-84B7-E05CE4D60D3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708-47FC-84B7-E05CE4D60D3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24</c:v>
                </c:pt>
                <c:pt idx="3">
                  <c:v>23</c:v>
                </c:pt>
                <c:pt idx="6">
                  <c:v>23</c:v>
                </c:pt>
                <c:pt idx="9">
                  <c:v>27</c:v>
                </c:pt>
                <c:pt idx="12">
                  <c:v>1</c:v>
                </c:pt>
              </c:numCache>
            </c:numRef>
          </c:val>
          <c:extLst>
            <c:ext xmlns:c16="http://schemas.microsoft.com/office/drawing/2014/chart" uri="{C3380CC4-5D6E-409C-BE32-E72D297353CC}">
              <c16:uniqueId val="{00000002-2708-47FC-84B7-E05CE4D60D3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225</c:v>
                </c:pt>
                <c:pt idx="3">
                  <c:v>192</c:v>
                </c:pt>
                <c:pt idx="6">
                  <c:v>139</c:v>
                </c:pt>
                <c:pt idx="9">
                  <c:v>136</c:v>
                </c:pt>
                <c:pt idx="12">
                  <c:v>165</c:v>
                </c:pt>
              </c:numCache>
            </c:numRef>
          </c:val>
          <c:extLst>
            <c:ext xmlns:c16="http://schemas.microsoft.com/office/drawing/2014/chart" uri="{C3380CC4-5D6E-409C-BE32-E72D297353CC}">
              <c16:uniqueId val="{00000003-2708-47FC-84B7-E05CE4D60D3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347</c:v>
                </c:pt>
                <c:pt idx="3">
                  <c:v>358</c:v>
                </c:pt>
                <c:pt idx="6">
                  <c:v>365</c:v>
                </c:pt>
                <c:pt idx="9">
                  <c:v>350</c:v>
                </c:pt>
                <c:pt idx="12">
                  <c:v>322</c:v>
                </c:pt>
              </c:numCache>
            </c:numRef>
          </c:val>
          <c:extLst>
            <c:ext xmlns:c16="http://schemas.microsoft.com/office/drawing/2014/chart" uri="{C3380CC4-5D6E-409C-BE32-E72D297353CC}">
              <c16:uniqueId val="{00000004-2708-47FC-84B7-E05CE4D60D3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08-47FC-84B7-E05CE4D60D3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708-47FC-84B7-E05CE4D60D3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1743</c:v>
                </c:pt>
                <c:pt idx="3">
                  <c:v>1940</c:v>
                </c:pt>
                <c:pt idx="6">
                  <c:v>2017</c:v>
                </c:pt>
                <c:pt idx="9">
                  <c:v>2065</c:v>
                </c:pt>
                <c:pt idx="12">
                  <c:v>2048</c:v>
                </c:pt>
              </c:numCache>
            </c:numRef>
          </c:val>
          <c:extLst>
            <c:ext xmlns:c16="http://schemas.microsoft.com/office/drawing/2014/chart" uri="{C3380CC4-5D6E-409C-BE32-E72D297353CC}">
              <c16:uniqueId val="{00000007-2708-47FC-84B7-E05CE4D60D3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669</c:v>
                </c:pt>
                <c:pt idx="2">
                  <c:v>#N/A</c:v>
                </c:pt>
                <c:pt idx="3">
                  <c:v>#N/A</c:v>
                </c:pt>
                <c:pt idx="4">
                  <c:v>705</c:v>
                </c:pt>
                <c:pt idx="5">
                  <c:v>#N/A</c:v>
                </c:pt>
                <c:pt idx="6">
                  <c:v>#N/A</c:v>
                </c:pt>
                <c:pt idx="7">
                  <c:v>755</c:v>
                </c:pt>
                <c:pt idx="8">
                  <c:v>#N/A</c:v>
                </c:pt>
                <c:pt idx="9">
                  <c:v>#N/A</c:v>
                </c:pt>
                <c:pt idx="10">
                  <c:v>796</c:v>
                </c:pt>
                <c:pt idx="11">
                  <c:v>#N/A</c:v>
                </c:pt>
                <c:pt idx="12">
                  <c:v>#N/A</c:v>
                </c:pt>
                <c:pt idx="13">
                  <c:v>709</c:v>
                </c:pt>
                <c:pt idx="14">
                  <c:v>#N/A</c:v>
                </c:pt>
              </c:numCache>
            </c:numRef>
          </c:val>
          <c:smooth val="0"/>
          <c:extLst>
            <c:ext xmlns:c16="http://schemas.microsoft.com/office/drawing/2014/chart" uri="{C3380CC4-5D6E-409C-BE32-E72D297353CC}">
              <c16:uniqueId val="{00000008-2708-47FC-84B7-E05CE4D60D3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19952</c:v>
                </c:pt>
                <c:pt idx="5">
                  <c:v>19187</c:v>
                </c:pt>
                <c:pt idx="8">
                  <c:v>18199</c:v>
                </c:pt>
                <c:pt idx="11">
                  <c:v>17160</c:v>
                </c:pt>
                <c:pt idx="14">
                  <c:v>16321</c:v>
                </c:pt>
              </c:numCache>
            </c:numRef>
          </c:val>
          <c:extLst>
            <c:ext xmlns:c16="http://schemas.microsoft.com/office/drawing/2014/chart" uri="{C3380CC4-5D6E-409C-BE32-E72D297353CC}">
              <c16:uniqueId val="{00000000-B21A-4D34-99CF-E1517571826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1822</c:v>
                </c:pt>
                <c:pt idx="5">
                  <c:v>2048</c:v>
                </c:pt>
                <c:pt idx="8">
                  <c:v>1702</c:v>
                </c:pt>
                <c:pt idx="11">
                  <c:v>1329</c:v>
                </c:pt>
                <c:pt idx="14">
                  <c:v>1019</c:v>
                </c:pt>
              </c:numCache>
            </c:numRef>
          </c:val>
          <c:extLst>
            <c:ext xmlns:c16="http://schemas.microsoft.com/office/drawing/2014/chart" uri="{C3380CC4-5D6E-409C-BE32-E72D297353CC}">
              <c16:uniqueId val="{00000001-B21A-4D34-99CF-E1517571826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3456</c:v>
                </c:pt>
                <c:pt idx="5">
                  <c:v>3739</c:v>
                </c:pt>
                <c:pt idx="8">
                  <c:v>4300</c:v>
                </c:pt>
                <c:pt idx="11">
                  <c:v>4812</c:v>
                </c:pt>
                <c:pt idx="14">
                  <c:v>4945</c:v>
                </c:pt>
              </c:numCache>
            </c:numRef>
          </c:val>
          <c:extLst>
            <c:ext xmlns:c16="http://schemas.microsoft.com/office/drawing/2014/chart" uri="{C3380CC4-5D6E-409C-BE32-E72D297353CC}">
              <c16:uniqueId val="{00000002-B21A-4D34-99CF-E1517571826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21A-4D34-99CF-E1517571826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21A-4D34-99CF-E1517571826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105</c:v>
                </c:pt>
                <c:pt idx="3">
                  <c:v>85</c:v>
                </c:pt>
                <c:pt idx="6">
                  <c:v>85</c:v>
                </c:pt>
                <c:pt idx="9">
                  <c:v>0</c:v>
                </c:pt>
                <c:pt idx="12">
                  <c:v>0</c:v>
                </c:pt>
              </c:numCache>
            </c:numRef>
          </c:val>
          <c:extLst>
            <c:ext xmlns:c16="http://schemas.microsoft.com/office/drawing/2014/chart" uri="{C3380CC4-5D6E-409C-BE32-E72D297353CC}">
              <c16:uniqueId val="{00000005-B21A-4D34-99CF-E1517571826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2324</c:v>
                </c:pt>
                <c:pt idx="3">
                  <c:v>1932</c:v>
                </c:pt>
                <c:pt idx="6">
                  <c:v>1871</c:v>
                </c:pt>
                <c:pt idx="9">
                  <c:v>2319</c:v>
                </c:pt>
                <c:pt idx="12">
                  <c:v>1847</c:v>
                </c:pt>
              </c:numCache>
            </c:numRef>
          </c:val>
          <c:extLst>
            <c:ext xmlns:c16="http://schemas.microsoft.com/office/drawing/2014/chart" uri="{C3380CC4-5D6E-409C-BE32-E72D297353CC}">
              <c16:uniqueId val="{00000006-B21A-4D34-99CF-E1517571826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1082</c:v>
                </c:pt>
                <c:pt idx="3">
                  <c:v>1164</c:v>
                </c:pt>
                <c:pt idx="6">
                  <c:v>1336</c:v>
                </c:pt>
                <c:pt idx="9">
                  <c:v>1289</c:v>
                </c:pt>
                <c:pt idx="12">
                  <c:v>1109</c:v>
                </c:pt>
              </c:numCache>
            </c:numRef>
          </c:val>
          <c:extLst>
            <c:ext xmlns:c16="http://schemas.microsoft.com/office/drawing/2014/chart" uri="{C3380CC4-5D6E-409C-BE32-E72D297353CC}">
              <c16:uniqueId val="{00000007-B21A-4D34-99CF-E1517571826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4537</c:v>
                </c:pt>
                <c:pt idx="3">
                  <c:v>4458</c:v>
                </c:pt>
                <c:pt idx="6">
                  <c:v>4346</c:v>
                </c:pt>
                <c:pt idx="9">
                  <c:v>4227</c:v>
                </c:pt>
                <c:pt idx="12">
                  <c:v>4008</c:v>
                </c:pt>
              </c:numCache>
            </c:numRef>
          </c:val>
          <c:extLst>
            <c:ext xmlns:c16="http://schemas.microsoft.com/office/drawing/2014/chart" uri="{C3380CC4-5D6E-409C-BE32-E72D297353CC}">
              <c16:uniqueId val="{00000008-B21A-4D34-99CF-E1517571826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21A-4D34-99CF-E1517571826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22163</c:v>
                </c:pt>
                <c:pt idx="3">
                  <c:v>21381</c:v>
                </c:pt>
                <c:pt idx="6">
                  <c:v>20969</c:v>
                </c:pt>
                <c:pt idx="9">
                  <c:v>20034</c:v>
                </c:pt>
                <c:pt idx="12">
                  <c:v>19224</c:v>
                </c:pt>
              </c:numCache>
            </c:numRef>
          </c:val>
          <c:extLst>
            <c:ext xmlns:c16="http://schemas.microsoft.com/office/drawing/2014/chart" uri="{C3380CC4-5D6E-409C-BE32-E72D297353CC}">
              <c16:uniqueId val="{0000000A-B21A-4D34-99CF-E1517571826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4981</c:v>
                </c:pt>
                <c:pt idx="2">
                  <c:v>#N/A</c:v>
                </c:pt>
                <c:pt idx="3">
                  <c:v>#N/A</c:v>
                </c:pt>
                <c:pt idx="4">
                  <c:v>4047</c:v>
                </c:pt>
                <c:pt idx="5">
                  <c:v>#N/A</c:v>
                </c:pt>
                <c:pt idx="6">
                  <c:v>#N/A</c:v>
                </c:pt>
                <c:pt idx="7">
                  <c:v>4405</c:v>
                </c:pt>
                <c:pt idx="8">
                  <c:v>#N/A</c:v>
                </c:pt>
                <c:pt idx="9">
                  <c:v>#N/A</c:v>
                </c:pt>
                <c:pt idx="10">
                  <c:v>4570</c:v>
                </c:pt>
                <c:pt idx="11">
                  <c:v>#N/A</c:v>
                </c:pt>
                <c:pt idx="12">
                  <c:v>#N/A</c:v>
                </c:pt>
                <c:pt idx="13">
                  <c:v>3904</c:v>
                </c:pt>
                <c:pt idx="14">
                  <c:v>#N/A</c:v>
                </c:pt>
              </c:numCache>
            </c:numRef>
          </c:val>
          <c:smooth val="0"/>
          <c:extLst>
            <c:ext xmlns:c16="http://schemas.microsoft.com/office/drawing/2014/chart" uri="{C3380CC4-5D6E-409C-BE32-E72D297353CC}">
              <c16:uniqueId val="{0000000B-B21A-4D34-99CF-E1517571826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1948</c:v>
                </c:pt>
                <c:pt idx="1">
                  <c:v>2098</c:v>
                </c:pt>
                <c:pt idx="2">
                  <c:v>2248</c:v>
                </c:pt>
              </c:numCache>
            </c:numRef>
          </c:val>
          <c:extLst>
            <c:ext xmlns:c16="http://schemas.microsoft.com/office/drawing/2014/chart" uri="{C3380CC4-5D6E-409C-BE32-E72D297353CC}">
              <c16:uniqueId val="{00000000-9385-41F3-9624-ED5E62DDBEA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120</c:v>
                </c:pt>
                <c:pt idx="1">
                  <c:v>155</c:v>
                </c:pt>
                <c:pt idx="2">
                  <c:v>188</c:v>
                </c:pt>
              </c:numCache>
            </c:numRef>
          </c:val>
          <c:extLst>
            <c:ext xmlns:c16="http://schemas.microsoft.com/office/drawing/2014/chart" uri="{C3380CC4-5D6E-409C-BE32-E72D297353CC}">
              <c16:uniqueId val="{00000001-9385-41F3-9624-ED5E62DDBEA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2949</c:v>
                </c:pt>
                <c:pt idx="1">
                  <c:v>3285</c:v>
                </c:pt>
                <c:pt idx="2">
                  <c:v>2995</c:v>
                </c:pt>
              </c:numCache>
            </c:numRef>
          </c:val>
          <c:extLst>
            <c:ext xmlns:c16="http://schemas.microsoft.com/office/drawing/2014/chart" uri="{C3380CC4-5D6E-409C-BE32-E72D297353CC}">
              <c16:uniqueId val="{00000002-9385-41F3-9624-ED5E62DDBEA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{5989C166-3797-4567-92D5-637386E601AB}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1B4-4301-B48B-8DC2CD0C2C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{1F526A41-54FF-4A3C-9BD2-27A7FAEEF7B3}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1B4-4301-B48B-8DC2CD0C2C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{B2275A1C-D4AE-402F-8DF6-505AD38100EE}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1B4-4301-B48B-8DC2CD0C2C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{975479EF-44C9-4CA5-BE77-E2BBE46F3FE8}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1B4-4301-B48B-8DC2CD0C2C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{8E1F7FDB-7E0E-4114-922F-E4D0C07CAC76}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1B4-4301-B48B-8DC2CD0C2C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{03AD1001-AC2F-4EAC-B334-3233120CFB40}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1B4-4301-B48B-8DC2CD0C2C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{00601B6A-7969-410A-BF71-EE7259756223}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1B4-4301-B48B-8DC2CD0C2C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{E964D31E-AAD4-47B6-B091-0979DB3C1BB3}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1B4-4301-B48B-8DC2CD0C2C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{0BDFF3B5-057B-4CCE-9DD4-1D44AB54E4C1}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1B4-4301-B48B-8DC2CD0C2C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61.7</c:v>
                </c:pt>
                <c:pt idx="8">
                  <c:v>62.4</c:v>
                </c:pt>
                <c:pt idx="16">
                  <c:v>62</c:v>
                </c:pt>
                <c:pt idx="24">
                  <c:v>63.1</c:v>
                </c:pt>
                <c:pt idx="32">
                  <c:v>63.8</c:v>
                </c:pt>
              </c:numCache>
            </c:numRef>
          </c:xVal>
          <c:yVal>
            <c:numRef>
              <c:f>公会計指標分析・財政指標組合せ分析表!$BP$51:$DC$51</c:f>
              <c:numCache>
                <c:formatCode>#,##0.0;"▲ "#,##0.0</c:formatCode>
                <c:ptCount val="40"/>
                <c:pt idx="0">
                  <c:v>61.1</c:v>
                </c:pt>
                <c:pt idx="8">
                  <c:v>47.4</c:v>
                </c:pt>
                <c:pt idx="16">
                  <c:v>52.9</c:v>
                </c:pt>
                <c:pt idx="24">
                  <c:v>54.2</c:v>
                </c:pt>
                <c:pt idx="32">
                  <c:v>45.6</c:v>
                </c:pt>
              </c:numCache>
            </c:numRef>
          </c:yVal>
          <c:smooth val="0"/>
          <c:extLst>
            <c:ext xmlns:c16="http://schemas.microsoft.com/office/drawing/2014/chart" uri="{C3380CC4-5D6E-409C-BE32-E72D297353CC}">
              <c16:uniqueId val="{00000009-71B4-4301-B48B-8DC2CD0C2C9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{52B5BC29-BBB4-441E-A93C-E35F40A8B43F}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1B4-4301-B48B-8DC2CD0C2C9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{5315FCAC-4B66-4E2A-8045-B34B671674D9}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1B4-4301-B48B-8DC2CD0C2C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{FEE717AF-2E6B-421E-B99C-2D86DFE2344D}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1B4-4301-B48B-8DC2CD0C2C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{036D470D-D321-48E3-BC0C-F1A14B078229}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1B4-4301-B48B-8DC2CD0C2C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{CD6A9097-DE2E-4F30-BF51-6A0EC75EC4F8}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1B4-4301-B48B-8DC2CD0C2C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{30565E60-B475-4851-96D3-467D1C477464}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1B4-4301-B48B-8DC2CD0C2C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{289EBA42-B93E-47FE-B727-AFAE064154AB}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1B4-4301-B48B-8DC2CD0C2C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{3B86744F-E6D6-4923-9F07-37961D8A8929}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1B4-4301-B48B-8DC2CD0C2C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{F0E4B22E-AB65-432A-AB8F-84F9DB15EB4F}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1B4-4301-B48B-8DC2CD0C2C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71B4-4301-B48B-8DC2CD0C2C95}"/>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{477FF65A-2932-4993-A8E5-3C83A916A7B5}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9B3-4DFC-B72D-E76F78E113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{9EDC95EF-479C-4FE6-9DF8-739B9C511278}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B3-4DFC-B72D-E76F78E113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{202A0463-B8BE-49C2-A884-741AFEE2FCBF}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B3-4DFC-B72D-E76F78E113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{236A35A2-20E5-494F-9AF3-B41CCFD80A2C}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B3-4DFC-B72D-E76F78E113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{D5B84E58-53F7-40B2-AB6B-343FA6A12254}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B3-4DFC-B72D-E76F78E113F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{E265A737-1730-4FB7-A05B-02BAC8E8DA0E}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9B3-4DFC-B72D-E76F78E113F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{8919633B-3E0B-4BD1-AAFF-003506E20166}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9B3-4DFC-B72D-E76F78E113F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{978323AB-3E73-474D-B10A-F17A33E17FAE}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9B3-4DFC-B72D-E76F78E113F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{1282C4B4-242A-4142-9A2F-7584817880A4}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9B3-4DFC-B72D-E76F78E113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7.8</c:v>
                </c:pt>
                <c:pt idx="8">
                  <c:v>8.1</c:v>
                </c:pt>
                <c:pt idx="16">
                  <c:v>8.5</c:v>
                </c:pt>
                <c:pt idx="24">
                  <c:v>8.9</c:v>
                </c:pt>
                <c:pt idx="32">
                  <c:v>8.9</c:v>
                </c:pt>
              </c:numCache>
            </c:numRef>
          </c:xVal>
          <c:yVal>
            <c:numRef>
              <c:f>公会計指標分析・財政指標組合せ分析表!$BP$73:$DC$73</c:f>
              <c:numCache>
                <c:formatCode>#,##0.0;"▲ "#,##0.0</c:formatCode>
                <c:ptCount val="40"/>
                <c:pt idx="0">
                  <c:v>61.1</c:v>
                </c:pt>
                <c:pt idx="8">
                  <c:v>47.4</c:v>
                </c:pt>
                <c:pt idx="16">
                  <c:v>52.9</c:v>
                </c:pt>
                <c:pt idx="24">
                  <c:v>54.2</c:v>
                </c:pt>
                <c:pt idx="32">
                  <c:v>45.6</c:v>
                </c:pt>
              </c:numCache>
            </c:numRef>
          </c:yVal>
          <c:smooth val="0"/>
          <c:extLst>
            <c:ext xmlns:c16="http://schemas.microsoft.com/office/drawing/2014/chart" uri="{C3380CC4-5D6E-409C-BE32-E72D297353CC}">
              <c16:uniqueId val="{00000009-E9B3-4DFC-B72D-E76F78E113F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{C1AD0D82-D381-4FAC-9EE8-ABDE0EADCAF5}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9B3-4DFC-B72D-E76F78E113F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{48E68D9D-BEFD-41E1-B1A9-E1CAB138910B}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B3-4DFC-B72D-E76F78E113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{5C8FB73B-B596-4FE3-B6CA-4FD2EE3846BB}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B3-4DFC-B72D-E76F78E113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{4DBC476A-874D-485E-B99B-EF87BED36EFF}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B3-4DFC-B72D-E76F78E113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{9D2E22BB-0767-42F8-856A-9EE166FDF329}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B3-4DFC-B72D-E76F78E113F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{643D1A7D-448F-46D4-835F-A293123D09BA}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9B3-4DFC-B72D-E76F78E113F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{1B925926-0A34-4592-B221-97BEAE1D7232}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9B3-4DFC-B72D-E76F78E113F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{50AF76B1-632E-4A31-9EB3-958796B57130}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9B3-4DFC-B72D-E76F78E113F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{FDC86C56-3780-4801-A835-342C865ABDC9}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9B3-4DFC-B72D-E76F78E113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9B3-4DFC-B72D-E76F78E113FA}"/>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熊本県阿蘇市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24,170
23,366
376.30
21,315,007
19,817,806
1,042,030
10,276,481
19,244,479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昨年度と比較し、歳入総額・歳出総額ともに増加、標準財政規模が</a:t>
          </a:r>
          <a:r>
            <a:rPr kumimoji="1" lang="en-US" altLang="ja-JP" sz="1400">
              <a:latin typeface="ＭＳ Ｐゴシック" panose="020B0600070205080204" pitchFamily="50" charset="-128"/>
              <a:ea typeface="ＭＳ Ｐゴシック" panose="020B0600070205080204" pitchFamily="50" charset="-128"/>
            </a:rPr>
            <a:t>133,949</a:t>
          </a:r>
          <a:r>
            <a:rPr kumimoji="1" lang="ja-JP" altLang="en-US" sz="1400">
              <a:latin typeface="ＭＳ Ｐゴシック" panose="020B0600070205080204" pitchFamily="50" charset="-128"/>
              <a:ea typeface="ＭＳ Ｐゴシック" panose="020B0600070205080204" pitchFamily="50" charset="-128"/>
            </a:rPr>
            <a:t>千円増となり、財政力指数は微増であった。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市税の徴収率向上等による歳入確保により一層努めるとともに、地方交付税の算入割合や後年度の償還計画及び財政状況を勘案しながら市債を発行することにより、財政力指数の向上に努める。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170180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3469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170180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4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146050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97790</xdr:rowOff>
    </xdr:from>
    <xdr:to>
      <xdr:col>11</xdr:col>
      <xdr:colOff>31750</xdr:colOff>
      <xdr:row>42</xdr:row>
      <xdr:rowOff>146050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986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119380</xdr:rowOff>
    </xdr:from>
    <xdr:to>
      <xdr:col>19</xdr:col>
      <xdr:colOff>184150</xdr:colOff>
      <xdr:row>43</xdr:row>
      <xdr:rowOff>49530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34307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46990</xdr:rowOff>
    </xdr:from>
    <xdr:to>
      <xdr:col>7</xdr:col>
      <xdr:colOff>31750</xdr:colOff>
      <xdr:row>42</xdr:row>
      <xdr:rowOff>148590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133367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分子となる経常経費充当一般財源等は、人件費、物件費、扶助費、補助費等が増、維持補修費、公債費、繰出金が減となった。分母となる経常一般財源等総額は、普通交付税、市町村民税（法人税割）の増などにより、経常一般財源等が増加し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長引く物価高の影響により物件費をはじめとした経常経費が増加しており、既存事務事業の見直しを行い、さらに経常経費の削減に努める。</a:t>
          </a:r>
          <a:endParaRPr kumimoji="1" lang="en-US" altLang="ja-JP" sz="14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46083</xdr:rowOff>
    </xdr:from>
    <xdr:to>
      <xdr:col>23</xdr:col>
      <xdr:colOff>133350</xdr:colOff>
      <xdr:row>60</xdr:row>
      <xdr:rowOff>90896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333083"/>
          <a:ext cx="8382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90896</xdr:rowOff>
    </xdr:from>
    <xdr:to>
      <xdr:col>19</xdr:col>
      <xdr:colOff>133350</xdr:colOff>
      <xdr:row>60</xdr:row>
      <xdr:rowOff>90896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778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59872</xdr:rowOff>
    </xdr:from>
    <xdr:to>
      <xdr:col>15</xdr:col>
      <xdr:colOff>82550</xdr:colOff>
      <xdr:row>60</xdr:row>
      <xdr:rowOff>90896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4687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59872</xdr:rowOff>
    </xdr:from>
    <xdr:to>
      <xdr:col>11</xdr:col>
      <xdr:colOff>31750</xdr:colOff>
      <xdr:row>60</xdr:row>
      <xdr:rowOff>149497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46872"/>
          <a:ext cx="889000" cy="8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166733</xdr:rowOff>
    </xdr:from>
    <xdr:to>
      <xdr:col>23</xdr:col>
      <xdr:colOff>184150</xdr:colOff>
      <xdr:row>60</xdr:row>
      <xdr:rowOff>96883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11810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2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40096</xdr:rowOff>
    </xdr:from>
    <xdr:to>
      <xdr:col>19</xdr:col>
      <xdr:colOff>184150</xdr:colOff>
      <xdr:row>60</xdr:row>
      <xdr:rowOff>141696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151873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95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40096</xdr:rowOff>
    </xdr:from>
    <xdr:to>
      <xdr:col>15</xdr:col>
      <xdr:colOff>133350</xdr:colOff>
      <xdr:row>60</xdr:row>
      <xdr:rowOff>141696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126473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9072</xdr:rowOff>
    </xdr:from>
    <xdr:to>
      <xdr:col>11</xdr:col>
      <xdr:colOff>82550</xdr:colOff>
      <xdr:row>60</xdr:row>
      <xdr:rowOff>110672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95449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8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98697</xdr:rowOff>
    </xdr:from>
    <xdr:to>
      <xdr:col>7</xdr:col>
      <xdr:colOff>31750</xdr:colOff>
      <xdr:row>61</xdr:row>
      <xdr:rowOff>28847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8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13624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[213,362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人件費は、人事院勧告に伴う職員給の改定などにより、扶助費は、国の物価高騰対策支援による物価高騰対応重点支援給付金（定額減税調整給付分）などにより増、人口</a:t>
          </a:r>
          <a:r>
            <a:rPr kumimoji="1" lang="en-US" altLang="ja-JP" sz="1400">
              <a:latin typeface="ＭＳ Ｐゴシック" panose="020B0600070205080204" pitchFamily="50" charset="-128"/>
              <a:ea typeface="ＭＳ Ｐゴシック" panose="020B0600070205080204" pitchFamily="50" charset="-128"/>
            </a:rPr>
            <a:t>1</a:t>
          </a:r>
          <a:r>
            <a:rPr kumimoji="1" lang="ja-JP" altLang="en-US" sz="1400">
              <a:latin typeface="ＭＳ Ｐゴシック" panose="020B0600070205080204" pitchFamily="50" charset="-128"/>
              <a:ea typeface="ＭＳ Ｐゴシック" panose="020B0600070205080204" pitchFamily="50" charset="-128"/>
            </a:rPr>
            <a:t>人当たり人件費・物件費等は昨年度と比較して</a:t>
          </a:r>
          <a:r>
            <a:rPr kumimoji="1" lang="en-US" altLang="ja-JP" sz="1400">
              <a:latin typeface="ＭＳ Ｐゴシック" panose="020B0600070205080204" pitchFamily="50" charset="-128"/>
              <a:ea typeface="ＭＳ Ｐゴシック" panose="020B0600070205080204" pitchFamily="50" charset="-128"/>
            </a:rPr>
            <a:t>30,948</a:t>
          </a:r>
          <a:r>
            <a:rPr kumimoji="1" lang="ja-JP" altLang="en-US" sz="1400">
              <a:latin typeface="ＭＳ Ｐゴシック" panose="020B0600070205080204" pitchFamily="50" charset="-128"/>
              <a:ea typeface="ＭＳ Ｐゴシック" panose="020B0600070205080204" pitchFamily="50" charset="-128"/>
            </a:rPr>
            <a:t>円増加した。類似団体内平均と比べると下回っているが、物件費は長引く物価高の影響等により増加しており市税の徴収率向上等による歳入確保により一層努めるとともに、地方交付税の算入割合や後年度の償還計画及び財政状況を勘案しながら市債を発行することにより、将来負担比率の改善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37666</xdr:rowOff>
    </xdr:from>
    <xdr:to>
      <xdr:col>23</xdr:col>
      <xdr:colOff>133350</xdr:colOff>
      <xdr:row>81</xdr:row>
      <xdr:rowOff>45134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5116"/>
          <a:ext cx="8382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29912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7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37666</xdr:rowOff>
    </xdr:from>
    <xdr:to>
      <xdr:col>19</xdr:col>
      <xdr:colOff>133350</xdr:colOff>
      <xdr:row>81</xdr:row>
      <xdr:rowOff>39239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25116"/>
          <a:ext cx="889000" cy="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35358</xdr:rowOff>
    </xdr:from>
    <xdr:to>
      <xdr:col>15</xdr:col>
      <xdr:colOff>82550</xdr:colOff>
      <xdr:row>81</xdr:row>
      <xdr:rowOff>39239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2808"/>
          <a:ext cx="889000" cy="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33524</xdr:rowOff>
    </xdr:from>
    <xdr:to>
      <xdr:col>11</xdr:col>
      <xdr:colOff>31750</xdr:colOff>
      <xdr:row>81</xdr:row>
      <xdr:rowOff>35358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0974"/>
          <a:ext cx="889000" cy="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165784</xdr:rowOff>
    </xdr:from>
    <xdr:to>
      <xdr:col>23</xdr:col>
      <xdr:colOff>184150</xdr:colOff>
      <xdr:row>81</xdr:row>
      <xdr:rowOff>95934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87061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3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158316</xdr:rowOff>
    </xdr:from>
    <xdr:to>
      <xdr:col>19</xdr:col>
      <xdr:colOff>184150</xdr:colOff>
      <xdr:row>81</xdr:row>
      <xdr:rowOff>88466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98643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3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159889</xdr:rowOff>
    </xdr:from>
    <xdr:to>
      <xdr:col>15</xdr:col>
      <xdr:colOff>133350</xdr:colOff>
      <xdr:row>81</xdr:row>
      <xdr:rowOff>90039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100216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4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156008</xdr:rowOff>
    </xdr:from>
    <xdr:to>
      <xdr:col>11</xdr:col>
      <xdr:colOff>82550</xdr:colOff>
      <xdr:row>81</xdr:row>
      <xdr:rowOff>86158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96335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154174</xdr:rowOff>
    </xdr:from>
    <xdr:to>
      <xdr:col>7</xdr:col>
      <xdr:colOff>31750</xdr:colOff>
      <xdr:row>81</xdr:row>
      <xdr:rowOff>84324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94501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類似団体内平均値と比較すると下回っており、国や県内自治体の支給水準及び本市の財政状況を踏まえた給与管理に努める。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13607</xdr:rowOff>
    </xdr:from>
    <xdr:to>
      <xdr:col>81</xdr:col>
      <xdr:colOff>44450</xdr:colOff>
      <xdr:row>84</xdr:row>
      <xdr:rowOff>134257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41540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31750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5360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151493</xdr:rowOff>
    </xdr:from>
    <xdr:to>
      <xdr:col>72</xdr:col>
      <xdr:colOff>203200</xdr:colOff>
      <xdr:row>85</xdr:row>
      <xdr:rowOff>31750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5532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151493</xdr:rowOff>
    </xdr:from>
    <xdr:to>
      <xdr:col>68</xdr:col>
      <xdr:colOff>152400</xdr:colOff>
      <xdr:row>84</xdr:row>
      <xdr:rowOff>168729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5532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134257</xdr:rowOff>
    </xdr:from>
    <xdr:to>
      <xdr:col>81</xdr:col>
      <xdr:colOff>95250</xdr:colOff>
      <xdr:row>84</xdr:row>
      <xdr:rowOff>64407</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150784</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20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100693</xdr:rowOff>
    </xdr:from>
    <xdr:to>
      <xdr:col>68</xdr:col>
      <xdr:colOff>203200</xdr:colOff>
      <xdr:row>85</xdr:row>
      <xdr:rowOff>30843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41020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類似団体内平均値と比較して下回っている。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町村合併以降、広大な市域の中で行政サービスを維持するために、支所機能の充実や災害対応を行ってきた。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また、昨今では多忙化、複雑化する住民ニーズ、新たな行政課題の対応など事務事業が増加し、人員の需要が高まる中で、公務員離れ、若年層の離職が進み、人員を確保することが困難な状況にあり、事務事業のスクラップアンドビルド、選択と集中による積極的な効率化に取り組み、持続可能な行政運営の確保に努める。</a:t>
          </a:r>
          <a:endParaRPr kumimoji="1" lang="en-US" altLang="ja-JP" sz="14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170180</xdr:rowOff>
    </xdr:from>
    <xdr:to>
      <xdr:col>81</xdr:col>
      <xdr:colOff>44450</xdr:colOff>
      <xdr:row>61</xdr:row>
      <xdr:rowOff>11599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57180"/>
          <a:ext cx="8382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162941</xdr:rowOff>
    </xdr:from>
    <xdr:to>
      <xdr:col>77</xdr:col>
      <xdr:colOff>44450</xdr:colOff>
      <xdr:row>60</xdr:row>
      <xdr:rowOff>170180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49941"/>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162941</xdr:rowOff>
    </xdr:from>
    <xdr:to>
      <xdr:col>72</xdr:col>
      <xdr:colOff>203200</xdr:colOff>
      <xdr:row>60</xdr:row>
      <xdr:rowOff>162941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499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153289</xdr:rowOff>
    </xdr:from>
    <xdr:to>
      <xdr:col>68</xdr:col>
      <xdr:colOff>152400</xdr:colOff>
      <xdr:row>60</xdr:row>
      <xdr:rowOff>162941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40289"/>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132249</xdr:rowOff>
    </xdr:from>
    <xdr:to>
      <xdr:col>81</xdr:col>
      <xdr:colOff>95250</xdr:colOff>
      <xdr:row>61</xdr:row>
      <xdr:rowOff>62399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1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148776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64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119380</xdr:rowOff>
    </xdr:from>
    <xdr:to>
      <xdr:col>77</xdr:col>
      <xdr:colOff>95250</xdr:colOff>
      <xdr:row>61</xdr:row>
      <xdr:rowOff>49530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112141</xdr:rowOff>
    </xdr:from>
    <xdr:to>
      <xdr:col>73</xdr:col>
      <xdr:colOff>44450</xdr:colOff>
      <xdr:row>61</xdr:row>
      <xdr:rowOff>42291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9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27068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485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112141</xdr:rowOff>
    </xdr:from>
    <xdr:to>
      <xdr:col>68</xdr:col>
      <xdr:colOff>203200</xdr:colOff>
      <xdr:row>61</xdr:row>
      <xdr:rowOff>42291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9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27068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485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102489</xdr:rowOff>
    </xdr:from>
    <xdr:to>
      <xdr:col>64</xdr:col>
      <xdr:colOff>152400</xdr:colOff>
      <xdr:row>61</xdr:row>
      <xdr:rowOff>32639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8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17416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475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昨年度と増減なし、類似団体内平均値と同じであった。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老朽化した公共施設等の改修が控えており、後年度の償還計画及び財政状況を勘案しながら、市債を発行することにより、実質公債費比率の維持改善に努める。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15981</xdr:rowOff>
    </xdr:from>
    <xdr:to>
      <xdr:col>81</xdr:col>
      <xdr:colOff>44450</xdr:colOff>
      <xdr:row>37</xdr:row>
      <xdr:rowOff>15981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5963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7938</xdr:rowOff>
    </xdr:from>
    <xdr:to>
      <xdr:col>77</xdr:col>
      <xdr:colOff>44450</xdr:colOff>
      <xdr:row>37</xdr:row>
      <xdr:rowOff>15981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5158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171344</xdr:rowOff>
    </xdr:from>
    <xdr:to>
      <xdr:col>72</xdr:col>
      <xdr:colOff>203200</xdr:colOff>
      <xdr:row>37</xdr:row>
      <xdr:rowOff>7938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43544"/>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165312</xdr:rowOff>
    </xdr:from>
    <xdr:to>
      <xdr:col>68</xdr:col>
      <xdr:colOff>152400</xdr:colOff>
      <xdr:row>36</xdr:row>
      <xdr:rowOff>171344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37512"/>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108708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8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136631</xdr:rowOff>
    </xdr:from>
    <xdr:to>
      <xdr:col>77</xdr:col>
      <xdr:colOff>95250</xdr:colOff>
      <xdr:row>37</xdr:row>
      <xdr:rowOff>66781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77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128588</xdr:rowOff>
    </xdr:from>
    <xdr:to>
      <xdr:col>73</xdr:col>
      <xdr:colOff>44450</xdr:colOff>
      <xdr:row>37</xdr:row>
      <xdr:rowOff>58738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0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68915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6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120544</xdr:rowOff>
    </xdr:from>
    <xdr:to>
      <xdr:col>68</xdr:col>
      <xdr:colOff>203200</xdr:colOff>
      <xdr:row>37</xdr:row>
      <xdr:rowOff>50694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9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60871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114512</xdr:rowOff>
    </xdr:from>
    <xdr:to>
      <xdr:col>64</xdr:col>
      <xdr:colOff>152400</xdr:colOff>
      <xdr:row>37</xdr:row>
      <xdr:rowOff>44662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8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54839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5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昨年度と比較すると</a:t>
          </a:r>
          <a:r>
            <a:rPr kumimoji="1" lang="en-US" altLang="ja-JP" sz="1400">
              <a:latin typeface="ＭＳ Ｐゴシック" panose="020B0600070205080204" pitchFamily="50" charset="-128"/>
              <a:ea typeface="ＭＳ Ｐゴシック" panose="020B0600070205080204" pitchFamily="50" charset="-128"/>
            </a:rPr>
            <a:t>8.6</a:t>
          </a:r>
          <a:r>
            <a:rPr kumimoji="1" lang="ja-JP" altLang="en-US" sz="1400">
              <a:latin typeface="ＭＳ Ｐゴシック" panose="020B0600070205080204" pitchFamily="50" charset="-128"/>
              <a:ea typeface="ＭＳ Ｐゴシック" panose="020B0600070205080204" pitchFamily="50" charset="-128"/>
            </a:rPr>
            <a:t>ポイント減少しているが、類似団体内平均値を大きく上回っている。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市税の徴収率向上等による歳入確保により一層努めるとともに、地方交付税の算入割合や後年度の償還計画及び財政状況を勘案しながら市債を発行することにより、将来負担比率の改善に努める。</a:t>
          </a:r>
          <a:endParaRPr kumimoji="1" lang="en-US" altLang="ja-JP" sz="14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67310</xdr:rowOff>
    </xdr:from>
    <xdr:to>
      <xdr:col>81</xdr:col>
      <xdr:colOff>44450</xdr:colOff>
      <xdr:row>18</xdr:row>
      <xdr:rowOff>11148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981960"/>
          <a:ext cx="838200" cy="11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165171</xdr:rowOff>
    </xdr:from>
    <xdr:to>
      <xdr:col>77</xdr:col>
      <xdr:colOff>44450</xdr:colOff>
      <xdr:row>18</xdr:row>
      <xdr:rowOff>11148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079821"/>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91440</xdr:rowOff>
    </xdr:from>
    <xdr:to>
      <xdr:col>72</xdr:col>
      <xdr:colOff>203200</xdr:colOff>
      <xdr:row>17</xdr:row>
      <xdr:rowOff>165171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3006090"/>
          <a:ext cx="889000" cy="7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91440</xdr:rowOff>
    </xdr:from>
    <xdr:to>
      <xdr:col>68</xdr:col>
      <xdr:colOff>152400</xdr:colOff>
      <xdr:row>18</xdr:row>
      <xdr:rowOff>103646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006090"/>
          <a:ext cx="889000" cy="18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16510</xdr:rowOff>
    </xdr:from>
    <xdr:to>
      <xdr:col>81</xdr:col>
      <xdr:colOff>95250</xdr:colOff>
      <xdr:row>17</xdr:row>
      <xdr:rowOff>118110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93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160037</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90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131798</xdr:rowOff>
    </xdr:from>
    <xdr:to>
      <xdr:col>77</xdr:col>
      <xdr:colOff>95250</xdr:colOff>
      <xdr:row>18</xdr:row>
      <xdr:rowOff>61948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04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46725</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132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114371</xdr:rowOff>
    </xdr:from>
    <xdr:to>
      <xdr:col>73</xdr:col>
      <xdr:colOff>44450</xdr:colOff>
      <xdr:row>18</xdr:row>
      <xdr:rowOff>44521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02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29298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11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40640</xdr:rowOff>
    </xdr:from>
    <xdr:to>
      <xdr:col>68</xdr:col>
      <xdr:colOff>203200</xdr:colOff>
      <xdr:row>17</xdr:row>
      <xdr:rowOff>142240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127017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04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52846</xdr:rowOff>
    </xdr:from>
    <xdr:to>
      <xdr:col>64</xdr:col>
      <xdr:colOff>152400</xdr:colOff>
      <xdr:row>18</xdr:row>
      <xdr:rowOff>154446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13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139223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22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熊本県阿蘇市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24,170
23,366
376.30
21,315,007
19,817,806
1,042,030
10,276,481
19,244,479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人事院勧告に伴う職員給及び期末勤勉手当が増、退職手当負担金の見直しなどにより、人件費は</a:t>
          </a:r>
          <a:r>
            <a:rPr kumimoji="1" lang="en-US" altLang="ja-JP" sz="1400">
              <a:latin typeface="ＭＳ Ｐゴシック" panose="020B0600070205080204" pitchFamily="50" charset="-128"/>
              <a:ea typeface="ＭＳ Ｐゴシック" panose="020B0600070205080204" pitchFamily="50" charset="-128"/>
            </a:rPr>
            <a:t>176,970</a:t>
          </a:r>
          <a:r>
            <a:rPr kumimoji="1" lang="ja-JP" altLang="en-US" sz="1400">
              <a:latin typeface="ＭＳ Ｐゴシック" panose="020B0600070205080204" pitchFamily="50" charset="-128"/>
              <a:ea typeface="ＭＳ Ｐゴシック" panose="020B0600070205080204" pitchFamily="50" charset="-128"/>
            </a:rPr>
            <a:t>千円増となった。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類似団体内平均値と比較して下回っているものの、今後も人件費の適正化に努める。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xdr:rowOff>
    </xdr:from>
    <xdr:to>
      <xdr:col>24</xdr:col>
      <xdr:colOff>25400</xdr:colOff>
      <xdr:row>36</xdr:row>
      <xdr:rowOff>40132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8032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xdr:rowOff>
    </xdr:from>
    <xdr:to>
      <xdr:col>19</xdr:col>
      <xdr:colOff>187325</xdr:colOff>
      <xdr:row>36</xdr:row>
      <xdr:rowOff>67564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8032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67564</xdr:rowOff>
    </xdr:from>
    <xdr:to>
      <xdr:col>15</xdr:col>
      <xdr:colOff>98425</xdr:colOff>
      <xdr:row>36</xdr:row>
      <xdr:rowOff>127000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3976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36</xdr:row>
      <xdr:rowOff>163576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992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160782</xdr:rowOff>
    </xdr:from>
    <xdr:to>
      <xdr:col>24</xdr:col>
      <xdr:colOff>76200</xdr:colOff>
      <xdr:row>36</xdr:row>
      <xdr:rowOff>90932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5859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128778</xdr:rowOff>
    </xdr:from>
    <xdr:to>
      <xdr:col>20</xdr:col>
      <xdr:colOff>38100</xdr:colOff>
      <xdr:row>36</xdr:row>
      <xdr:rowOff>58928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69105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9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xdr:rowOff>
    </xdr:from>
    <xdr:to>
      <xdr:col>15</xdr:col>
      <xdr:colOff>149225</xdr:colOff>
      <xdr:row>36</xdr:row>
      <xdr:rowOff>118364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128541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112776</xdr:rowOff>
    </xdr:from>
    <xdr:to>
      <xdr:col>6</xdr:col>
      <xdr:colOff>171450</xdr:colOff>
      <xdr:row>37</xdr:row>
      <xdr:rowOff>42926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53103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全世帯へ貸与するＩＰ電話「お知らせ端末」の更新業務委託料、小中学生に配備する</a:t>
          </a:r>
          <a:r>
            <a:rPr kumimoji="1" lang="en-US" altLang="ja-JP" sz="1400">
              <a:latin typeface="ＭＳ Ｐゴシック" panose="020B0600070205080204" pitchFamily="50" charset="-128"/>
              <a:ea typeface="ＭＳ Ｐゴシック" panose="020B0600070205080204" pitchFamily="50" charset="-128"/>
            </a:rPr>
            <a:t>iPad</a:t>
          </a:r>
          <a:r>
            <a:rPr kumimoji="1" lang="ja-JP" altLang="en-US" sz="1400">
              <a:latin typeface="ＭＳ Ｐゴシック" panose="020B0600070205080204" pitchFamily="50" charset="-128"/>
              <a:ea typeface="ＭＳ Ｐゴシック" panose="020B0600070205080204" pitchFamily="50" charset="-128"/>
            </a:rPr>
            <a:t>の更新、ふるさと納税に係る一括代行業務委託料などにより、物件費は</a:t>
          </a:r>
          <a:r>
            <a:rPr kumimoji="1" lang="en-US" altLang="ja-JP" sz="1400">
              <a:latin typeface="ＭＳ Ｐゴシック" panose="020B0600070205080204" pitchFamily="50" charset="-128"/>
              <a:ea typeface="ＭＳ Ｐゴシック" panose="020B0600070205080204" pitchFamily="50" charset="-128"/>
            </a:rPr>
            <a:t>40,541</a:t>
          </a:r>
          <a:r>
            <a:rPr kumimoji="1" lang="ja-JP" altLang="en-US" sz="1400">
              <a:latin typeface="ＭＳ Ｐゴシック" panose="020B0600070205080204" pitchFamily="50" charset="-128"/>
              <a:ea typeface="ＭＳ Ｐゴシック" panose="020B0600070205080204" pitchFamily="50" charset="-128"/>
            </a:rPr>
            <a:t>千円増となった。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類似団体内平均値と比較して下回っているが、長引く物価高の影響等により、委託料を中心に増加している。労務費の適切な価格転嫁など事業内容の精査を行った上で、物件費の抑制に努める。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xdr:rowOff>
    </xdr:from>
    <xdr:to>
      <xdr:col>82</xdr:col>
      <xdr:colOff>107950</xdr:colOff>
      <xdr:row>16</xdr:row>
      <xdr:rowOff>20320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7482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138430</xdr:rowOff>
    </xdr:from>
    <xdr:to>
      <xdr:col>78</xdr:col>
      <xdr:colOff>69850</xdr:colOff>
      <xdr:row>16</xdr:row>
      <xdr:rowOff>20320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10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123190</xdr:rowOff>
    </xdr:from>
    <xdr:to>
      <xdr:col>73</xdr:col>
      <xdr:colOff>180975</xdr:colOff>
      <xdr:row>15</xdr:row>
      <xdr:rowOff>138430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94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123190</xdr:rowOff>
    </xdr:from>
    <xdr:to>
      <xdr:col>69</xdr:col>
      <xdr:colOff>92075</xdr:colOff>
      <xdr:row>15</xdr:row>
      <xdr:rowOff>138430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94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125730</xdr:rowOff>
    </xdr:from>
    <xdr:to>
      <xdr:col>82</xdr:col>
      <xdr:colOff>158750</xdr:colOff>
      <xdr:row>16</xdr:row>
      <xdr:rowOff>55880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142257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140970</xdr:rowOff>
    </xdr:from>
    <xdr:to>
      <xdr:col>78</xdr:col>
      <xdr:colOff>120650</xdr:colOff>
      <xdr:row>16</xdr:row>
      <xdr:rowOff>71120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81297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81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27957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72390</xdr:rowOff>
    </xdr:from>
    <xdr:to>
      <xdr:col>69</xdr:col>
      <xdr:colOff>142875</xdr:colOff>
      <xdr:row>16</xdr:row>
      <xdr:rowOff>2540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87630</xdr:rowOff>
    </xdr:from>
    <xdr:to>
      <xdr:col>65</xdr:col>
      <xdr:colOff>53975</xdr:colOff>
      <xdr:row>16</xdr:row>
      <xdr:rowOff>17780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27957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国の物価高騰対策支援による物価高騰対応重点支援給付金（定額減税調整給付分）、住民税非課税世帯給付金、電力・ガス・食料品等価格高騰重点支援給付金（一体給付分）などにより</a:t>
          </a:r>
          <a:r>
            <a:rPr kumimoji="1" lang="en-US" altLang="ja-JP" sz="1400">
              <a:latin typeface="ＭＳ Ｐゴシック" panose="020B0600070205080204" pitchFamily="50" charset="-128"/>
              <a:ea typeface="ＭＳ Ｐゴシック" panose="020B0600070205080204" pitchFamily="50" charset="-128"/>
            </a:rPr>
            <a:t>51,781</a:t>
          </a:r>
          <a:r>
            <a:rPr kumimoji="1" lang="ja-JP" altLang="en-US" sz="1400">
              <a:latin typeface="ＭＳ Ｐゴシック" panose="020B0600070205080204" pitchFamily="50" charset="-128"/>
              <a:ea typeface="ＭＳ Ｐゴシック" panose="020B0600070205080204" pitchFamily="50" charset="-128"/>
            </a:rPr>
            <a:t>千円増となった。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類似団体内平均値と比較して上回っており、自立支援の後押しや関係部署との連携による医療扶助費等の抑制に努める。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99785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901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56</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9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23585</xdr:rowOff>
    </xdr:from>
    <xdr:to>
      <xdr:col>15</xdr:col>
      <xdr:colOff>98425</xdr:colOff>
      <xdr:row>56</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247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23585</xdr:rowOff>
    </xdr:from>
    <xdr:to>
      <xdr:col>11</xdr:col>
      <xdr:colOff>9525</xdr:colOff>
      <xdr:row>57</xdr:row>
      <xdr:rowOff>26307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24785"/>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48985</xdr:rowOff>
    </xdr:from>
    <xdr:to>
      <xdr:col>24</xdr:col>
      <xdr:colOff>76200</xdr:colOff>
      <xdr:row>56</xdr:row>
      <xdr:rowOff>150585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21062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2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144235</xdr:rowOff>
    </xdr:from>
    <xdr:to>
      <xdr:col>11</xdr:col>
      <xdr:colOff>60325</xdr:colOff>
      <xdr:row>56</xdr:row>
      <xdr:rowOff>74385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59162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6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146957</xdr:rowOff>
    </xdr:from>
    <xdr:to>
      <xdr:col>6</xdr:col>
      <xdr:colOff>171450</xdr:colOff>
      <xdr:row>57</xdr:row>
      <xdr:rowOff>77107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61884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3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下水道事業の地方公営企業法の一部適用に伴い繰出金から補助費等へ移行したことにより、繰出金は</a:t>
          </a:r>
          <a:r>
            <a:rPr kumimoji="1" lang="en-US" altLang="ja-JP" sz="1400">
              <a:latin typeface="ＭＳ Ｐゴシック" panose="020B0600070205080204" pitchFamily="50" charset="-128"/>
              <a:ea typeface="ＭＳ Ｐゴシック" panose="020B0600070205080204" pitchFamily="50" charset="-128"/>
            </a:rPr>
            <a:t>216,363</a:t>
          </a:r>
          <a:r>
            <a:rPr kumimoji="1" lang="ja-JP" altLang="en-US" sz="1400">
              <a:latin typeface="ＭＳ Ｐゴシック" panose="020B0600070205080204" pitchFamily="50" charset="-128"/>
              <a:ea typeface="ＭＳ Ｐゴシック" panose="020B0600070205080204" pitchFamily="50" charset="-128"/>
            </a:rPr>
            <a:t>千円減となった。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一方、職員給与及び事務費等の増加により特別会計等への繰出金が増加していることから、その他経費の事業内容等の見直しを行い、抑制に努める。</a:t>
          </a:r>
          <a:endParaRPr kumimoji="1" lang="en-US" altLang="ja-JP" sz="14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139700</xdr:rowOff>
    </xdr:from>
    <xdr:to>
      <xdr:col>82</xdr:col>
      <xdr:colOff>107950</xdr:colOff>
      <xdr:row>58</xdr:row>
      <xdr:rowOff>114300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40900"/>
          <a:ext cx="838200" cy="31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59</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58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139700</xdr:rowOff>
    </xdr:from>
    <xdr:to>
      <xdr:col>73</xdr:col>
      <xdr:colOff>180975</xdr:colOff>
      <xdr:row>59</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83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139700</xdr:rowOff>
    </xdr:from>
    <xdr:to>
      <xdr:col>69</xdr:col>
      <xdr:colOff>92075</xdr:colOff>
      <xdr:row>59</xdr:row>
      <xdr:rowOff>6350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83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88900</xdr:rowOff>
    </xdr:from>
    <xdr:to>
      <xdr:col>82</xdr:col>
      <xdr:colOff>158750</xdr:colOff>
      <xdr:row>57</xdr:row>
      <xdr:rowOff>19050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105427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88900</xdr:rowOff>
    </xdr:from>
    <xdr:to>
      <xdr:col>69</xdr:col>
      <xdr:colOff>142875</xdr:colOff>
      <xdr:row>59</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下水道事業の地方公営企業法の一部適用に伴い補助費等が皆増、阿蘇広域行政事務組合への負担金が増加しており、補助費等は</a:t>
          </a:r>
          <a:r>
            <a:rPr kumimoji="1" lang="en-US" altLang="ja-JP" sz="1400">
              <a:latin typeface="ＭＳ Ｐゴシック" panose="020B0600070205080204" pitchFamily="50" charset="-128"/>
              <a:ea typeface="ＭＳ Ｐゴシック" panose="020B0600070205080204" pitchFamily="50" charset="-128"/>
            </a:rPr>
            <a:t>261,368</a:t>
          </a:r>
          <a:r>
            <a:rPr kumimoji="1" lang="ja-JP" altLang="en-US" sz="1400">
              <a:latin typeface="ＭＳ Ｐゴシック" panose="020B0600070205080204" pitchFamily="50" charset="-128"/>
              <a:ea typeface="ＭＳ Ｐゴシック" panose="020B0600070205080204" pitchFamily="50" charset="-128"/>
            </a:rPr>
            <a:t>千円増となった。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類似団体内平均値と比較して上回っているため、市の単独費で行っている各種団体等への補助事業等の見直しを行い、補助費等の抑制に努める。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53848</xdr:rowOff>
    </xdr:from>
    <xdr:to>
      <xdr:col>82</xdr:col>
      <xdr:colOff>107950</xdr:colOff>
      <xdr:row>38</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56894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21844</xdr:rowOff>
    </xdr:from>
    <xdr:to>
      <xdr:col>78</xdr:col>
      <xdr:colOff>69850</xdr:colOff>
      <xdr:row>38</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5369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21844</xdr:rowOff>
    </xdr:from>
    <xdr:to>
      <xdr:col>73</xdr:col>
      <xdr:colOff>180975</xdr:colOff>
      <xdr:row>38</xdr:row>
      <xdr:rowOff>49276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5369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49276</xdr:rowOff>
    </xdr:from>
    <xdr:to>
      <xdr:col>69</xdr:col>
      <xdr:colOff>92075</xdr:colOff>
      <xdr:row>38</xdr:row>
      <xdr:rowOff>67564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643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76200</xdr:rowOff>
    </xdr:from>
    <xdr:to>
      <xdr:col>82</xdr:col>
      <xdr:colOff>158750</xdr:colOff>
      <xdr:row>39</xdr:row>
      <xdr:rowOff>6350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48277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3048</xdr:rowOff>
    </xdr:from>
    <xdr:to>
      <xdr:col>78</xdr:col>
      <xdr:colOff>120650</xdr:colOff>
      <xdr:row>38</xdr:row>
      <xdr:rowOff>104648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89425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142494</xdr:rowOff>
    </xdr:from>
    <xdr:to>
      <xdr:col>74</xdr:col>
      <xdr:colOff>31750</xdr:colOff>
      <xdr:row>38</xdr:row>
      <xdr:rowOff>72644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57421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169926</xdr:rowOff>
    </xdr:from>
    <xdr:to>
      <xdr:col>69</xdr:col>
      <xdr:colOff>142875</xdr:colOff>
      <xdr:row>38</xdr:row>
      <xdr:rowOff>100076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84853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16764</xdr:rowOff>
    </xdr:from>
    <xdr:to>
      <xdr:col>65</xdr:col>
      <xdr:colOff>53975</xdr:colOff>
      <xdr:row>38</xdr:row>
      <xdr:rowOff>118364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103141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公債費は、一部の償還終了などにより</a:t>
          </a:r>
          <a:r>
            <a:rPr kumimoji="1" lang="en-US" altLang="ja-JP" sz="1400">
              <a:latin typeface="ＭＳ Ｐゴシック" panose="020B0600070205080204" pitchFamily="50" charset="-128"/>
              <a:ea typeface="ＭＳ Ｐゴシック" panose="020B0600070205080204" pitchFamily="50" charset="-128"/>
            </a:rPr>
            <a:t>9,465</a:t>
          </a:r>
          <a:r>
            <a:rPr kumimoji="1" lang="ja-JP" altLang="en-US" sz="1400">
              <a:latin typeface="ＭＳ Ｐゴシック" panose="020B0600070205080204" pitchFamily="50" charset="-128"/>
              <a:ea typeface="ＭＳ Ｐゴシック" panose="020B0600070205080204" pitchFamily="50" charset="-128"/>
            </a:rPr>
            <a:t>千円減となった。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市債発行額が元利償還額を下回ったことにより市債現在高は減少しているが、今後は公共施設の大規模改修事業等が見込まれており、増加することが見込まれる。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類似団体内平均値と比較して上回っており、後年度の償還計画及び財政状況を勘案しながら、市債を発行することにより、公債費の抑制に努める。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6985</xdr:rowOff>
    </xdr:from>
    <xdr:to>
      <xdr:col>24</xdr:col>
      <xdr:colOff>25400</xdr:colOff>
      <xdr:row>75</xdr:row>
      <xdr:rowOff>26035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6573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14605</xdr:rowOff>
    </xdr:from>
    <xdr:to>
      <xdr:col>19</xdr:col>
      <xdr:colOff>187325</xdr:colOff>
      <xdr:row>75</xdr:row>
      <xdr:rowOff>26035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7335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157480</xdr:rowOff>
    </xdr:from>
    <xdr:to>
      <xdr:col>15</xdr:col>
      <xdr:colOff>98425</xdr:colOff>
      <xdr:row>75</xdr:row>
      <xdr:rowOff>14605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447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144145</xdr:rowOff>
    </xdr:from>
    <xdr:to>
      <xdr:col>11</xdr:col>
      <xdr:colOff>9525</xdr:colOff>
      <xdr:row>74</xdr:row>
      <xdr:rowOff>157480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8314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127635</xdr:rowOff>
    </xdr:from>
    <xdr:to>
      <xdr:col>24</xdr:col>
      <xdr:colOff>76200</xdr:colOff>
      <xdr:row>75</xdr:row>
      <xdr:rowOff>57785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99712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787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146685</xdr:rowOff>
    </xdr:from>
    <xdr:to>
      <xdr:col>20</xdr:col>
      <xdr:colOff>38100</xdr:colOff>
      <xdr:row>75</xdr:row>
      <xdr:rowOff>76835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3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61612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2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135255</xdr:rowOff>
    </xdr:from>
    <xdr:to>
      <xdr:col>15</xdr:col>
      <xdr:colOff>149225</xdr:colOff>
      <xdr:row>75</xdr:row>
      <xdr:rowOff>65405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2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75582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106680</xdr:rowOff>
    </xdr:from>
    <xdr:to>
      <xdr:col>11</xdr:col>
      <xdr:colOff>60325</xdr:colOff>
      <xdr:row>75</xdr:row>
      <xdr:rowOff>36830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47007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93345</xdr:rowOff>
    </xdr:from>
    <xdr:to>
      <xdr:col>6</xdr:col>
      <xdr:colOff>171450</xdr:colOff>
      <xdr:row>75</xdr:row>
      <xdr:rowOff>23495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33672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49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昨年度と比較して経常収支比率は</a:t>
          </a:r>
          <a:r>
            <a:rPr kumimoji="1" lang="en-US" altLang="ja-JP" sz="1400">
              <a:latin typeface="ＭＳ Ｐゴシック" panose="020B0600070205080204" pitchFamily="50" charset="-128"/>
              <a:ea typeface="ＭＳ Ｐゴシック" panose="020B0600070205080204" pitchFamily="50" charset="-128"/>
            </a:rPr>
            <a:t>1.3</a:t>
          </a:r>
          <a:r>
            <a:rPr kumimoji="1" lang="ja-JP" altLang="en-US" sz="1400">
              <a:latin typeface="ＭＳ Ｐゴシック" panose="020B0600070205080204" pitchFamily="50" charset="-128"/>
              <a:ea typeface="ＭＳ Ｐゴシック" panose="020B0600070205080204" pitchFamily="50" charset="-128"/>
            </a:rPr>
            <a:t>ポイント減の「</a:t>
          </a:r>
          <a:r>
            <a:rPr kumimoji="1" lang="en-US" altLang="ja-JP" sz="1400">
              <a:latin typeface="ＭＳ Ｐゴシック" panose="020B0600070205080204" pitchFamily="50" charset="-128"/>
              <a:ea typeface="ＭＳ Ｐゴシック" panose="020B0600070205080204" pitchFamily="50" charset="-128"/>
            </a:rPr>
            <a:t>91.6</a:t>
          </a:r>
          <a:r>
            <a:rPr kumimoji="1" lang="ja-JP" altLang="en-US" sz="1400">
              <a:latin typeface="ＭＳ Ｐゴシック" panose="020B0600070205080204" pitchFamily="50" charset="-128"/>
              <a:ea typeface="ＭＳ Ｐゴシック" panose="020B0600070205080204" pitchFamily="50" charset="-128"/>
            </a:rPr>
            <a:t>」であった。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市税の徴収率向上等による歳入確保により一層努めるとともに、既存事務事業の見直しを行い、経費の削減に努める。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145287</xdr:rowOff>
    </xdr:from>
    <xdr:to>
      <xdr:col>82</xdr:col>
      <xdr:colOff>107950</xdr:colOff>
      <xdr:row>76</xdr:row>
      <xdr:rowOff>159004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175487"/>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159004</xdr:rowOff>
    </xdr:from>
    <xdr:to>
      <xdr:col>78</xdr:col>
      <xdr:colOff>69850</xdr:colOff>
      <xdr:row>77</xdr:row>
      <xdr:rowOff>14987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189204"/>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14987</xdr:rowOff>
    </xdr:from>
    <xdr:to>
      <xdr:col>73</xdr:col>
      <xdr:colOff>180975</xdr:colOff>
      <xdr:row>77</xdr:row>
      <xdr:rowOff>42418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3216637"/>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42418</xdr:rowOff>
    </xdr:from>
    <xdr:to>
      <xdr:col>69</xdr:col>
      <xdr:colOff>92075</xdr:colOff>
      <xdr:row>78</xdr:row>
      <xdr:rowOff>21844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244068"/>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111014</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69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108204</xdr:rowOff>
    </xdr:from>
    <xdr:to>
      <xdr:col>78</xdr:col>
      <xdr:colOff>120650</xdr:colOff>
      <xdr:row>77</xdr:row>
      <xdr:rowOff>38354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48531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135637</xdr:rowOff>
    </xdr:from>
    <xdr:to>
      <xdr:col>74</xdr:col>
      <xdr:colOff>31750</xdr:colOff>
      <xdr:row>77</xdr:row>
      <xdr:rowOff>65787</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50564</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163068</xdr:rowOff>
    </xdr:from>
    <xdr:to>
      <xdr:col>69</xdr:col>
      <xdr:colOff>142875</xdr:colOff>
      <xdr:row>77</xdr:row>
      <xdr:rowOff>93218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77995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142494</xdr:rowOff>
    </xdr:from>
    <xdr:to>
      <xdr:col>65</xdr:col>
      <xdr:colOff>53975</xdr:colOff>
      <xdr:row>78</xdr:row>
      <xdr:rowOff>72644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57421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30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熊本県阿蘇市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64830</xdr:rowOff>
    </xdr:from>
    <xdr:to>
      <xdr:col>29</xdr:col>
      <xdr:colOff>127000</xdr:colOff>
      <xdr:row>17</xdr:row>
      <xdr:rowOff>137516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27105"/>
          <a:ext cx="647700" cy="72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137516</xdr:rowOff>
    </xdr:from>
    <xdr:to>
      <xdr:col>26</xdr:col>
      <xdr:colOff>50800</xdr:colOff>
      <xdr:row>17</xdr:row>
      <xdr:rowOff>159614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099791"/>
          <a:ext cx="698500" cy="220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152451</xdr:rowOff>
    </xdr:from>
    <xdr:to>
      <xdr:col>22</xdr:col>
      <xdr:colOff>114300</xdr:colOff>
      <xdr:row>17</xdr:row>
      <xdr:rowOff>159614</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3114726"/>
          <a:ext cx="698500" cy="7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152451</xdr:rowOff>
    </xdr:from>
    <xdr:to>
      <xdr:col>18</xdr:col>
      <xdr:colOff>177800</xdr:colOff>
      <xdr:row>17</xdr:row>
      <xdr:rowOff>161319</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114726"/>
          <a:ext cx="698500" cy="8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14030</xdr:rowOff>
    </xdr:from>
    <xdr:to>
      <xdr:col>29</xdr:col>
      <xdr:colOff>177800</xdr:colOff>
      <xdr:row>17</xdr:row>
      <xdr:rowOff>115630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76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157557</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94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86716</xdr:rowOff>
    </xdr:from>
    <xdr:to>
      <xdr:col>26</xdr:col>
      <xdr:colOff>101600</xdr:colOff>
      <xdr:row>18</xdr:row>
      <xdr:rowOff>16866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048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1643</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353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108814</xdr:rowOff>
    </xdr:from>
    <xdr:to>
      <xdr:col>22</xdr:col>
      <xdr:colOff>165100</xdr:colOff>
      <xdr:row>18</xdr:row>
      <xdr:rowOff>38964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071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49141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83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101651</xdr:rowOff>
    </xdr:from>
    <xdr:to>
      <xdr:col>19</xdr:col>
      <xdr:colOff>38100</xdr:colOff>
      <xdr:row>18</xdr:row>
      <xdr:rowOff>31801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063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41978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83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110519</xdr:rowOff>
    </xdr:from>
    <xdr:to>
      <xdr:col>15</xdr:col>
      <xdr:colOff>101600</xdr:colOff>
      <xdr:row>18</xdr:row>
      <xdr:rowOff>40669</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72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50846</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841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37477</xdr:rowOff>
    </xdr:from>
    <xdr:to>
      <xdr:col>29</xdr:col>
      <xdr:colOff>127000</xdr:colOff>
      <xdr:row>38</xdr:row>
      <xdr:rowOff>47486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05077"/>
          <a:ext cx="647700" cy="10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32263</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99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37477</xdr:rowOff>
    </xdr:from>
    <xdr:to>
      <xdr:col>26</xdr:col>
      <xdr:colOff>50800</xdr:colOff>
      <xdr:row>38</xdr:row>
      <xdr:rowOff>43597</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05077"/>
          <a:ext cx="698500" cy="6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43597</xdr:rowOff>
    </xdr:from>
    <xdr:to>
      <xdr:col>22</xdr:col>
      <xdr:colOff>114300</xdr:colOff>
      <xdr:row>38</xdr:row>
      <xdr:rowOff>51977</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11197"/>
          <a:ext cx="698500" cy="8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51977</xdr:rowOff>
    </xdr:from>
    <xdr:to>
      <xdr:col>18</xdr:col>
      <xdr:colOff>177800</xdr:colOff>
      <xdr:row>38</xdr:row>
      <xdr:rowOff>57748</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19577"/>
          <a:ext cx="698500" cy="5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339586</xdr:rowOff>
    </xdr:from>
    <xdr:to>
      <xdr:col>29</xdr:col>
      <xdr:colOff>177800</xdr:colOff>
      <xdr:row>38</xdr:row>
      <xdr:rowOff>98286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64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184663</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309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329577</xdr:rowOff>
    </xdr:from>
    <xdr:to>
      <xdr:col>26</xdr:col>
      <xdr:colOff>101600</xdr:colOff>
      <xdr:row>38</xdr:row>
      <xdr:rowOff>88277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54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98454</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23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335697</xdr:rowOff>
    </xdr:from>
    <xdr:to>
      <xdr:col>22</xdr:col>
      <xdr:colOff>165100</xdr:colOff>
      <xdr:row>38</xdr:row>
      <xdr:rowOff>94397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60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104574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29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1177</xdr:rowOff>
    </xdr:from>
    <xdr:to>
      <xdr:col>19</xdr:col>
      <xdr:colOff>38100</xdr:colOff>
      <xdr:row>38</xdr:row>
      <xdr:rowOff>102777</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68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112954</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3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6948</xdr:rowOff>
    </xdr:from>
    <xdr:to>
      <xdr:col>15</xdr:col>
      <xdr:colOff>101600</xdr:colOff>
      <xdr:row>38</xdr:row>
      <xdr:rowOff>108548</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74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118725</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4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熊本県阿蘇市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24,170
23,366
376.30
21,315,007
19,817,806
1,042,030
10,276,481
19,244,479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108621</xdr:rowOff>
    </xdr:from>
    <xdr:to>
      <xdr:col>24</xdr:col>
      <xdr:colOff>63500</xdr:colOff>
      <xdr:row>37</xdr:row>
      <xdr:rowOff>69346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80821"/>
          <a:ext cx="838200" cy="13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42861</xdr:rowOff>
    </xdr:from>
    <xdr:to>
      <xdr:col>19</xdr:col>
      <xdr:colOff>177800</xdr:colOff>
      <xdr:row>37</xdr:row>
      <xdr:rowOff>69346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86511"/>
          <a:ext cx="889000" cy="2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10813</xdr:rowOff>
    </xdr:from>
    <xdr:to>
      <xdr:col>15</xdr:col>
      <xdr:colOff>50800</xdr:colOff>
      <xdr:row>37</xdr:row>
      <xdr:rowOff>42861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54463"/>
          <a:ext cx="889000" cy="3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10813</xdr:rowOff>
    </xdr:from>
    <xdr:to>
      <xdr:col>10</xdr:col>
      <xdr:colOff>114300</xdr:colOff>
      <xdr:row>37</xdr:row>
      <xdr:rowOff>50372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54463"/>
          <a:ext cx="889000" cy="3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57821</xdr:rowOff>
    </xdr:from>
    <xdr:to>
      <xdr:col>24</xdr:col>
      <xdr:colOff>114300</xdr:colOff>
      <xdr:row>36</xdr:row>
      <xdr:rowOff>159421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3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36248</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08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18546</xdr:rowOff>
    </xdr:from>
    <xdr:to>
      <xdr:col>20</xdr:col>
      <xdr:colOff>38100</xdr:colOff>
      <xdr:row>37</xdr:row>
      <xdr:rowOff>120146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6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111273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5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163511</xdr:rowOff>
    </xdr:from>
    <xdr:to>
      <xdr:col>15</xdr:col>
      <xdr:colOff>101600</xdr:colOff>
      <xdr:row>37</xdr:row>
      <xdr:rowOff>93661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84788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2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131463</xdr:rowOff>
    </xdr:from>
    <xdr:to>
      <xdr:col>10</xdr:col>
      <xdr:colOff>165100</xdr:colOff>
      <xdr:row>37</xdr:row>
      <xdr:rowOff>61613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0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52740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9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171022</xdr:rowOff>
    </xdr:from>
    <xdr:to>
      <xdr:col>6</xdr:col>
      <xdr:colOff>38100</xdr:colOff>
      <xdr:row>37</xdr:row>
      <xdr:rowOff>101172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4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92299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3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114155</xdr:rowOff>
    </xdr:from>
    <xdr:to>
      <xdr:col>24</xdr:col>
      <xdr:colOff>63500</xdr:colOff>
      <xdr:row>58</xdr:row>
      <xdr:rowOff>120047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8255"/>
          <a:ext cx="838200" cy="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117621</xdr:rowOff>
    </xdr:from>
    <xdr:to>
      <xdr:col>19</xdr:col>
      <xdr:colOff>177800</xdr:colOff>
      <xdr:row>58</xdr:row>
      <xdr:rowOff>120047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1721"/>
          <a:ext cx="889000" cy="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117621</xdr:rowOff>
    </xdr:from>
    <xdr:to>
      <xdr:col>15</xdr:col>
      <xdr:colOff>50800</xdr:colOff>
      <xdr:row>58</xdr:row>
      <xdr:rowOff>121391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1721"/>
          <a:ext cx="889000" cy="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121391</xdr:rowOff>
    </xdr:from>
    <xdr:to>
      <xdr:col>10</xdr:col>
      <xdr:colOff>114300</xdr:colOff>
      <xdr:row>58</xdr:row>
      <xdr:rowOff>122889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5491"/>
          <a:ext cx="889000"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63355</xdr:rowOff>
    </xdr:from>
    <xdr:to>
      <xdr:col>24</xdr:col>
      <xdr:colOff>114300</xdr:colOff>
      <xdr:row>58</xdr:row>
      <xdr:rowOff>164955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22732</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5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69247</xdr:rowOff>
    </xdr:from>
    <xdr:to>
      <xdr:col>20</xdr:col>
      <xdr:colOff>38100</xdr:colOff>
      <xdr:row>58</xdr:row>
      <xdr:rowOff>170847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161974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66821</xdr:rowOff>
    </xdr:from>
    <xdr:to>
      <xdr:col>15</xdr:col>
      <xdr:colOff>101600</xdr:colOff>
      <xdr:row>58</xdr:row>
      <xdr:rowOff>168421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159548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70591</xdr:rowOff>
    </xdr:from>
    <xdr:to>
      <xdr:col>10</xdr:col>
      <xdr:colOff>165100</xdr:colOff>
      <xdr:row>59</xdr:row>
      <xdr:rowOff>741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4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163318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72089</xdr:rowOff>
    </xdr:from>
    <xdr:to>
      <xdr:col>6</xdr:col>
      <xdr:colOff>38100</xdr:colOff>
      <xdr:row>59</xdr:row>
      <xdr:rowOff>2239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164816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22631</xdr:rowOff>
    </xdr:from>
    <xdr:to>
      <xdr:col>24</xdr:col>
      <xdr:colOff>63500</xdr:colOff>
      <xdr:row>79</xdr:row>
      <xdr:rowOff>23191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67181"/>
          <a:ext cx="838200" cy="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22631</xdr:rowOff>
    </xdr:from>
    <xdr:to>
      <xdr:col>19</xdr:col>
      <xdr:colOff>177800</xdr:colOff>
      <xdr:row>79</xdr:row>
      <xdr:rowOff>37058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67181"/>
          <a:ext cx="889000" cy="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34037</xdr:rowOff>
    </xdr:from>
    <xdr:to>
      <xdr:col>15</xdr:col>
      <xdr:colOff>50800</xdr:colOff>
      <xdr:row>79</xdr:row>
      <xdr:rowOff>37058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78587"/>
          <a:ext cx="889000" cy="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34037</xdr:rowOff>
    </xdr:from>
    <xdr:to>
      <xdr:col>10</xdr:col>
      <xdr:colOff>114300</xdr:colOff>
      <xdr:row>79</xdr:row>
      <xdr:rowOff>36361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78587"/>
          <a:ext cx="889000" cy="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143841</xdr:rowOff>
    </xdr:from>
    <xdr:to>
      <xdr:col>24</xdr:col>
      <xdr:colOff>114300</xdr:colOff>
      <xdr:row>79</xdr:row>
      <xdr:rowOff>73991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51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58768</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143281</xdr:rowOff>
    </xdr:from>
    <xdr:to>
      <xdr:col>20</xdr:col>
      <xdr:colOff>38100</xdr:colOff>
      <xdr:row>79</xdr:row>
      <xdr:rowOff>73431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1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64558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609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157708</xdr:rowOff>
    </xdr:from>
    <xdr:to>
      <xdr:col>15</xdr:col>
      <xdr:colOff>101600</xdr:colOff>
      <xdr:row>79</xdr:row>
      <xdr:rowOff>87858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3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78985</xdr:rowOff>
    </xdr:from>
    <xdr:ext cx="378565"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719017" y="13623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154687</xdr:rowOff>
    </xdr:from>
    <xdr:to>
      <xdr:col>10</xdr:col>
      <xdr:colOff>165100</xdr:colOff>
      <xdr:row>79</xdr:row>
      <xdr:rowOff>84837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2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75964</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830017" y="13620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157011</xdr:rowOff>
    </xdr:from>
    <xdr:to>
      <xdr:col>6</xdr:col>
      <xdr:colOff>38100</xdr:colOff>
      <xdr:row>79</xdr:row>
      <xdr:rowOff>87161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3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78288</xdr:rowOff>
    </xdr:from>
    <xdr:ext cx="378565"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941017" y="136228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136660</xdr:rowOff>
    </xdr:from>
    <xdr:to>
      <xdr:col>24</xdr:col>
      <xdr:colOff>63500</xdr:colOff>
      <xdr:row>95</xdr:row>
      <xdr:rowOff>35717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52960"/>
          <a:ext cx="838200" cy="7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35717</xdr:rowOff>
    </xdr:from>
    <xdr:to>
      <xdr:col>19</xdr:col>
      <xdr:colOff>177800</xdr:colOff>
      <xdr:row>96</xdr:row>
      <xdr:rowOff>12850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23467"/>
          <a:ext cx="889000" cy="14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21132</xdr:rowOff>
    </xdr:from>
    <xdr:to>
      <xdr:col>15</xdr:col>
      <xdr:colOff>50800</xdr:colOff>
      <xdr:row>96</xdr:row>
      <xdr:rowOff>12850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08882"/>
          <a:ext cx="889000" cy="16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21132</xdr:rowOff>
    </xdr:from>
    <xdr:to>
      <xdr:col>10</xdr:col>
      <xdr:colOff>114300</xdr:colOff>
      <xdr:row>96</xdr:row>
      <xdr:rowOff>41227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08882"/>
          <a:ext cx="889000" cy="19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85860</xdr:rowOff>
    </xdr:from>
    <xdr:to>
      <xdr:col>24</xdr:col>
      <xdr:colOff>114300</xdr:colOff>
      <xdr:row>95</xdr:row>
      <xdr:rowOff>16010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0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108737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53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156367</xdr:rowOff>
    </xdr:from>
    <xdr:to>
      <xdr:col>20</xdr:col>
      <xdr:colOff>38100</xdr:colOff>
      <xdr:row>95</xdr:row>
      <xdr:rowOff>86517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7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103044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47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133500</xdr:rowOff>
    </xdr:from>
    <xdr:to>
      <xdr:col>15</xdr:col>
      <xdr:colOff>101600</xdr:colOff>
      <xdr:row>96</xdr:row>
      <xdr:rowOff>63650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2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80177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9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141782</xdr:rowOff>
    </xdr:from>
    <xdr:to>
      <xdr:col>10</xdr:col>
      <xdr:colOff>165100</xdr:colOff>
      <xdr:row>95</xdr:row>
      <xdr:rowOff>71932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5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88459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33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161877</xdr:rowOff>
    </xdr:from>
    <xdr:to>
      <xdr:col>6</xdr:col>
      <xdr:colOff>38100</xdr:colOff>
      <xdr:row>96</xdr:row>
      <xdr:rowOff>92027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4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108554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2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137861</xdr:rowOff>
    </xdr:from>
    <xdr:to>
      <xdr:col>55</xdr:col>
      <xdr:colOff>0</xdr:colOff>
      <xdr:row>36</xdr:row>
      <xdr:rowOff>145311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10061"/>
          <a:ext cx="838200" cy="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106942</xdr:rowOff>
    </xdr:from>
    <xdr:to>
      <xdr:col>50</xdr:col>
      <xdr:colOff>114300</xdr:colOff>
      <xdr:row>36</xdr:row>
      <xdr:rowOff>145311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79142"/>
          <a:ext cx="889000" cy="3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82674</xdr:rowOff>
    </xdr:from>
    <xdr:to>
      <xdr:col>45</xdr:col>
      <xdr:colOff>177800</xdr:colOff>
      <xdr:row>36</xdr:row>
      <xdr:rowOff>106942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254874"/>
          <a:ext cx="889000" cy="2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166871</xdr:rowOff>
    </xdr:from>
    <xdr:to>
      <xdr:col>41</xdr:col>
      <xdr:colOff>50800</xdr:colOff>
      <xdr:row>36</xdr:row>
      <xdr:rowOff>82674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96171"/>
          <a:ext cx="889000" cy="25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87061</xdr:rowOff>
    </xdr:from>
    <xdr:to>
      <xdr:col>55</xdr:col>
      <xdr:colOff>50800</xdr:colOff>
      <xdr:row>37</xdr:row>
      <xdr:rowOff>17211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5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109938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1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94511</xdr:rowOff>
    </xdr:from>
    <xdr:to>
      <xdr:col>50</xdr:col>
      <xdr:colOff>165100</xdr:colOff>
      <xdr:row>37</xdr:row>
      <xdr:rowOff>24661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6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41188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41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56142</xdr:rowOff>
    </xdr:from>
    <xdr:to>
      <xdr:col>46</xdr:col>
      <xdr:colOff>38100</xdr:colOff>
      <xdr:row>36</xdr:row>
      <xdr:rowOff>157742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2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2819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03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31874</xdr:rowOff>
    </xdr:from>
    <xdr:to>
      <xdr:col>41</xdr:col>
      <xdr:colOff>101600</xdr:colOff>
      <xdr:row>36</xdr:row>
      <xdr:rowOff>133474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0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150001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79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116071</xdr:rowOff>
    </xdr:from>
    <xdr:to>
      <xdr:col>36</xdr:col>
      <xdr:colOff>165100</xdr:colOff>
      <xdr:row>35</xdr:row>
      <xdr:rowOff>46221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4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62748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20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37836</xdr:rowOff>
    </xdr:from>
    <xdr:to>
      <xdr:col>55</xdr:col>
      <xdr:colOff>0</xdr:colOff>
      <xdr:row>56</xdr:row>
      <xdr:rowOff>106178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467586"/>
          <a:ext cx="838200" cy="23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31819</xdr:rowOff>
    </xdr:from>
    <xdr:to>
      <xdr:col>50</xdr:col>
      <xdr:colOff>114300</xdr:colOff>
      <xdr:row>56</xdr:row>
      <xdr:rowOff>106178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633019"/>
          <a:ext cx="889000" cy="7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31819</xdr:rowOff>
    </xdr:from>
    <xdr:to>
      <xdr:col>45</xdr:col>
      <xdr:colOff>177800</xdr:colOff>
      <xdr:row>56</xdr:row>
      <xdr:rowOff>121824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633019"/>
          <a:ext cx="889000" cy="9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84626</xdr:rowOff>
    </xdr:from>
    <xdr:to>
      <xdr:col>41</xdr:col>
      <xdr:colOff>50800</xdr:colOff>
      <xdr:row>56</xdr:row>
      <xdr:rowOff>121824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14376"/>
          <a:ext cx="889000" cy="20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158486</xdr:rowOff>
    </xdr:from>
    <xdr:to>
      <xdr:col>55</xdr:col>
      <xdr:colOff>50800</xdr:colOff>
      <xdr:row>55</xdr:row>
      <xdr:rowOff>88636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1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9913</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26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55378</xdr:rowOff>
    </xdr:from>
    <xdr:to>
      <xdr:col>50</xdr:col>
      <xdr:colOff>165100</xdr:colOff>
      <xdr:row>56</xdr:row>
      <xdr:rowOff>156978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5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148105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4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152469</xdr:rowOff>
    </xdr:from>
    <xdr:to>
      <xdr:col>46</xdr:col>
      <xdr:colOff>38100</xdr:colOff>
      <xdr:row>56</xdr:row>
      <xdr:rowOff>82619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8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99146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35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71024</xdr:rowOff>
    </xdr:from>
    <xdr:to>
      <xdr:col>41</xdr:col>
      <xdr:colOff>101600</xdr:colOff>
      <xdr:row>57</xdr:row>
      <xdr:rowOff>1174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7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163751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64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33826</xdr:rowOff>
    </xdr:from>
    <xdr:to>
      <xdr:col>36</xdr:col>
      <xdr:colOff>165100</xdr:colOff>
      <xdr:row>55</xdr:row>
      <xdr:rowOff>135426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6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151953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238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9682</xdr:rowOff>
    </xdr:from>
    <xdr:to>
      <xdr:col>55</xdr:col>
      <xdr:colOff>0</xdr:colOff>
      <xdr:row>79</xdr:row>
      <xdr:rowOff>52538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54232"/>
          <a:ext cx="838200" cy="4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52538</xdr:rowOff>
    </xdr:from>
    <xdr:to>
      <xdr:col>50</xdr:col>
      <xdr:colOff>114300</xdr:colOff>
      <xdr:row>79</xdr:row>
      <xdr:rowOff>92608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97088"/>
          <a:ext cx="889000" cy="4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122282</xdr:rowOff>
    </xdr:from>
    <xdr:to>
      <xdr:col>45</xdr:col>
      <xdr:colOff>177800</xdr:colOff>
      <xdr:row>79</xdr:row>
      <xdr:rowOff>92608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23932"/>
          <a:ext cx="889000" cy="31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122282</xdr:rowOff>
    </xdr:from>
    <xdr:to>
      <xdr:col>41</xdr:col>
      <xdr:colOff>50800</xdr:colOff>
      <xdr:row>78</xdr:row>
      <xdr:rowOff>114303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323932"/>
          <a:ext cx="889000" cy="16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130332</xdr:rowOff>
    </xdr:from>
    <xdr:to>
      <xdr:col>55</xdr:col>
      <xdr:colOff>50800</xdr:colOff>
      <xdr:row>79</xdr:row>
      <xdr:rowOff>60482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0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45259</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1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1738</xdr:rowOff>
    </xdr:from>
    <xdr:to>
      <xdr:col>50</xdr:col>
      <xdr:colOff>165100</xdr:colOff>
      <xdr:row>79</xdr:row>
      <xdr:rowOff>103338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4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94465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3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41808</xdr:rowOff>
    </xdr:from>
    <xdr:to>
      <xdr:col>46</xdr:col>
      <xdr:colOff>38100</xdr:colOff>
      <xdr:row>79</xdr:row>
      <xdr:rowOff>143408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8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134535</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61017" y="13679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71482</xdr:rowOff>
    </xdr:from>
    <xdr:to>
      <xdr:col>41</xdr:col>
      <xdr:colOff>101600</xdr:colOff>
      <xdr:row>78</xdr:row>
      <xdr:rowOff>1632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7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18159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4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63503</xdr:rowOff>
    </xdr:from>
    <xdr:to>
      <xdr:col>36</xdr:col>
      <xdr:colOff>165100</xdr:colOff>
      <xdr:row>78</xdr:row>
      <xdr:rowOff>165103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3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156230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2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32612</xdr:rowOff>
    </xdr:from>
    <xdr:to>
      <xdr:col>55</xdr:col>
      <xdr:colOff>0</xdr:colOff>
      <xdr:row>95</xdr:row>
      <xdr:rowOff>119645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320362"/>
          <a:ext cx="838200" cy="8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45368</xdr:rowOff>
    </xdr:from>
    <xdr:to>
      <xdr:col>50</xdr:col>
      <xdr:colOff>114300</xdr:colOff>
      <xdr:row>95</xdr:row>
      <xdr:rowOff>119645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333118"/>
          <a:ext cx="889000" cy="7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45368</xdr:rowOff>
    </xdr:from>
    <xdr:to>
      <xdr:col>45</xdr:col>
      <xdr:colOff>177800</xdr:colOff>
      <xdr:row>96</xdr:row>
      <xdr:rowOff>114325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333118"/>
          <a:ext cx="889000" cy="240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83899</xdr:rowOff>
    </xdr:from>
    <xdr:to>
      <xdr:col>41</xdr:col>
      <xdr:colOff>50800</xdr:colOff>
      <xdr:row>96</xdr:row>
      <xdr:rowOff>114325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371649"/>
          <a:ext cx="889000" cy="20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153262</xdr:rowOff>
    </xdr:from>
    <xdr:to>
      <xdr:col>55</xdr:col>
      <xdr:colOff>50800</xdr:colOff>
      <xdr:row>95</xdr:row>
      <xdr:rowOff>83412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26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4689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2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68845</xdr:rowOff>
    </xdr:from>
    <xdr:to>
      <xdr:col>50</xdr:col>
      <xdr:colOff>165100</xdr:colOff>
      <xdr:row>95</xdr:row>
      <xdr:rowOff>170445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15522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3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166018</xdr:rowOff>
    </xdr:from>
    <xdr:to>
      <xdr:col>46</xdr:col>
      <xdr:colOff>38100</xdr:colOff>
      <xdr:row>95</xdr:row>
      <xdr:rowOff>96168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28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112695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05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63525</xdr:rowOff>
    </xdr:from>
    <xdr:to>
      <xdr:col>41</xdr:col>
      <xdr:colOff>101600</xdr:colOff>
      <xdr:row>96</xdr:row>
      <xdr:rowOff>165125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156252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1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33099</xdr:rowOff>
    </xdr:from>
    <xdr:to>
      <xdr:col>36</xdr:col>
      <xdr:colOff>165100</xdr:colOff>
      <xdr:row>95</xdr:row>
      <xdr:rowOff>134699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2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151226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09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91557</xdr:rowOff>
    </xdr:from>
    <xdr:to>
      <xdr:col>85</xdr:col>
      <xdr:colOff>127000</xdr:colOff>
      <xdr:row>39</xdr:row>
      <xdr:rowOff>91635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78107"/>
          <a:ext cx="838200"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82772</xdr:rowOff>
    </xdr:from>
    <xdr:to>
      <xdr:col>81</xdr:col>
      <xdr:colOff>50800</xdr:colOff>
      <xdr:row>39</xdr:row>
      <xdr:rowOff>91635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69322"/>
          <a:ext cx="889000" cy="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75904</xdr:rowOff>
    </xdr:from>
    <xdr:to>
      <xdr:col>76</xdr:col>
      <xdr:colOff>114300</xdr:colOff>
      <xdr:row>39</xdr:row>
      <xdr:rowOff>82772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62454"/>
          <a:ext cx="889000" cy="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75904</xdr:rowOff>
    </xdr:from>
    <xdr:to>
      <xdr:col>71</xdr:col>
      <xdr:colOff>177800</xdr:colOff>
      <xdr:row>39</xdr:row>
      <xdr:rowOff>76796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62454"/>
          <a:ext cx="889000" cy="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40757</xdr:rowOff>
    </xdr:from>
    <xdr:to>
      <xdr:col>85</xdr:col>
      <xdr:colOff>177800</xdr:colOff>
      <xdr:row>39</xdr:row>
      <xdr:rowOff>142357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40835</xdr:rowOff>
    </xdr:from>
    <xdr:to>
      <xdr:col>81</xdr:col>
      <xdr:colOff>101600</xdr:colOff>
      <xdr:row>39</xdr:row>
      <xdr:rowOff>142435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133562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2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31972</xdr:rowOff>
    </xdr:from>
    <xdr:to>
      <xdr:col>76</xdr:col>
      <xdr:colOff>165100</xdr:colOff>
      <xdr:row>39</xdr:row>
      <xdr:rowOff>133572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1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124699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25104</xdr:rowOff>
    </xdr:from>
    <xdr:to>
      <xdr:col>72</xdr:col>
      <xdr:colOff>38100</xdr:colOff>
      <xdr:row>39</xdr:row>
      <xdr:rowOff>126704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117831</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0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25996</xdr:rowOff>
    </xdr:from>
    <xdr:to>
      <xdr:col>67</xdr:col>
      <xdr:colOff>101600</xdr:colOff>
      <xdr:row>39</xdr:row>
      <xdr:rowOff>127596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118723</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05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117402</xdr:rowOff>
    </xdr:from>
    <xdr:to>
      <xdr:col>85</xdr:col>
      <xdr:colOff>127000</xdr:colOff>
      <xdr:row>77</xdr:row>
      <xdr:rowOff>118692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19052"/>
          <a:ext cx="8382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118692</xdr:rowOff>
    </xdr:from>
    <xdr:to>
      <xdr:col>81</xdr:col>
      <xdr:colOff>50800</xdr:colOff>
      <xdr:row>77</xdr:row>
      <xdr:rowOff>124896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20342"/>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124896</xdr:rowOff>
    </xdr:from>
    <xdr:to>
      <xdr:col>76</xdr:col>
      <xdr:colOff>114300</xdr:colOff>
      <xdr:row>77</xdr:row>
      <xdr:rowOff>135286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26546"/>
          <a:ext cx="889000" cy="1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135286</xdr:rowOff>
    </xdr:from>
    <xdr:to>
      <xdr:col>71</xdr:col>
      <xdr:colOff>177800</xdr:colOff>
      <xdr:row>77</xdr:row>
      <xdr:rowOff>154752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36936"/>
          <a:ext cx="889000" cy="1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66602</xdr:rowOff>
    </xdr:from>
    <xdr:to>
      <xdr:col>85</xdr:col>
      <xdr:colOff>177800</xdr:colOff>
      <xdr:row>77</xdr:row>
      <xdr:rowOff>168202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6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25979</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5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67892</xdr:rowOff>
    </xdr:from>
    <xdr:to>
      <xdr:col>81</xdr:col>
      <xdr:colOff>101600</xdr:colOff>
      <xdr:row>77</xdr:row>
      <xdr:rowOff>169492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6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14569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4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74096</xdr:rowOff>
    </xdr:from>
    <xdr:to>
      <xdr:col>76</xdr:col>
      <xdr:colOff>165100</xdr:colOff>
      <xdr:row>78</xdr:row>
      <xdr:rowOff>4246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7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20773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5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84486</xdr:rowOff>
    </xdr:from>
    <xdr:to>
      <xdr:col>72</xdr:col>
      <xdr:colOff>38100</xdr:colOff>
      <xdr:row>78</xdr:row>
      <xdr:rowOff>14636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8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31163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61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103952</xdr:rowOff>
    </xdr:from>
    <xdr:to>
      <xdr:col>67</xdr:col>
      <xdr:colOff>101600</xdr:colOff>
      <xdr:row>78</xdr:row>
      <xdr:rowOff>34102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0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25229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9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330</xdr:rowOff>
    </xdr:from>
    <xdr:to>
      <xdr:col>85</xdr:col>
      <xdr:colOff>127000</xdr:colOff>
      <xdr:row>99</xdr:row>
      <xdr:rowOff>8234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73880"/>
          <a:ext cx="838200" cy="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171267</xdr:rowOff>
    </xdr:from>
    <xdr:to>
      <xdr:col>81</xdr:col>
      <xdr:colOff>50800</xdr:colOff>
      <xdr:row>99</xdr:row>
      <xdr:rowOff>330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73367"/>
          <a:ext cx="889000" cy="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171267</xdr:rowOff>
    </xdr:from>
    <xdr:to>
      <xdr:col>76</xdr:col>
      <xdr:colOff>114300</xdr:colOff>
      <xdr:row>99</xdr:row>
      <xdr:rowOff>8482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73367"/>
          <a:ext cx="889000" cy="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8482</xdr:rowOff>
    </xdr:from>
    <xdr:to>
      <xdr:col>71</xdr:col>
      <xdr:colOff>177800</xdr:colOff>
      <xdr:row>99</xdr:row>
      <xdr:rowOff>36658</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82032"/>
          <a:ext cx="889000" cy="2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128884</xdr:rowOff>
    </xdr:from>
    <xdr:to>
      <xdr:col>85</xdr:col>
      <xdr:colOff>177800</xdr:colOff>
      <xdr:row>99</xdr:row>
      <xdr:rowOff>59034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120980</xdr:rowOff>
    </xdr:from>
    <xdr:to>
      <xdr:col>81</xdr:col>
      <xdr:colOff>101600</xdr:colOff>
      <xdr:row>99</xdr:row>
      <xdr:rowOff>51130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2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42257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15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120467</xdr:rowOff>
    </xdr:from>
    <xdr:to>
      <xdr:col>76</xdr:col>
      <xdr:colOff>165100</xdr:colOff>
      <xdr:row>99</xdr:row>
      <xdr:rowOff>50617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2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41744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129132</xdr:rowOff>
    </xdr:from>
    <xdr:to>
      <xdr:col>72</xdr:col>
      <xdr:colOff>38100</xdr:colOff>
      <xdr:row>99</xdr:row>
      <xdr:rowOff>59282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3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50409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2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157308</xdr:rowOff>
    </xdr:from>
    <xdr:to>
      <xdr:col>67</xdr:col>
      <xdr:colOff>101600</xdr:colOff>
      <xdr:row>99</xdr:row>
      <xdr:rowOff>87458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5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78585</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5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34430</xdr:rowOff>
    </xdr:from>
    <xdr:to>
      <xdr:col>116</xdr:col>
      <xdr:colOff>63500</xdr:colOff>
      <xdr:row>74</xdr:row>
      <xdr:rowOff>74720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550280"/>
          <a:ext cx="838200" cy="21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34430</xdr:rowOff>
    </xdr:from>
    <xdr:to>
      <xdr:col>111</xdr:col>
      <xdr:colOff>177800</xdr:colOff>
      <xdr:row>73</xdr:row>
      <xdr:rowOff>59157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550280"/>
          <a:ext cx="8890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59157</xdr:rowOff>
    </xdr:from>
    <xdr:to>
      <xdr:col>107</xdr:col>
      <xdr:colOff>50800</xdr:colOff>
      <xdr:row>73</xdr:row>
      <xdr:rowOff>103200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575007"/>
          <a:ext cx="889000" cy="4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103200</xdr:rowOff>
    </xdr:from>
    <xdr:to>
      <xdr:col>102</xdr:col>
      <xdr:colOff>114300</xdr:colOff>
      <xdr:row>73</xdr:row>
      <xdr:rowOff>111106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619050"/>
          <a:ext cx="889000" cy="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23920</xdr:rowOff>
    </xdr:from>
    <xdr:to>
      <xdr:col>116</xdr:col>
      <xdr:colOff>114300</xdr:colOff>
      <xdr:row>74</xdr:row>
      <xdr:rowOff>125520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71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46797</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6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155080</xdr:rowOff>
    </xdr:from>
    <xdr:to>
      <xdr:col>112</xdr:col>
      <xdr:colOff>38100</xdr:colOff>
      <xdr:row>73</xdr:row>
      <xdr:rowOff>85230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4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101757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27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8357</xdr:rowOff>
    </xdr:from>
    <xdr:to>
      <xdr:col>107</xdr:col>
      <xdr:colOff>101600</xdr:colOff>
      <xdr:row>73</xdr:row>
      <xdr:rowOff>109957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2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126484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2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52400</xdr:rowOff>
    </xdr:from>
    <xdr:to>
      <xdr:col>102</xdr:col>
      <xdr:colOff>165100</xdr:colOff>
      <xdr:row>73</xdr:row>
      <xdr:rowOff>154000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56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170527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34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60306</xdr:rowOff>
    </xdr:from>
    <xdr:to>
      <xdr:col>98</xdr:col>
      <xdr:colOff>38100</xdr:colOff>
      <xdr:row>73</xdr:row>
      <xdr:rowOff>161906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57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6983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35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・歳出総額は、住民一人当たり</a:t>
          </a:r>
          <a:r>
            <a:rPr kumimoji="1" lang="en-US" altLang="ja-JP" sz="1400">
              <a:latin typeface="ＭＳ Ｐゴシック" panose="020B0600070205080204" pitchFamily="50" charset="-128"/>
              <a:ea typeface="ＭＳ Ｐゴシック" panose="020B0600070205080204" pitchFamily="50" charset="-128"/>
            </a:rPr>
            <a:t>819,934</a:t>
          </a:r>
          <a:r>
            <a:rPr kumimoji="1" lang="ja-JP" altLang="en-US" sz="1400">
              <a:latin typeface="ＭＳ Ｐゴシック" panose="020B0600070205080204" pitchFamily="50" charset="-128"/>
              <a:ea typeface="ＭＳ Ｐゴシック" panose="020B0600070205080204" pitchFamily="50" charset="-128"/>
            </a:rPr>
            <a:t>円であり、昨年度と比較して　</a:t>
          </a:r>
          <a:r>
            <a:rPr kumimoji="1" lang="en-US" altLang="ja-JP" sz="1400">
              <a:latin typeface="ＭＳ Ｐゴシック" panose="020B0600070205080204" pitchFamily="50" charset="-128"/>
              <a:ea typeface="ＭＳ Ｐゴシック" panose="020B0600070205080204" pitchFamily="50" charset="-128"/>
            </a:rPr>
            <a:t>87,175</a:t>
          </a:r>
          <a:r>
            <a:rPr kumimoji="1" lang="ja-JP" altLang="en-US" sz="1400">
              <a:latin typeface="ＭＳ Ｐゴシック" panose="020B0600070205080204" pitchFamily="50" charset="-128"/>
              <a:ea typeface="ＭＳ Ｐゴシック" panose="020B0600070205080204" pitchFamily="50" charset="-128"/>
            </a:rPr>
            <a:t>円の増であった。</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・物件費は、住民一人当たり</a:t>
          </a:r>
          <a:r>
            <a:rPr kumimoji="1" lang="en-US" altLang="ja-JP" sz="1400">
              <a:latin typeface="ＭＳ Ｐゴシック" panose="020B0600070205080204" pitchFamily="50" charset="-128"/>
              <a:ea typeface="ＭＳ Ｐゴシック" panose="020B0600070205080204" pitchFamily="50" charset="-128"/>
            </a:rPr>
            <a:t>111,745</a:t>
          </a:r>
          <a:r>
            <a:rPr kumimoji="1" lang="ja-JP" altLang="en-US" sz="1400">
              <a:latin typeface="ＭＳ Ｐゴシック" panose="020B0600070205080204" pitchFamily="50" charset="-128"/>
              <a:ea typeface="ＭＳ Ｐゴシック" panose="020B0600070205080204" pitchFamily="50" charset="-128"/>
            </a:rPr>
            <a:t>円であり、類似団体内平均と比較して</a:t>
          </a:r>
          <a:r>
            <a:rPr kumimoji="1" lang="en-US" altLang="ja-JP" sz="1400">
              <a:latin typeface="ＭＳ Ｐゴシック" panose="020B0600070205080204" pitchFamily="50" charset="-128"/>
              <a:ea typeface="ＭＳ Ｐゴシック" panose="020B0600070205080204" pitchFamily="50" charset="-128"/>
            </a:rPr>
            <a:t>2,863</a:t>
          </a:r>
          <a:r>
            <a:rPr kumimoji="1" lang="ja-JP" altLang="en-US" sz="1400">
              <a:latin typeface="ＭＳ Ｐゴシック" panose="020B0600070205080204" pitchFamily="50" charset="-128"/>
              <a:ea typeface="ＭＳ Ｐゴシック" panose="020B0600070205080204" pitchFamily="50" charset="-128"/>
            </a:rPr>
            <a:t>円高くなっている。昨年度から</a:t>
          </a:r>
          <a:r>
            <a:rPr kumimoji="1" lang="en-US" altLang="ja-JP" sz="1400">
              <a:latin typeface="ＭＳ Ｐゴシック" panose="020B0600070205080204" pitchFamily="50" charset="-128"/>
              <a:ea typeface="ＭＳ Ｐゴシック" panose="020B0600070205080204" pitchFamily="50" charset="-128"/>
            </a:rPr>
            <a:t>25,772</a:t>
          </a:r>
          <a:r>
            <a:rPr kumimoji="1" lang="ja-JP" altLang="en-US" sz="1400">
              <a:latin typeface="ＭＳ Ｐゴシック" panose="020B0600070205080204" pitchFamily="50" charset="-128"/>
              <a:ea typeface="ＭＳ Ｐゴシック" panose="020B0600070205080204" pitchFamily="50" charset="-128"/>
            </a:rPr>
            <a:t>円増加しており、これは全世帯へ貸与するＩＰ電話「お知らせ端末」の更新業務委託料や小中学生に配備する</a:t>
          </a:r>
          <a:r>
            <a:rPr kumimoji="1" lang="en-US" altLang="ja-JP" sz="1400">
              <a:latin typeface="ＭＳ Ｐゴシック" panose="020B0600070205080204" pitchFamily="50" charset="-128"/>
              <a:ea typeface="ＭＳ Ｐゴシック" panose="020B0600070205080204" pitchFamily="50" charset="-128"/>
            </a:rPr>
            <a:t>iPad</a:t>
          </a:r>
          <a:r>
            <a:rPr kumimoji="1" lang="ja-JP" altLang="en-US" sz="1400">
              <a:latin typeface="ＭＳ Ｐゴシック" panose="020B0600070205080204" pitchFamily="50" charset="-128"/>
              <a:ea typeface="ＭＳ Ｐゴシック" panose="020B0600070205080204" pitchFamily="50" charset="-128"/>
            </a:rPr>
            <a:t>の更新、ふるさと納税に係る一括代行業務委託料の増などが主な要因である。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・扶助費は、住民一人当たり</a:t>
          </a:r>
          <a:r>
            <a:rPr kumimoji="1" lang="en-US" altLang="ja-JP" sz="1400">
              <a:latin typeface="ＭＳ Ｐゴシック" panose="020B0600070205080204" pitchFamily="50" charset="-128"/>
              <a:ea typeface="ＭＳ Ｐゴシック" panose="020B0600070205080204" pitchFamily="50" charset="-128"/>
            </a:rPr>
            <a:t>150,399</a:t>
          </a:r>
          <a:r>
            <a:rPr kumimoji="1" lang="ja-JP" altLang="en-US" sz="1400">
              <a:latin typeface="ＭＳ Ｐゴシック" panose="020B0600070205080204" pitchFamily="50" charset="-128"/>
              <a:ea typeface="ＭＳ Ｐゴシック" panose="020B0600070205080204" pitchFamily="50" charset="-128"/>
            </a:rPr>
            <a:t>円であり、類似団体内平均と比較して</a:t>
          </a:r>
          <a:r>
            <a:rPr kumimoji="1" lang="en-US" altLang="ja-JP" sz="1400">
              <a:latin typeface="ＭＳ Ｐゴシック" panose="020B0600070205080204" pitchFamily="50" charset="-128"/>
              <a:ea typeface="ＭＳ Ｐゴシック" panose="020B0600070205080204" pitchFamily="50" charset="-128"/>
            </a:rPr>
            <a:t>20,786</a:t>
          </a:r>
          <a:r>
            <a:rPr kumimoji="1" lang="ja-JP" altLang="en-US" sz="1400">
              <a:latin typeface="ＭＳ Ｐゴシック" panose="020B0600070205080204" pitchFamily="50" charset="-128"/>
              <a:ea typeface="ＭＳ Ｐゴシック" panose="020B0600070205080204" pitchFamily="50" charset="-128"/>
            </a:rPr>
            <a:t>円高くなっている。昨年度から</a:t>
          </a:r>
          <a:r>
            <a:rPr kumimoji="1" lang="en-US" altLang="ja-JP" sz="1400">
              <a:latin typeface="ＭＳ Ｐゴシック" panose="020B0600070205080204" pitchFamily="50" charset="-128"/>
              <a:ea typeface="ＭＳ Ｐゴシック" panose="020B0600070205080204" pitchFamily="50" charset="-128"/>
            </a:rPr>
            <a:t>9,253</a:t>
          </a:r>
          <a:r>
            <a:rPr kumimoji="1" lang="ja-JP" altLang="en-US" sz="1400">
              <a:latin typeface="ＭＳ Ｐゴシック" panose="020B0600070205080204" pitchFamily="50" charset="-128"/>
              <a:ea typeface="ＭＳ Ｐゴシック" panose="020B0600070205080204" pitchFamily="50" charset="-128"/>
            </a:rPr>
            <a:t>円増加しており、これは国の物価高騰対策支援による物価高騰対応重点支援給付金（定額減税調整給付分）や住民税非課税世帯給付金、電力・ガス・食料品等価格高騰重点支援給付金（一体給付分）の増などが主な要因であ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・補助費等は、住民一人当たり</a:t>
          </a:r>
          <a:r>
            <a:rPr kumimoji="1" lang="en-US" altLang="ja-JP" sz="1400">
              <a:latin typeface="ＭＳ Ｐゴシック" panose="020B0600070205080204" pitchFamily="50" charset="-128"/>
              <a:ea typeface="ＭＳ Ｐゴシック" panose="020B0600070205080204" pitchFamily="50" charset="-128"/>
            </a:rPr>
            <a:t>145,563</a:t>
          </a:r>
          <a:r>
            <a:rPr kumimoji="1" lang="ja-JP" altLang="en-US" sz="1400">
              <a:latin typeface="ＭＳ Ｐゴシック" panose="020B0600070205080204" pitchFamily="50" charset="-128"/>
              <a:ea typeface="ＭＳ Ｐゴシック" panose="020B0600070205080204" pitchFamily="50" charset="-128"/>
            </a:rPr>
            <a:t>円であり、類似団体内平均と比較して</a:t>
          </a:r>
          <a:r>
            <a:rPr kumimoji="1" lang="en-US" altLang="ja-JP" sz="1400">
              <a:latin typeface="ＭＳ Ｐゴシック" panose="020B0600070205080204" pitchFamily="50" charset="-128"/>
              <a:ea typeface="ＭＳ Ｐゴシック" panose="020B0600070205080204" pitchFamily="50" charset="-128"/>
            </a:rPr>
            <a:t>40,389</a:t>
          </a:r>
          <a:r>
            <a:rPr kumimoji="1" lang="ja-JP" altLang="en-US" sz="1400">
              <a:latin typeface="ＭＳ Ｐゴシック" panose="020B0600070205080204" pitchFamily="50" charset="-128"/>
              <a:ea typeface="ＭＳ Ｐゴシック" panose="020B0600070205080204" pitchFamily="50" charset="-128"/>
            </a:rPr>
            <a:t>円高くなっている。昨年度から</a:t>
          </a:r>
          <a:r>
            <a:rPr kumimoji="1" lang="en-US" altLang="ja-JP" sz="1400">
              <a:latin typeface="ＭＳ Ｐゴシック" panose="020B0600070205080204" pitchFamily="50" charset="-128"/>
              <a:ea typeface="ＭＳ Ｐゴシック" panose="020B0600070205080204" pitchFamily="50" charset="-128"/>
            </a:rPr>
            <a:t>2,281</a:t>
          </a:r>
          <a:r>
            <a:rPr kumimoji="1" lang="ja-JP" altLang="en-US" sz="1400">
              <a:latin typeface="ＭＳ Ｐゴシック" panose="020B0600070205080204" pitchFamily="50" charset="-128"/>
              <a:ea typeface="ＭＳ Ｐゴシック" panose="020B0600070205080204" pitchFamily="50" charset="-128"/>
            </a:rPr>
            <a:t>円増加しており、これは阿蘇広域行政事務組合への負担金増などが主な要因である。</a:t>
          </a:r>
          <a:endParaRPr kumimoji="1" lang="en-US" altLang="ja-JP"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熊本県阿蘇市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24,170
23,366
376.30
21,315,007
19,817,806
1,042,030
10,276,481
19,244,479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125413</xdr:rowOff>
    </xdr:from>
    <xdr:to>
      <xdr:col>24</xdr:col>
      <xdr:colOff>63500</xdr:colOff>
      <xdr:row>36</xdr:row>
      <xdr:rowOff>165227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97613"/>
          <a:ext cx="83820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165227</xdr:rowOff>
    </xdr:from>
    <xdr:to>
      <xdr:col>19</xdr:col>
      <xdr:colOff>177800</xdr:colOff>
      <xdr:row>37</xdr:row>
      <xdr:rowOff>120650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37427"/>
          <a:ext cx="889000" cy="12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120650</xdr:rowOff>
    </xdr:from>
    <xdr:to>
      <xdr:col>15</xdr:col>
      <xdr:colOff>50800</xdr:colOff>
      <xdr:row>37</xdr:row>
      <xdr:rowOff>146558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64300"/>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138176</xdr:rowOff>
    </xdr:from>
    <xdr:to>
      <xdr:col>10</xdr:col>
      <xdr:colOff>114300</xdr:colOff>
      <xdr:row>37</xdr:row>
      <xdr:rowOff>146558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81826"/>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74613</xdr:rowOff>
    </xdr:from>
    <xdr:to>
      <xdr:col>24</xdr:col>
      <xdr:colOff>114300</xdr:colOff>
      <xdr:row>37</xdr:row>
      <xdr:rowOff>4763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4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97490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9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114427</xdr:rowOff>
    </xdr:from>
    <xdr:to>
      <xdr:col>20</xdr:col>
      <xdr:colOff>38100</xdr:colOff>
      <xdr:row>37</xdr:row>
      <xdr:rowOff>44577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61104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6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69850</xdr:rowOff>
    </xdr:from>
    <xdr:to>
      <xdr:col>15</xdr:col>
      <xdr:colOff>101600</xdr:colOff>
      <xdr:row>38</xdr:row>
      <xdr:rowOff>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16527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95758</xdr:rowOff>
    </xdr:from>
    <xdr:to>
      <xdr:col>10</xdr:col>
      <xdr:colOff>165100</xdr:colOff>
      <xdr:row>38</xdr:row>
      <xdr:rowOff>25908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42435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1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87376</xdr:rowOff>
    </xdr:from>
    <xdr:to>
      <xdr:col>6</xdr:col>
      <xdr:colOff>38100</xdr:colOff>
      <xdr:row>38</xdr:row>
      <xdr:rowOff>17526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3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34053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06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74235</xdr:rowOff>
    </xdr:from>
    <xdr:to>
      <xdr:col>24</xdr:col>
      <xdr:colOff>63500</xdr:colOff>
      <xdr:row>58</xdr:row>
      <xdr:rowOff>96831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18335"/>
          <a:ext cx="838200" cy="2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96831</xdr:rowOff>
    </xdr:from>
    <xdr:to>
      <xdr:col>19</xdr:col>
      <xdr:colOff>177800</xdr:colOff>
      <xdr:row>58</xdr:row>
      <xdr:rowOff>103774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40931"/>
          <a:ext cx="889000" cy="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97826</xdr:rowOff>
    </xdr:from>
    <xdr:to>
      <xdr:col>15</xdr:col>
      <xdr:colOff>50800</xdr:colOff>
      <xdr:row>58</xdr:row>
      <xdr:rowOff>103774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41926"/>
          <a:ext cx="889000" cy="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170052</xdr:rowOff>
    </xdr:from>
    <xdr:to>
      <xdr:col>10</xdr:col>
      <xdr:colOff>114300</xdr:colOff>
      <xdr:row>58</xdr:row>
      <xdr:rowOff>97826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42702"/>
          <a:ext cx="889000" cy="9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23435</xdr:rowOff>
    </xdr:from>
    <xdr:to>
      <xdr:col>24</xdr:col>
      <xdr:colOff>114300</xdr:colOff>
      <xdr:row>58</xdr:row>
      <xdr:rowOff>125035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46031</xdr:rowOff>
    </xdr:from>
    <xdr:to>
      <xdr:col>20</xdr:col>
      <xdr:colOff>38100</xdr:colOff>
      <xdr:row>58</xdr:row>
      <xdr:rowOff>147631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9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138758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52974</xdr:rowOff>
    </xdr:from>
    <xdr:to>
      <xdr:col>15</xdr:col>
      <xdr:colOff>101600</xdr:colOff>
      <xdr:row>58</xdr:row>
      <xdr:rowOff>154574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9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145701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8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47026</xdr:rowOff>
    </xdr:from>
    <xdr:to>
      <xdr:col>10</xdr:col>
      <xdr:colOff>165100</xdr:colOff>
      <xdr:row>58</xdr:row>
      <xdr:rowOff>148626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9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139753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8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119252</xdr:rowOff>
    </xdr:from>
    <xdr:to>
      <xdr:col>6</xdr:col>
      <xdr:colOff>38100</xdr:colOff>
      <xdr:row>58</xdr:row>
      <xdr:rowOff>49402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9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40529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84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58066</xdr:rowOff>
    </xdr:from>
    <xdr:to>
      <xdr:col>24</xdr:col>
      <xdr:colOff>63500</xdr:colOff>
      <xdr:row>76</xdr:row>
      <xdr:rowOff>112497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88266"/>
          <a:ext cx="838200" cy="5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112497</xdr:rowOff>
    </xdr:from>
    <xdr:to>
      <xdr:col>19</xdr:col>
      <xdr:colOff>177800</xdr:colOff>
      <xdr:row>76</xdr:row>
      <xdr:rowOff>162844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42697"/>
          <a:ext cx="889000" cy="50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103764</xdr:rowOff>
    </xdr:from>
    <xdr:to>
      <xdr:col>15</xdr:col>
      <xdr:colOff>50800</xdr:colOff>
      <xdr:row>76</xdr:row>
      <xdr:rowOff>162844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33964"/>
          <a:ext cx="889000" cy="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103764</xdr:rowOff>
    </xdr:from>
    <xdr:to>
      <xdr:col>10</xdr:col>
      <xdr:colOff>114300</xdr:colOff>
      <xdr:row>77</xdr:row>
      <xdr:rowOff>30420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33964"/>
          <a:ext cx="889000" cy="9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7266</xdr:rowOff>
    </xdr:from>
    <xdr:to>
      <xdr:col>24</xdr:col>
      <xdr:colOff>114300</xdr:colOff>
      <xdr:row>76</xdr:row>
      <xdr:rowOff>108866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3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30144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88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61697</xdr:rowOff>
    </xdr:from>
    <xdr:to>
      <xdr:col>20</xdr:col>
      <xdr:colOff>38100</xdr:colOff>
      <xdr:row>76</xdr:row>
      <xdr:rowOff>163297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9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8373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67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112044</xdr:rowOff>
    </xdr:from>
    <xdr:to>
      <xdr:col>15</xdr:col>
      <xdr:colOff>101600</xdr:colOff>
      <xdr:row>77</xdr:row>
      <xdr:rowOff>42194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58721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1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52964</xdr:rowOff>
    </xdr:from>
    <xdr:to>
      <xdr:col>10</xdr:col>
      <xdr:colOff>165100</xdr:colOff>
      <xdr:row>76</xdr:row>
      <xdr:rowOff>154564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8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171091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5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151070</xdr:rowOff>
    </xdr:from>
    <xdr:to>
      <xdr:col>6</xdr:col>
      <xdr:colOff>38100</xdr:colOff>
      <xdr:row>77</xdr:row>
      <xdr:rowOff>81220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8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97746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56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78070</xdr:rowOff>
    </xdr:from>
    <xdr:to>
      <xdr:col>24</xdr:col>
      <xdr:colOff>63500</xdr:colOff>
      <xdr:row>99</xdr:row>
      <xdr:rowOff>78442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1620"/>
          <a:ext cx="838200" cy="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74333</xdr:rowOff>
    </xdr:from>
    <xdr:to>
      <xdr:col>19</xdr:col>
      <xdr:colOff>177800</xdr:colOff>
      <xdr:row>99</xdr:row>
      <xdr:rowOff>78070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47883"/>
          <a:ext cx="889000" cy="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74333</xdr:rowOff>
    </xdr:from>
    <xdr:to>
      <xdr:col>15</xdr:col>
      <xdr:colOff>50800</xdr:colOff>
      <xdr:row>99</xdr:row>
      <xdr:rowOff>77364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7883"/>
          <a:ext cx="889000" cy="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77364</xdr:rowOff>
    </xdr:from>
    <xdr:to>
      <xdr:col>10</xdr:col>
      <xdr:colOff>114300</xdr:colOff>
      <xdr:row>99</xdr:row>
      <xdr:rowOff>81076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0914"/>
          <a:ext cx="889000" cy="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27642</xdr:rowOff>
    </xdr:from>
    <xdr:to>
      <xdr:col>24</xdr:col>
      <xdr:colOff>114300</xdr:colOff>
      <xdr:row>99</xdr:row>
      <xdr:rowOff>129242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27270</xdr:rowOff>
    </xdr:from>
    <xdr:to>
      <xdr:col>20</xdr:col>
      <xdr:colOff>38100</xdr:colOff>
      <xdr:row>99</xdr:row>
      <xdr:rowOff>128870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119997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23533</xdr:rowOff>
    </xdr:from>
    <xdr:to>
      <xdr:col>15</xdr:col>
      <xdr:colOff>101600</xdr:colOff>
      <xdr:row>99</xdr:row>
      <xdr:rowOff>125133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141660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2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26564</xdr:rowOff>
    </xdr:from>
    <xdr:to>
      <xdr:col>10</xdr:col>
      <xdr:colOff>165100</xdr:colOff>
      <xdr:row>99</xdr:row>
      <xdr:rowOff>128164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144691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30276</xdr:rowOff>
    </xdr:from>
    <xdr:to>
      <xdr:col>6</xdr:col>
      <xdr:colOff>38100</xdr:colOff>
      <xdr:row>99</xdr:row>
      <xdr:rowOff>131876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123003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61582</xdr:rowOff>
    </xdr:from>
    <xdr:to>
      <xdr:col>55</xdr:col>
      <xdr:colOff>0</xdr:colOff>
      <xdr:row>54</xdr:row>
      <xdr:rowOff>115798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8976982"/>
          <a:ext cx="838200" cy="39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110413</xdr:rowOff>
    </xdr:from>
    <xdr:to>
      <xdr:col>50</xdr:col>
      <xdr:colOff>114300</xdr:colOff>
      <xdr:row>54</xdr:row>
      <xdr:rowOff>115798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368713"/>
          <a:ext cx="889000" cy="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110413</xdr:rowOff>
    </xdr:from>
    <xdr:to>
      <xdr:col>45</xdr:col>
      <xdr:colOff>177800</xdr:colOff>
      <xdr:row>54</xdr:row>
      <xdr:rowOff>114503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368713"/>
          <a:ext cx="889000" cy="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99047</xdr:rowOff>
    </xdr:from>
    <xdr:to>
      <xdr:col>41</xdr:col>
      <xdr:colOff>50800</xdr:colOff>
      <xdr:row>54</xdr:row>
      <xdr:rowOff>114503</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185897"/>
          <a:ext cx="889000" cy="18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10782</xdr:rowOff>
    </xdr:from>
    <xdr:to>
      <xdr:col>55</xdr:col>
      <xdr:colOff>50800</xdr:colOff>
      <xdr:row>52</xdr:row>
      <xdr:rowOff>112382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892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33659</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877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64998</xdr:rowOff>
    </xdr:from>
    <xdr:to>
      <xdr:col>50</xdr:col>
      <xdr:colOff>165100</xdr:colOff>
      <xdr:row>54</xdr:row>
      <xdr:rowOff>166598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32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11675</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098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59613</xdr:rowOff>
    </xdr:from>
    <xdr:to>
      <xdr:col>46</xdr:col>
      <xdr:colOff>38100</xdr:colOff>
      <xdr:row>54</xdr:row>
      <xdr:rowOff>161213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31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6290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09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63703</xdr:rowOff>
    </xdr:from>
    <xdr:to>
      <xdr:col>41</xdr:col>
      <xdr:colOff>101600</xdr:colOff>
      <xdr:row>54</xdr:row>
      <xdr:rowOff>165303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32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10380</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09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48247</xdr:rowOff>
    </xdr:from>
    <xdr:to>
      <xdr:col>36</xdr:col>
      <xdr:colOff>165100</xdr:colOff>
      <xdr:row>53</xdr:row>
      <xdr:rowOff>149847</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13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166374</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891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149242</xdr:rowOff>
    </xdr:from>
    <xdr:to>
      <xdr:col>55</xdr:col>
      <xdr:colOff>0</xdr:colOff>
      <xdr:row>78</xdr:row>
      <xdr:rowOff>28473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50892"/>
          <a:ext cx="838200" cy="5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102891</xdr:rowOff>
    </xdr:from>
    <xdr:to>
      <xdr:col>50</xdr:col>
      <xdr:colOff>114300</xdr:colOff>
      <xdr:row>77</xdr:row>
      <xdr:rowOff>149242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04541"/>
          <a:ext cx="889000" cy="4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102891</xdr:rowOff>
    </xdr:from>
    <xdr:to>
      <xdr:col>45</xdr:col>
      <xdr:colOff>177800</xdr:colOff>
      <xdr:row>77</xdr:row>
      <xdr:rowOff>107555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04541"/>
          <a:ext cx="889000" cy="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107555</xdr:rowOff>
    </xdr:from>
    <xdr:to>
      <xdr:col>41</xdr:col>
      <xdr:colOff>50800</xdr:colOff>
      <xdr:row>77</xdr:row>
      <xdr:rowOff>121641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09205"/>
          <a:ext cx="889000" cy="1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149123</xdr:rowOff>
    </xdr:from>
    <xdr:to>
      <xdr:col>55</xdr:col>
      <xdr:colOff>50800</xdr:colOff>
      <xdr:row>78</xdr:row>
      <xdr:rowOff>79273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5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119883</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98442</xdr:rowOff>
    </xdr:from>
    <xdr:to>
      <xdr:col>50</xdr:col>
      <xdr:colOff>165100</xdr:colOff>
      <xdr:row>78</xdr:row>
      <xdr:rowOff>28592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0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45119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7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52091</xdr:rowOff>
    </xdr:from>
    <xdr:to>
      <xdr:col>46</xdr:col>
      <xdr:colOff>38100</xdr:colOff>
      <xdr:row>77</xdr:row>
      <xdr:rowOff>153691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5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170218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2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56755</xdr:rowOff>
    </xdr:from>
    <xdr:to>
      <xdr:col>41</xdr:col>
      <xdr:colOff>101600</xdr:colOff>
      <xdr:row>77</xdr:row>
      <xdr:rowOff>158355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5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3432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3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70841</xdr:rowOff>
    </xdr:from>
    <xdr:to>
      <xdr:col>36</xdr:col>
      <xdr:colOff>165100</xdr:colOff>
      <xdr:row>78</xdr:row>
      <xdr:rowOff>991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7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17518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4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24357</xdr:rowOff>
    </xdr:from>
    <xdr:to>
      <xdr:col>55</xdr:col>
      <xdr:colOff>0</xdr:colOff>
      <xdr:row>97</xdr:row>
      <xdr:rowOff>72019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55007"/>
          <a:ext cx="838200" cy="4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72019</xdr:rowOff>
    </xdr:from>
    <xdr:to>
      <xdr:col>50</xdr:col>
      <xdr:colOff>114300</xdr:colOff>
      <xdr:row>97</xdr:row>
      <xdr:rowOff>84928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702669"/>
          <a:ext cx="889000" cy="1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83045</xdr:rowOff>
    </xdr:from>
    <xdr:to>
      <xdr:col>45</xdr:col>
      <xdr:colOff>177800</xdr:colOff>
      <xdr:row>97</xdr:row>
      <xdr:rowOff>84928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42245"/>
          <a:ext cx="889000" cy="17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83045</xdr:rowOff>
    </xdr:from>
    <xdr:to>
      <xdr:col>41</xdr:col>
      <xdr:colOff>50800</xdr:colOff>
      <xdr:row>96</xdr:row>
      <xdr:rowOff>120794</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42245"/>
          <a:ext cx="889000" cy="3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145007</xdr:rowOff>
    </xdr:from>
    <xdr:to>
      <xdr:col>55</xdr:col>
      <xdr:colOff>50800</xdr:colOff>
      <xdr:row>97</xdr:row>
      <xdr:rowOff>75157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0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123434</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8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21219</xdr:rowOff>
    </xdr:from>
    <xdr:to>
      <xdr:col>50</xdr:col>
      <xdr:colOff>165100</xdr:colOff>
      <xdr:row>97</xdr:row>
      <xdr:rowOff>122819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5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113946</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4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34128</xdr:rowOff>
    </xdr:from>
    <xdr:to>
      <xdr:col>46</xdr:col>
      <xdr:colOff>38100</xdr:colOff>
      <xdr:row>97</xdr:row>
      <xdr:rowOff>135728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6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126855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57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32245</xdr:rowOff>
    </xdr:from>
    <xdr:to>
      <xdr:col>41</xdr:col>
      <xdr:colOff>101600</xdr:colOff>
      <xdr:row>96</xdr:row>
      <xdr:rowOff>133845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124972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58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69994</xdr:rowOff>
    </xdr:from>
    <xdr:to>
      <xdr:col>36</xdr:col>
      <xdr:colOff>165100</xdr:colOff>
      <xdr:row>97</xdr:row>
      <xdr:rowOff>144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2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162721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2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121441</xdr:rowOff>
    </xdr:from>
    <xdr:to>
      <xdr:col>85</xdr:col>
      <xdr:colOff>127000</xdr:colOff>
      <xdr:row>37</xdr:row>
      <xdr:rowOff>165689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65091"/>
          <a:ext cx="838200" cy="4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7584</xdr:rowOff>
    </xdr:from>
    <xdr:to>
      <xdr:col>81</xdr:col>
      <xdr:colOff>50800</xdr:colOff>
      <xdr:row>37</xdr:row>
      <xdr:rowOff>165689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008334"/>
          <a:ext cx="889000" cy="50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7584</xdr:rowOff>
    </xdr:from>
    <xdr:to>
      <xdr:col>76</xdr:col>
      <xdr:colOff>114300</xdr:colOff>
      <xdr:row>37</xdr:row>
      <xdr:rowOff>142329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008334"/>
          <a:ext cx="889000" cy="47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154545</xdr:rowOff>
    </xdr:from>
    <xdr:to>
      <xdr:col>71</xdr:col>
      <xdr:colOff>177800</xdr:colOff>
      <xdr:row>37</xdr:row>
      <xdr:rowOff>142329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155295"/>
          <a:ext cx="889000" cy="33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70641</xdr:rowOff>
    </xdr:from>
    <xdr:to>
      <xdr:col>85</xdr:col>
      <xdr:colOff>177800</xdr:colOff>
      <xdr:row>38</xdr:row>
      <xdr:rowOff>791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1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49068</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9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114889</xdr:rowOff>
    </xdr:from>
    <xdr:to>
      <xdr:col>81</xdr:col>
      <xdr:colOff>101600</xdr:colOff>
      <xdr:row>38</xdr:row>
      <xdr:rowOff>45039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5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36166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5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128234</xdr:rowOff>
    </xdr:from>
    <xdr:to>
      <xdr:col>76</xdr:col>
      <xdr:colOff>165100</xdr:colOff>
      <xdr:row>35</xdr:row>
      <xdr:rowOff>58384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595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74911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73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91529</xdr:rowOff>
    </xdr:from>
    <xdr:to>
      <xdr:col>72</xdr:col>
      <xdr:colOff>38100</xdr:colOff>
      <xdr:row>38</xdr:row>
      <xdr:rowOff>21679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3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12806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2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103745</xdr:rowOff>
    </xdr:from>
    <xdr:to>
      <xdr:col>67</xdr:col>
      <xdr:colOff>101600</xdr:colOff>
      <xdr:row>36</xdr:row>
      <xdr:rowOff>33895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0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50422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87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28090</xdr:rowOff>
    </xdr:from>
    <xdr:to>
      <xdr:col>85</xdr:col>
      <xdr:colOff>127000</xdr:colOff>
      <xdr:row>56</xdr:row>
      <xdr:rowOff>35878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457840"/>
          <a:ext cx="838200" cy="179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35878</xdr:rowOff>
    </xdr:from>
    <xdr:to>
      <xdr:col>81</xdr:col>
      <xdr:colOff>50800</xdr:colOff>
      <xdr:row>56</xdr:row>
      <xdr:rowOff>145887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37078"/>
          <a:ext cx="889000" cy="11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145887</xdr:rowOff>
    </xdr:from>
    <xdr:to>
      <xdr:col>76</xdr:col>
      <xdr:colOff>114300</xdr:colOff>
      <xdr:row>57</xdr:row>
      <xdr:rowOff>68491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47087"/>
          <a:ext cx="889000" cy="9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10991</xdr:rowOff>
    </xdr:from>
    <xdr:to>
      <xdr:col>71</xdr:col>
      <xdr:colOff>177800</xdr:colOff>
      <xdr:row>57</xdr:row>
      <xdr:rowOff>68491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83641"/>
          <a:ext cx="889000" cy="5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148740</xdr:rowOff>
    </xdr:from>
    <xdr:to>
      <xdr:col>85</xdr:col>
      <xdr:colOff>177800</xdr:colOff>
      <xdr:row>55</xdr:row>
      <xdr:rowOff>78890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0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167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25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156528</xdr:rowOff>
    </xdr:from>
    <xdr:to>
      <xdr:col>81</xdr:col>
      <xdr:colOff>101600</xdr:colOff>
      <xdr:row>56</xdr:row>
      <xdr:rowOff>86678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8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103205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6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95087</xdr:rowOff>
    </xdr:from>
    <xdr:to>
      <xdr:col>76</xdr:col>
      <xdr:colOff>165100</xdr:colOff>
      <xdr:row>57</xdr:row>
      <xdr:rowOff>25237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9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16364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17691</xdr:rowOff>
    </xdr:from>
    <xdr:to>
      <xdr:col>72</xdr:col>
      <xdr:colOff>38100</xdr:colOff>
      <xdr:row>57</xdr:row>
      <xdr:rowOff>119291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9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110418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131641</xdr:rowOff>
    </xdr:from>
    <xdr:to>
      <xdr:col>67</xdr:col>
      <xdr:colOff>101600</xdr:colOff>
      <xdr:row>57</xdr:row>
      <xdr:rowOff>61791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3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52918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82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91557</xdr:rowOff>
    </xdr:from>
    <xdr:to>
      <xdr:col>85</xdr:col>
      <xdr:colOff>127000</xdr:colOff>
      <xdr:row>79</xdr:row>
      <xdr:rowOff>91635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6107"/>
          <a:ext cx="838200"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82772</xdr:rowOff>
    </xdr:from>
    <xdr:to>
      <xdr:col>81</xdr:col>
      <xdr:colOff>50800</xdr:colOff>
      <xdr:row>79</xdr:row>
      <xdr:rowOff>91635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27322"/>
          <a:ext cx="889000" cy="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75904</xdr:rowOff>
    </xdr:from>
    <xdr:to>
      <xdr:col>76</xdr:col>
      <xdr:colOff>114300</xdr:colOff>
      <xdr:row>79</xdr:row>
      <xdr:rowOff>82772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0454"/>
          <a:ext cx="889000" cy="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75904</xdr:rowOff>
    </xdr:from>
    <xdr:to>
      <xdr:col>71</xdr:col>
      <xdr:colOff>177800</xdr:colOff>
      <xdr:row>79</xdr:row>
      <xdr:rowOff>76795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20454"/>
          <a:ext cx="889000" cy="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40757</xdr:rowOff>
    </xdr:from>
    <xdr:to>
      <xdr:col>85</xdr:col>
      <xdr:colOff>177800</xdr:colOff>
      <xdr:row>79</xdr:row>
      <xdr:rowOff>142357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40835</xdr:rowOff>
    </xdr:from>
    <xdr:to>
      <xdr:col>81</xdr:col>
      <xdr:colOff>101600</xdr:colOff>
      <xdr:row>79</xdr:row>
      <xdr:rowOff>142435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133562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31972</xdr:rowOff>
    </xdr:from>
    <xdr:to>
      <xdr:col>76</xdr:col>
      <xdr:colOff>165100</xdr:colOff>
      <xdr:row>79</xdr:row>
      <xdr:rowOff>133572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7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124699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6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25104</xdr:rowOff>
    </xdr:from>
    <xdr:to>
      <xdr:col>72</xdr:col>
      <xdr:colOff>38100</xdr:colOff>
      <xdr:row>79</xdr:row>
      <xdr:rowOff>126704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6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117831</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25995</xdr:rowOff>
    </xdr:from>
    <xdr:to>
      <xdr:col>67</xdr:col>
      <xdr:colOff>101600</xdr:colOff>
      <xdr:row>79</xdr:row>
      <xdr:rowOff>127595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118722</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117402</xdr:rowOff>
    </xdr:from>
    <xdr:to>
      <xdr:col>85</xdr:col>
      <xdr:colOff>127000</xdr:colOff>
      <xdr:row>97</xdr:row>
      <xdr:rowOff>118692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48052"/>
          <a:ext cx="8382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118692</xdr:rowOff>
    </xdr:from>
    <xdr:to>
      <xdr:col>81</xdr:col>
      <xdr:colOff>50800</xdr:colOff>
      <xdr:row>97</xdr:row>
      <xdr:rowOff>124896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49342"/>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124896</xdr:rowOff>
    </xdr:from>
    <xdr:to>
      <xdr:col>76</xdr:col>
      <xdr:colOff>114300</xdr:colOff>
      <xdr:row>97</xdr:row>
      <xdr:rowOff>135286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55546"/>
          <a:ext cx="889000" cy="1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135286</xdr:rowOff>
    </xdr:from>
    <xdr:to>
      <xdr:col>71</xdr:col>
      <xdr:colOff>177800</xdr:colOff>
      <xdr:row>97</xdr:row>
      <xdr:rowOff>154752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65936"/>
          <a:ext cx="889000" cy="1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66602</xdr:rowOff>
    </xdr:from>
    <xdr:to>
      <xdr:col>85</xdr:col>
      <xdr:colOff>177800</xdr:colOff>
      <xdr:row>97</xdr:row>
      <xdr:rowOff>168202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9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25979</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8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67892</xdr:rowOff>
    </xdr:from>
    <xdr:to>
      <xdr:col>81</xdr:col>
      <xdr:colOff>101600</xdr:colOff>
      <xdr:row>97</xdr:row>
      <xdr:rowOff>169492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9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14569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7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74096</xdr:rowOff>
    </xdr:from>
    <xdr:to>
      <xdr:col>76</xdr:col>
      <xdr:colOff>165100</xdr:colOff>
      <xdr:row>98</xdr:row>
      <xdr:rowOff>4246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0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20773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7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84486</xdr:rowOff>
    </xdr:from>
    <xdr:to>
      <xdr:col>72</xdr:col>
      <xdr:colOff>38100</xdr:colOff>
      <xdr:row>98</xdr:row>
      <xdr:rowOff>14636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1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31163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9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103952</xdr:rowOff>
    </xdr:from>
    <xdr:to>
      <xdr:col>67</xdr:col>
      <xdr:colOff>101600</xdr:colOff>
      <xdr:row>98</xdr:row>
      <xdr:rowOff>34102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3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25229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2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・民生費は、住民一人当たり</a:t>
          </a:r>
          <a:r>
            <a:rPr kumimoji="1" lang="en-US" altLang="ja-JP" sz="1400">
              <a:latin typeface="ＭＳ Ｐゴシック" panose="020B0600070205080204" pitchFamily="50" charset="-128"/>
              <a:ea typeface="ＭＳ Ｐゴシック" panose="020B0600070205080204" pitchFamily="50" charset="-128"/>
            </a:rPr>
            <a:t>269,997</a:t>
          </a:r>
          <a:r>
            <a:rPr kumimoji="1" lang="ja-JP" altLang="en-US" sz="1400">
              <a:latin typeface="ＭＳ Ｐゴシック" panose="020B0600070205080204" pitchFamily="50" charset="-128"/>
              <a:ea typeface="ＭＳ Ｐゴシック" panose="020B0600070205080204" pitchFamily="50" charset="-128"/>
            </a:rPr>
            <a:t>円であり、類似団体内平均と比較して</a:t>
          </a:r>
          <a:r>
            <a:rPr kumimoji="1" lang="en-US" altLang="ja-JP" sz="1400">
              <a:latin typeface="ＭＳ Ｐゴシック" panose="020B0600070205080204" pitchFamily="50" charset="-128"/>
              <a:ea typeface="ＭＳ Ｐゴシック" panose="020B0600070205080204" pitchFamily="50" charset="-128"/>
            </a:rPr>
            <a:t>40,475</a:t>
          </a:r>
          <a:r>
            <a:rPr kumimoji="1" lang="ja-JP" altLang="en-US" sz="1400">
              <a:latin typeface="ＭＳ Ｐゴシック" panose="020B0600070205080204" pitchFamily="50" charset="-128"/>
              <a:ea typeface="ＭＳ Ｐゴシック" panose="020B0600070205080204" pitchFamily="50" charset="-128"/>
            </a:rPr>
            <a:t>円高くなっている。昨年度から</a:t>
          </a:r>
          <a:r>
            <a:rPr kumimoji="1" lang="en-US" altLang="ja-JP" sz="1400">
              <a:latin typeface="ＭＳ Ｐゴシック" panose="020B0600070205080204" pitchFamily="50" charset="-128"/>
              <a:ea typeface="ＭＳ Ｐゴシック" panose="020B0600070205080204" pitchFamily="50" charset="-128"/>
            </a:rPr>
            <a:t>16,667</a:t>
          </a:r>
          <a:r>
            <a:rPr kumimoji="1" lang="ja-JP" altLang="en-US" sz="1400">
              <a:latin typeface="ＭＳ Ｐゴシック" panose="020B0600070205080204" pitchFamily="50" charset="-128"/>
              <a:ea typeface="ＭＳ Ｐゴシック" panose="020B0600070205080204" pitchFamily="50" charset="-128"/>
            </a:rPr>
            <a:t>円増加しており、これは一の宮高齢者センター等改修工事や物価高騰対応重点支援給付金（定額減税調整給付分）、自立支援給付費の増などが主な要因である。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・農林水産業費は、住民一人当たり</a:t>
          </a:r>
          <a:r>
            <a:rPr kumimoji="1" lang="en-US" altLang="ja-JP" sz="1400">
              <a:latin typeface="ＭＳ Ｐゴシック" panose="020B0600070205080204" pitchFamily="50" charset="-128"/>
              <a:ea typeface="ＭＳ Ｐゴシック" panose="020B0600070205080204" pitchFamily="50" charset="-128"/>
            </a:rPr>
            <a:t>93,151</a:t>
          </a:r>
          <a:r>
            <a:rPr kumimoji="1" lang="ja-JP" altLang="en-US" sz="1400">
              <a:latin typeface="ＭＳ Ｐゴシック" panose="020B0600070205080204" pitchFamily="50" charset="-128"/>
              <a:ea typeface="ＭＳ Ｐゴシック" panose="020B0600070205080204" pitchFamily="50" charset="-128"/>
            </a:rPr>
            <a:t>円であり、類似団体内平均と比較して</a:t>
          </a:r>
          <a:r>
            <a:rPr kumimoji="1" lang="en-US" altLang="ja-JP" sz="1400">
              <a:latin typeface="ＭＳ Ｐゴシック" panose="020B0600070205080204" pitchFamily="50" charset="-128"/>
              <a:ea typeface="ＭＳ Ｐゴシック" panose="020B0600070205080204" pitchFamily="50" charset="-128"/>
            </a:rPr>
            <a:t>53,601</a:t>
          </a:r>
          <a:r>
            <a:rPr kumimoji="1" lang="ja-JP" altLang="en-US" sz="1400">
              <a:latin typeface="ＭＳ Ｐゴシック" panose="020B0600070205080204" pitchFamily="50" charset="-128"/>
              <a:ea typeface="ＭＳ Ｐゴシック" panose="020B0600070205080204" pitchFamily="50" charset="-128"/>
            </a:rPr>
            <a:t>円高くなっている。昨年度から</a:t>
          </a:r>
          <a:r>
            <a:rPr kumimoji="1" lang="en-US" altLang="ja-JP" sz="1400">
              <a:latin typeface="ＭＳ Ｐゴシック" panose="020B0600070205080204" pitchFamily="50" charset="-128"/>
              <a:ea typeface="ＭＳ Ｐゴシック" panose="020B0600070205080204" pitchFamily="50" charset="-128"/>
            </a:rPr>
            <a:t>31,269</a:t>
          </a:r>
          <a:r>
            <a:rPr kumimoji="1" lang="ja-JP" altLang="en-US" sz="1400">
              <a:latin typeface="ＭＳ Ｐゴシック" panose="020B0600070205080204" pitchFamily="50" charset="-128"/>
              <a:ea typeface="ＭＳ Ｐゴシック" panose="020B0600070205080204" pitchFamily="50" charset="-128"/>
            </a:rPr>
            <a:t>円増加しており、これは強い農業づくり支援事業補助金や大野川上流地区農業用排水施設整備工事の増などが主な要因である。</a:t>
          </a:r>
        </a:p>
        <a:p>
          <a:r>
            <a:rPr kumimoji="1" lang="ja-JP" altLang="en-US" sz="1400">
              <a:latin typeface="ＭＳ Ｐゴシック" panose="020B0600070205080204" pitchFamily="50" charset="-128"/>
              <a:ea typeface="ＭＳ Ｐゴシック" panose="020B0600070205080204" pitchFamily="50" charset="-128"/>
            </a:rPr>
            <a:t>・土木費は、住民一人当たり</a:t>
          </a:r>
          <a:r>
            <a:rPr kumimoji="1" lang="en-US" altLang="ja-JP" sz="1400">
              <a:latin typeface="ＭＳ Ｐゴシック" panose="020B0600070205080204" pitchFamily="50" charset="-128"/>
              <a:ea typeface="ＭＳ Ｐゴシック" panose="020B0600070205080204" pitchFamily="50" charset="-128"/>
            </a:rPr>
            <a:t>47,637</a:t>
          </a:r>
          <a:r>
            <a:rPr kumimoji="1" lang="ja-JP" altLang="en-US" sz="1400">
              <a:latin typeface="ＭＳ Ｐゴシック" panose="020B0600070205080204" pitchFamily="50" charset="-128"/>
              <a:ea typeface="ＭＳ Ｐゴシック" panose="020B0600070205080204" pitchFamily="50" charset="-128"/>
            </a:rPr>
            <a:t>円であり、類似団体内平均と比較して</a:t>
          </a:r>
          <a:r>
            <a:rPr kumimoji="1" lang="en-US" altLang="ja-JP" sz="1400">
              <a:latin typeface="ＭＳ Ｐゴシック" panose="020B0600070205080204" pitchFamily="50" charset="-128"/>
              <a:ea typeface="ＭＳ Ｐゴシック" panose="020B0600070205080204" pitchFamily="50" charset="-128"/>
            </a:rPr>
            <a:t>20,031</a:t>
          </a:r>
          <a:r>
            <a:rPr kumimoji="1" lang="ja-JP" altLang="en-US" sz="1400">
              <a:latin typeface="ＭＳ Ｐゴシック" panose="020B0600070205080204" pitchFamily="50" charset="-128"/>
              <a:ea typeface="ＭＳ Ｐゴシック" panose="020B0600070205080204" pitchFamily="50" charset="-128"/>
            </a:rPr>
            <a:t>円低くなっている。昨年度から</a:t>
          </a:r>
          <a:r>
            <a:rPr kumimoji="1" lang="en-US" altLang="ja-JP" sz="1400">
              <a:latin typeface="ＭＳ Ｐゴシック" panose="020B0600070205080204" pitchFamily="50" charset="-128"/>
              <a:ea typeface="ＭＳ Ｐゴシック" panose="020B0600070205080204" pitchFamily="50" charset="-128"/>
            </a:rPr>
            <a:t>6,255</a:t>
          </a:r>
          <a:r>
            <a:rPr kumimoji="1" lang="ja-JP" altLang="en-US" sz="1400">
              <a:latin typeface="ＭＳ Ｐゴシック" panose="020B0600070205080204" pitchFamily="50" charset="-128"/>
              <a:ea typeface="ＭＳ Ｐゴシック" panose="020B0600070205080204" pitchFamily="50" charset="-128"/>
            </a:rPr>
            <a:t>円増加しており、これは市営住宅坊中南団地Ａ棟建設工事、番出団地外部改修工事の増などが主な要因である。</a:t>
          </a:r>
        </a:p>
        <a:p>
          <a:r>
            <a:rPr kumimoji="1" lang="ja-JP" altLang="en-US" sz="1400">
              <a:latin typeface="ＭＳ Ｐゴシック" panose="020B0600070205080204" pitchFamily="50" charset="-128"/>
              <a:ea typeface="ＭＳ Ｐゴシック" panose="020B0600070205080204" pitchFamily="50" charset="-128"/>
            </a:rPr>
            <a:t>・消防費は、住民一人当たり</a:t>
          </a:r>
          <a:r>
            <a:rPr kumimoji="1" lang="en-US" altLang="ja-JP" sz="1400">
              <a:latin typeface="ＭＳ Ｐゴシック" panose="020B0600070205080204" pitchFamily="50" charset="-128"/>
              <a:ea typeface="ＭＳ Ｐゴシック" panose="020B0600070205080204" pitchFamily="50" charset="-128"/>
            </a:rPr>
            <a:t>25,278</a:t>
          </a:r>
          <a:r>
            <a:rPr kumimoji="1" lang="ja-JP" altLang="en-US" sz="1400">
              <a:latin typeface="ＭＳ Ｐゴシック" panose="020B0600070205080204" pitchFamily="50" charset="-128"/>
              <a:ea typeface="ＭＳ Ｐゴシック" panose="020B0600070205080204" pitchFamily="50" charset="-128"/>
            </a:rPr>
            <a:t>円であり、類似団体内平均と比較して</a:t>
          </a:r>
          <a:r>
            <a:rPr kumimoji="1" lang="en-US" altLang="ja-JP" sz="1400">
              <a:latin typeface="ＭＳ Ｐゴシック" panose="020B0600070205080204" pitchFamily="50" charset="-128"/>
              <a:ea typeface="ＭＳ Ｐゴシック" panose="020B0600070205080204" pitchFamily="50" charset="-128"/>
            </a:rPr>
            <a:t>6,083</a:t>
          </a:r>
          <a:r>
            <a:rPr kumimoji="1" lang="ja-JP" altLang="en-US" sz="1400">
              <a:latin typeface="ＭＳ Ｐゴシック" panose="020B0600070205080204" pitchFamily="50" charset="-128"/>
              <a:ea typeface="ＭＳ Ｐゴシック" panose="020B0600070205080204" pitchFamily="50" charset="-128"/>
            </a:rPr>
            <a:t>円低くなっている。昨年度から</a:t>
          </a:r>
          <a:r>
            <a:rPr kumimoji="1" lang="en-US" altLang="ja-JP" sz="1400">
              <a:latin typeface="ＭＳ Ｐゴシック" panose="020B0600070205080204" pitchFamily="50" charset="-128"/>
              <a:ea typeface="ＭＳ Ｐゴシック" panose="020B0600070205080204" pitchFamily="50" charset="-128"/>
            </a:rPr>
            <a:t>3,097</a:t>
          </a:r>
          <a:r>
            <a:rPr kumimoji="1" lang="ja-JP" altLang="en-US" sz="1400">
              <a:latin typeface="ＭＳ Ｐゴシック" panose="020B0600070205080204" pitchFamily="50" charset="-128"/>
              <a:ea typeface="ＭＳ Ｐゴシック" panose="020B0600070205080204" pitchFamily="50" charset="-128"/>
            </a:rPr>
            <a:t>円増加しており、これは阿蘇広域行政事務組合負担金（消防費）やハザードマップ作成業務委託料、防災行政無線通信施設保守料の増などが主な要因である。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熊本県阿蘇市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財政調整基金は、取り崩しを行わず、</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5,000</a:t>
          </a:r>
          <a:r>
            <a:rPr kumimoji="1" lang="ja-JP" altLang="en-US" sz="1400">
              <a:latin typeface="ＭＳ ゴシック" pitchFamily="49" charset="-128"/>
              <a:ea typeface="ＭＳ ゴシック" pitchFamily="49" charset="-128"/>
            </a:rPr>
            <a:t>万円の基金積み立てを行ったことから、残高は</a:t>
          </a:r>
          <a:r>
            <a:rPr kumimoji="1" lang="en-US" altLang="ja-JP" sz="1400">
              <a:latin typeface="ＭＳ ゴシック" pitchFamily="49" charset="-128"/>
              <a:ea typeface="ＭＳ ゴシック" pitchFamily="49" charset="-128"/>
            </a:rPr>
            <a:t>7.2</a:t>
          </a:r>
          <a:r>
            <a:rPr kumimoji="1" lang="ja-JP" altLang="en-US" sz="1400">
              <a:latin typeface="ＭＳ ゴシック" pitchFamily="49" charset="-128"/>
              <a:ea typeface="ＭＳ ゴシック" pitchFamily="49" charset="-128"/>
            </a:rPr>
            <a:t>％増加した。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歳入のうち国庫支出金は、自然環境整備事業補助金や道路メンテナンス事業補助金の減、県支出金は、強い農業づくり支援事業補助金の増などにより、昨年度と比較して、</a:t>
          </a:r>
          <a:r>
            <a:rPr kumimoji="1" lang="en-US" altLang="ja-JP" sz="1400">
              <a:latin typeface="ＭＳ ゴシック" pitchFamily="49" charset="-128"/>
              <a:ea typeface="ＭＳ ゴシック" pitchFamily="49" charset="-128"/>
            </a:rPr>
            <a:t>8.2</a:t>
          </a:r>
          <a:r>
            <a:rPr kumimoji="1" lang="ja-JP" altLang="en-US" sz="1400">
              <a:latin typeface="ＭＳ ゴシック" pitchFamily="49" charset="-128"/>
              <a:ea typeface="ＭＳ ゴシック" pitchFamily="49" charset="-128"/>
            </a:rPr>
            <a:t>％の増となった。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歳出のうち義務的経費は、</a:t>
          </a:r>
          <a:r>
            <a:rPr kumimoji="1" lang="en-US" altLang="ja-JP" sz="1400">
              <a:latin typeface="ＭＳ ゴシック" pitchFamily="49" charset="-128"/>
              <a:ea typeface="ＭＳ ゴシック" pitchFamily="49" charset="-128"/>
            </a:rPr>
            <a:t>416,964</a:t>
          </a:r>
          <a:r>
            <a:rPr kumimoji="1" lang="ja-JP" altLang="en-US" sz="1400">
              <a:latin typeface="ＭＳ ゴシック" pitchFamily="49" charset="-128"/>
              <a:ea typeface="ＭＳ ゴシック" pitchFamily="49" charset="-128"/>
            </a:rPr>
            <a:t>千円、</a:t>
          </a:r>
          <a:r>
            <a:rPr kumimoji="1" lang="en-US" altLang="ja-JP" sz="1400">
              <a:latin typeface="ＭＳ ゴシック" pitchFamily="49" charset="-128"/>
              <a:ea typeface="ＭＳ ゴシック" pitchFamily="49" charset="-128"/>
            </a:rPr>
            <a:t>5.3</a:t>
          </a:r>
          <a:r>
            <a:rPr kumimoji="1" lang="ja-JP" altLang="en-US" sz="1400">
              <a:latin typeface="ＭＳ ゴシック" pitchFamily="49" charset="-128"/>
              <a:ea typeface="ＭＳ ゴシック" pitchFamily="49" charset="-128"/>
            </a:rPr>
            <a:t>％の増、投資的経費は、</a:t>
          </a:r>
          <a:r>
            <a:rPr kumimoji="1" lang="en-US" altLang="ja-JP" sz="1400">
              <a:latin typeface="ＭＳ ゴシック" pitchFamily="49" charset="-128"/>
              <a:ea typeface="ＭＳ ゴシック" pitchFamily="49" charset="-128"/>
            </a:rPr>
            <a:t>1,238,153</a:t>
          </a:r>
          <a:r>
            <a:rPr kumimoji="1" lang="ja-JP" altLang="en-US" sz="1400">
              <a:latin typeface="ＭＳ ゴシック" pitchFamily="49" charset="-128"/>
              <a:ea typeface="ＭＳ ゴシック" pitchFamily="49" charset="-128"/>
            </a:rPr>
            <a:t>千円、</a:t>
          </a:r>
          <a:r>
            <a:rPr kumimoji="1" lang="en-US" altLang="ja-JP" sz="1400">
              <a:latin typeface="ＭＳ ゴシック" pitchFamily="49" charset="-128"/>
              <a:ea typeface="ＭＳ ゴシック" pitchFamily="49" charset="-128"/>
            </a:rPr>
            <a:t>59.7%</a:t>
          </a:r>
          <a:r>
            <a:rPr kumimoji="1" lang="ja-JP" altLang="en-US" sz="1400">
              <a:latin typeface="ＭＳ ゴシック" pitchFamily="49" charset="-128"/>
              <a:ea typeface="ＭＳ ゴシック" pitchFamily="49" charset="-128"/>
            </a:rPr>
            <a:t>の増であった。歳出総額全体では</a:t>
          </a:r>
          <a:r>
            <a:rPr kumimoji="1" lang="en-US" altLang="ja-JP" sz="1400">
              <a:latin typeface="ＭＳ ゴシック" pitchFamily="49" charset="-128"/>
              <a:ea typeface="ＭＳ ゴシック" pitchFamily="49" charset="-128"/>
            </a:rPr>
            <a:t>10.3</a:t>
          </a:r>
          <a:r>
            <a:rPr kumimoji="1" lang="ja-JP" altLang="en-US" sz="1400">
              <a:latin typeface="ＭＳ ゴシック" pitchFamily="49" charset="-128"/>
              <a:ea typeface="ＭＳ ゴシック" pitchFamily="49" charset="-128"/>
            </a:rPr>
            <a:t>％の増であり、実質収支額は</a:t>
          </a:r>
          <a:r>
            <a:rPr kumimoji="1" lang="en-US" altLang="ja-JP" sz="1400">
              <a:latin typeface="ＭＳ ゴシック" pitchFamily="49" charset="-128"/>
              <a:ea typeface="ＭＳ ゴシック" pitchFamily="49" charset="-128"/>
            </a:rPr>
            <a:t>381,012</a:t>
          </a:r>
          <a:r>
            <a:rPr kumimoji="1" lang="ja-JP" altLang="en-US" sz="1400">
              <a:latin typeface="ＭＳ ゴシック" pitchFamily="49" charset="-128"/>
              <a:ea typeface="ＭＳ ゴシック" pitchFamily="49" charset="-128"/>
            </a:rPr>
            <a:t>千円、</a:t>
          </a:r>
          <a:r>
            <a:rPr kumimoji="1" lang="en-US" altLang="ja-JP" sz="1400">
              <a:latin typeface="ＭＳ ゴシック" pitchFamily="49" charset="-128"/>
              <a:ea typeface="ＭＳ ゴシック" pitchFamily="49" charset="-128"/>
            </a:rPr>
            <a:t>5.3</a:t>
          </a:r>
          <a:r>
            <a:rPr kumimoji="1" lang="ja-JP" altLang="en-US" sz="1400">
              <a:latin typeface="ＭＳ ゴシック" pitchFamily="49" charset="-128"/>
              <a:ea typeface="ＭＳ ゴシック" pitchFamily="49" charset="-128"/>
            </a:rPr>
            <a:t>％の減であった。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熊本県阿蘇市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連結実質赤字比率は、算定の結果、連結での赤字は生じなかったが、一般会計から他会計への繰り出し額は、</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億円で推移しており、近年では増加傾向にあることからも、一般会計への負担が増している。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熊本県阿蘇市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利償還金等が減少したことにより、実質公債費比率の分子は</a:t>
          </a:r>
          <a:r>
            <a:rPr kumimoji="1" lang="en-US" altLang="ja-JP" sz="1400">
              <a:latin typeface="ＭＳ ゴシック" pitchFamily="49" charset="-128"/>
              <a:ea typeface="ＭＳ ゴシック" pitchFamily="49" charset="-128"/>
            </a:rPr>
            <a:t>8,700</a:t>
          </a:r>
          <a:r>
            <a:rPr kumimoji="1" lang="ja-JP" altLang="en-US" sz="1400">
              <a:latin typeface="ＭＳ ゴシック" pitchFamily="49" charset="-128"/>
              <a:ea typeface="ＭＳ ゴシック" pitchFamily="49" charset="-128"/>
            </a:rPr>
            <a:t>万円減少した。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今後、老朽化した公共施設の大規模改修事業等に係る元利償還が控えており、実質公債費比率の分子は増加することが見込まれる。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減債基金は、実質公債費率の算定に用いる満期一括償還地方債の償還の財源として利用していない。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熊本県阿蘇市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一般会計等に係る地方債の現在高が減少し、将来負担額は減少した。これにより、将来負担比率の分子は減少した。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今後は、老朽化した公共施設等の更新などが控えているため、償還計画及び財政状況を勘案しながら、市債を発行することにより、公債費の抑制に努める。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熊本県阿蘇市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財政調整基金を</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万円、教育施設整備基金を</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5,600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万円、公共施設管理基金を</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億円積み立て、減債基金を</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1,750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万円、熊本地震復興基金</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919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万円、地域振興基金を</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4,900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万円を取り崩したなどにより、基金残高合計は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3,186</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万円となり、昨年度と比較して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672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万円減少した。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財政調整基金は、一定の残高を確保しつつ、状況に応じて積み増すこととし、その他特定目的基金については、今後予定されている事業等に備え、積み増すとともに必要に応じて取崩す予定としている。一般会計等</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市民の連帯強化と地域振興等を目的とする事業の推進を図るための財源</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教育施設整備基金：教育施設整備に必要な財源を確保し、教育施設の充実に資するための財源</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熊本地震復興基金：事業繰入による取崩額の増</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熊本地震復興基金：熊本地震関連事業に充当するため、令和８年１２月までに全額を取り崩す予定</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決算余剰金のうち</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万円積み立てたことによる増</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年九州北部豪雨災害及び平成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年熊本地震の経験を踏まえ、災害や緊急事態発生時に備えるため積み増す予定である。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普通交付税の再算定分を財源とした積立の増</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満期一括償還による起債がないため、大きな減少の予定はない。</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D74AAD2-33D2-44B4-90B9-0BDEA41143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E2B74C0-92F7-4AC8-B52F-8DDADFEDAC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495EC13-4ABE-4239-9EB6-3B527B412AE7}"/>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79A4DA6-9DFD-45EC-AECD-1DADA2D08234}"/>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8E35C20-B6EE-4B34-8181-A88C73A3E6D5}"/>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9A12E39-82E6-4F11-A790-B1C835F2A5B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熊本県阿蘇市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1BFD889-247A-45DD-9ADD-D27927494FCB}"/>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F51BCD6-3CE9-4979-906F-665689FD5BD7}"/>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34CA07C-F39F-4A53-BCB7-67BF01ABCE7C}"/>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C00E969-4333-4664-A631-7A440B1CF02A}"/>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50DD642-8160-415A-93DC-9FCF3D16B8E8}"/>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A4BC280-9A89-4353-86E0-4485D68977C9}"/>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24,170
23,366
376.30
21,315,007
19,817,806
1,042,030
10,276,481
19,244,479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1925B6D-D917-44B5-ACEF-AD78F99B1E72}"/>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0911CC4-FC9C-4637-8B09-E994A85109B5}"/>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97F7D16-5D92-447C-AF61-ED0F58066CAD}"/>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7565734-2C21-4818-8A16-E87C648F9F50}"/>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0776577-8BFA-40B7-B540-B948AF45509D}"/>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D9AEFF0-375B-4C8F-BE93-83DD3A24964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C9641F5-0F15-4876-9D15-60A19B457E41}"/>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1369BE3-EB4E-4A32-A4A3-7B3B9AA563EC}"/>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9E30546-2CDE-4E01-A8EE-E8F01E5C8E45}"/>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2093468-F0EE-49F3-81D3-899BF49AE2D8}"/>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A779249-1475-40AA-9602-418DF5492957}"/>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F9187AD-AA6F-4876-8AC2-BBBCCDE5383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2E72B68-676C-4B20-B29C-88DEBAD06B06}"/>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19F9F23-B819-4696-92D2-437D886C510C}"/>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4ABF054-1E01-4BA8-B8BA-B100E01147FA}"/>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DC0A2C3-73CC-4089-A47F-355E54300DD1}"/>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482E3EC-4F6A-4734-92DB-FB699F790D78}"/>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4A799FC-57E0-419D-B4DD-0D9E9FE32272}"/>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66EAD31-2667-4CFE-BDBD-CC63DAD2F5BB}"/>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35A8B60-C9DF-4FA7-8C2F-F8812C564EF1}"/>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76C1171-C2C0-4DAD-BC3C-0B0F97368394}"/>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779CFA1-4885-420F-9BAD-4AA09E729F5D}"/>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965D5DC-DC8E-453A-8678-E540957F1940}"/>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DA5E3AC-CF83-40C7-9024-163C5DD90559}"/>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36099E3-B89C-4F33-95DB-04610CD17ED4}"/>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7A4A6CC-C0C8-4AFA-AB1E-F58897A49C75}"/>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F3B95BB-0E41-4382-BD86-DF37CAD6FE67}"/>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9542DE3-A92D-432A-BCE6-0E37C114A81D}"/>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7582519-9E70-4135-A9AD-C399AEEABE2F}"/>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C5613E7-DE40-4E7A-BA92-2F4316A9021D}"/>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0E5985D-0DF6-47D6-9D78-27C5222BDD9A}"/>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7D005F6-E190-4C29-8351-914428A685B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3CE6372-375E-4CE2-A77A-4138BD9F8B7E}"/>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C058609-7092-4473-B3D4-A25402E3EA2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7279F0F-7AAB-4346-B6B7-9F2DC6A6D9A6}"/>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R05</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63.1</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R06</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63.8</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+0.7pt</a:t>
          </a:r>
          <a:r>
            <a:rPr kumimoji="1" lang="ja-JP" altLang="en-US" sz="1100">
              <a:latin typeface="ＭＳ Ｐゴシック" panose="020B0600070205080204" pitchFamily="50" charset="-128"/>
              <a:ea typeface="ＭＳ Ｐゴシック" panose="020B0600070205080204" pitchFamily="50" charset="-128"/>
            </a:rPr>
            <a:t>）となり、類似団体平均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を引き続き下回る良好な水準を維持している。波野中学校屋内運動場改修工事など大規模な更新投資を継続しているが、市全体の資産の経年劣化の進行がこれをやや上回ったため、比率はわずかに上昇した。なお、坊中南団地</a:t>
          </a:r>
          <a:r>
            <a:rPr kumimoji="1" lang="en-US" altLang="ja-JP" sz="1100">
              <a:latin typeface="ＭＳ Ｐゴシック" panose="020B0600070205080204" pitchFamily="50" charset="-128"/>
              <a:ea typeface="ＭＳ Ｐゴシック" panose="020B0600070205080204" pitchFamily="50" charset="-128"/>
            </a:rPr>
            <a:t>A</a:t>
          </a:r>
          <a:r>
            <a:rPr kumimoji="1" lang="ja-JP" altLang="en-US" sz="1100">
              <a:latin typeface="ＭＳ Ｐゴシック" panose="020B0600070205080204" pitchFamily="50" charset="-128"/>
              <a:ea typeface="ＭＳ Ｐゴシック" panose="020B0600070205080204" pitchFamily="50" charset="-128"/>
            </a:rPr>
            <a:t>棟建設工事を予定しており、完成後の資産計上により公営住宅区分等の改善が見込まれる。引き続き計画的な施設マネジメントを推進していく必要がある。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F23F8DF-8209-4944-AD69-EE5649477950}"/>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FC835EF-7E0F-4C63-BD5C-3CBD79A1C18E}"/>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E894097-C54C-4DCE-A661-73F84F440366}"/>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DE26466-AB90-44EC-8272-4282B1299D0C}"/>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8A98DA98-D376-41EE-B9BB-7E61F732665B}"/>
            </a:ext>
          </a:extLst>
        </xdr:cNvPr>
        <xdr:cNvSpPr txBox="1"/>
      </xdr:nvSpPr>
      <xdr:spPr>
        <a:xfrm>
          <a:off x="741836"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39B45745-0DFE-4C70-876F-9FC6B2694F89}"/>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7EEE563-75C7-4871-8A0C-66A07E2022F8}"/>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379DB3D-2807-413F-B7A7-85765168E60D}"/>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77DC8443-E729-418C-8090-97748A4D2B8B}"/>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3C8E1BB-2DA5-4121-8A38-FF21D69DC410}"/>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8AA7908-17A5-4112-9BCB-25FFE6BF95AE}"/>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7EFE97D-33C6-403F-A6E5-94C0E969A519}"/>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7E1FDB0-7E82-420D-9152-F2C4D542D727}"/>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D8900B3-5A15-4227-93FB-FFB2B0445D84}"/>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55E28C49-7E98-4667-9A0C-DB6ED0FB74D9}"/>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CD85C38B-D126-43A1-8C7F-38EB7AD36113}"/>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A7CE815F-5A5B-4C27-A211-046669F79F2C}"/>
            </a:ext>
          </a:extLst>
        </xdr:cNvPr>
        <xdr:cNvCxnSpPr/>
      </xdr:nvCxnSpPr>
      <xdr:spPr>
        <a:xfrm flipV="1">
          <a:off x="4306570" y="5267008"/>
          <a:ext cx="1270" cy="98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EF00C9C1-F701-4E12-A010-4ACE50D63E83}"/>
            </a:ext>
          </a:extLst>
        </xdr:cNvPr>
        <xdr:cNvSpPr txBox="1"/>
      </xdr:nvSpPr>
      <xdr:spPr>
        <a:xfrm>
          <a:off x="4359275"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691DB287-28F5-4936-9D9B-F473F77EC48A}"/>
            </a:ext>
          </a:extLst>
        </xdr:cNvPr>
        <xdr:cNvCxnSpPr/>
      </xdr:nvCxnSpPr>
      <xdr:spPr>
        <a:xfrm>
          <a:off x="4216400" y="62484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E88804BB-DC13-44D4-8573-FC9F287ED158}"/>
            </a:ext>
          </a:extLst>
        </xdr:cNvPr>
        <xdr:cNvSpPr txBox="1"/>
      </xdr:nvSpPr>
      <xdr:spPr>
        <a:xfrm>
          <a:off x="4359275" y="505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8C37B2AA-D2E8-46B9-A093-2F28BED8A846}"/>
            </a:ext>
          </a:extLst>
        </xdr:cNvPr>
        <xdr:cNvCxnSpPr/>
      </xdr:nvCxnSpPr>
      <xdr:spPr>
        <a:xfrm>
          <a:off x="4216400" y="52670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8C687103-1B21-436D-8B28-F1A743C7FA21}"/>
            </a:ext>
          </a:extLst>
        </xdr:cNvPr>
        <xdr:cNvSpPr txBox="1"/>
      </xdr:nvSpPr>
      <xdr:spPr>
        <a:xfrm>
          <a:off x="4359275" y="58213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EC8EF580-82AC-4365-B666-2C652001EA54}"/>
            </a:ext>
          </a:extLst>
        </xdr:cNvPr>
        <xdr:cNvSpPr/>
      </xdr:nvSpPr>
      <xdr:spPr>
        <a:xfrm>
          <a:off x="4254500" y="583660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614F82BD-2F51-4A0E-8C92-3D1A31776614}"/>
            </a:ext>
          </a:extLst>
        </xdr:cNvPr>
        <xdr:cNvSpPr/>
      </xdr:nvSpPr>
      <xdr:spPr>
        <a:xfrm>
          <a:off x="3616325" y="58281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AC18689E-D8CC-4750-9882-15F0860CA810}"/>
            </a:ext>
          </a:extLst>
        </xdr:cNvPr>
        <xdr:cNvSpPr/>
      </xdr:nvSpPr>
      <xdr:spPr>
        <a:xfrm>
          <a:off x="2930525" y="58177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47E02D0B-E074-4F3D-BE81-C9CEA083A297}"/>
            </a:ext>
          </a:extLst>
        </xdr:cNvPr>
        <xdr:cNvSpPr/>
      </xdr:nvSpPr>
      <xdr:spPr>
        <a:xfrm>
          <a:off x="2244725" y="57885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8C8A6D95-4142-4244-99B4-AF7262BF0C30}"/>
            </a:ext>
          </a:extLst>
        </xdr:cNvPr>
        <xdr:cNvSpPr/>
      </xdr:nvSpPr>
      <xdr:spPr>
        <a:xfrm>
          <a:off x="1558925" y="57741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F1758FE-843B-49A0-B6F7-B6BDFA54558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38CA351-DAB9-4432-B244-86AD5C467CC0}"/>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A17C593-EF86-4AB0-A49E-18A061F10D05}"/>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9BD8F10-B79A-4656-B722-319ECB33FFB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2868BA6-DE5A-401F-BE2D-065253BE915B}"/>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135043</xdr:rowOff>
    </xdr:from>
    <xdr:to>
      <xdr:col>23</xdr:col>
      <xdr:colOff>136525</xdr:colOff>
      <xdr:row>31</xdr:row>
      <xdr:rowOff>65193</xdr:rowOff>
    </xdr:to>
    <xdr:sp macro="" textlink="">
      <xdr:nvSpPr>
        <xdr:cNvPr id="81" name="楕円 80">
          <a:extLst>
            <a:ext uri="{FF2B5EF4-FFF2-40B4-BE49-F238E27FC236}">
              <a16:creationId xmlns:a16="http://schemas.microsoft.com/office/drawing/2014/main" id="{5473A46D-BFEA-4491-AD9D-0F004F073834}"/>
            </a:ext>
          </a:extLst>
        </xdr:cNvPr>
        <xdr:cNvSpPr/>
      </xdr:nvSpPr>
      <xdr:spPr>
        <a:xfrm>
          <a:off x="4254500" y="58119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157920</xdr:rowOff>
    </xdr:from>
    <xdr:ext cx="405111" cy="259045"/>
    <xdr:sp macro="" textlink="">
      <xdr:nvSpPr>
        <xdr:cNvPr id="82" name="有形固定資産減価償却率該当値テキスト">
          <a:extLst>
            <a:ext uri="{FF2B5EF4-FFF2-40B4-BE49-F238E27FC236}">
              <a16:creationId xmlns:a16="http://schemas.microsoft.com/office/drawing/2014/main" id="{4982DAC6-5254-41DB-A048-E66BB5EB52F2}"/>
            </a:ext>
          </a:extLst>
        </xdr:cNvPr>
        <xdr:cNvSpPr txBox="1"/>
      </xdr:nvSpPr>
      <xdr:spPr>
        <a:xfrm>
          <a:off x="4359275" y="5676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122449</xdr:rowOff>
    </xdr:from>
    <xdr:to>
      <xdr:col>19</xdr:col>
      <xdr:colOff>187325</xdr:colOff>
      <xdr:row>31</xdr:row>
      <xdr:rowOff>52599</xdr:rowOff>
    </xdr:to>
    <xdr:sp macro="" textlink="">
      <xdr:nvSpPr>
        <xdr:cNvPr id="83" name="楕円 82">
          <a:extLst>
            <a:ext uri="{FF2B5EF4-FFF2-40B4-BE49-F238E27FC236}">
              <a16:creationId xmlns:a16="http://schemas.microsoft.com/office/drawing/2014/main" id="{F22CB6B7-4347-485B-B790-B0DB16ED2461}"/>
            </a:ext>
          </a:extLst>
        </xdr:cNvPr>
        <xdr:cNvSpPr/>
      </xdr:nvSpPr>
      <xdr:spPr>
        <a:xfrm>
          <a:off x="3616325" y="580252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1799</xdr:rowOff>
    </xdr:from>
    <xdr:to>
      <xdr:col>23</xdr:col>
      <xdr:colOff>85725</xdr:colOff>
      <xdr:row>31</xdr:row>
      <xdr:rowOff>14393</xdr:rowOff>
    </xdr:to>
    <xdr:cxnSp macro="">
      <xdr:nvCxnSpPr>
        <xdr:cNvPr id="84" name="直線コネクタ 83">
          <a:extLst>
            <a:ext uri="{FF2B5EF4-FFF2-40B4-BE49-F238E27FC236}">
              <a16:creationId xmlns:a16="http://schemas.microsoft.com/office/drawing/2014/main" id="{538B7673-F7F0-4CB9-9A57-E5AF42451984}"/>
            </a:ext>
          </a:extLst>
        </xdr:cNvPr>
        <xdr:cNvCxnSpPr/>
      </xdr:nvCxnSpPr>
      <xdr:spPr>
        <a:xfrm>
          <a:off x="3673475" y="5840624"/>
          <a:ext cx="628650" cy="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102658</xdr:rowOff>
    </xdr:from>
    <xdr:to>
      <xdr:col>15</xdr:col>
      <xdr:colOff>187325</xdr:colOff>
      <xdr:row>31</xdr:row>
      <xdr:rowOff>32808</xdr:rowOff>
    </xdr:to>
    <xdr:sp macro="" textlink="">
      <xdr:nvSpPr>
        <xdr:cNvPr id="85" name="楕円 84">
          <a:extLst>
            <a:ext uri="{FF2B5EF4-FFF2-40B4-BE49-F238E27FC236}">
              <a16:creationId xmlns:a16="http://schemas.microsoft.com/office/drawing/2014/main" id="{B7FC79E7-3D2C-495F-953C-08F5C3761891}"/>
            </a:ext>
          </a:extLst>
        </xdr:cNvPr>
        <xdr:cNvSpPr/>
      </xdr:nvSpPr>
      <xdr:spPr>
        <a:xfrm>
          <a:off x="2930525" y="57827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153458</xdr:rowOff>
    </xdr:from>
    <xdr:to>
      <xdr:col>19</xdr:col>
      <xdr:colOff>136525</xdr:colOff>
      <xdr:row>31</xdr:row>
      <xdr:rowOff>1799</xdr:rowOff>
    </xdr:to>
    <xdr:cxnSp macro="">
      <xdr:nvCxnSpPr>
        <xdr:cNvPr id="86" name="直線コネクタ 85">
          <a:extLst>
            <a:ext uri="{FF2B5EF4-FFF2-40B4-BE49-F238E27FC236}">
              <a16:creationId xmlns:a16="http://schemas.microsoft.com/office/drawing/2014/main" id="{8F79AB69-ACA9-4AF6-92FC-DED69A24D28D}"/>
            </a:ext>
          </a:extLst>
        </xdr:cNvPr>
        <xdr:cNvCxnSpPr/>
      </xdr:nvCxnSpPr>
      <xdr:spPr>
        <a:xfrm>
          <a:off x="2987675" y="5830358"/>
          <a:ext cx="685800" cy="1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7" name="楕円 86">
          <a:extLst>
            <a:ext uri="{FF2B5EF4-FFF2-40B4-BE49-F238E27FC236}">
              <a16:creationId xmlns:a16="http://schemas.microsoft.com/office/drawing/2014/main" id="{558C0932-865A-402D-9FB2-D972927CD9B2}"/>
            </a:ext>
          </a:extLst>
        </xdr:cNvPr>
        <xdr:cNvSpPr/>
      </xdr:nvSpPr>
      <xdr:spPr>
        <a:xfrm>
          <a:off x="2244725" y="5783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153458</xdr:rowOff>
    </xdr:from>
    <xdr:to>
      <xdr:col>15</xdr:col>
      <xdr:colOff>136525</xdr:colOff>
      <xdr:row>30</xdr:row>
      <xdr:rowOff>160655</xdr:rowOff>
    </xdr:to>
    <xdr:cxnSp macro="">
      <xdr:nvCxnSpPr>
        <xdr:cNvPr id="88" name="直線コネクタ 87">
          <a:extLst>
            <a:ext uri="{FF2B5EF4-FFF2-40B4-BE49-F238E27FC236}">
              <a16:creationId xmlns:a16="http://schemas.microsoft.com/office/drawing/2014/main" id="{54411930-7AA0-4336-B600-138FF75ACAAD}"/>
            </a:ext>
          </a:extLst>
        </xdr:cNvPr>
        <xdr:cNvCxnSpPr/>
      </xdr:nvCxnSpPr>
      <xdr:spPr>
        <a:xfrm flipV="1">
          <a:off x="2301875" y="5830358"/>
          <a:ext cx="685800" cy="1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97261</xdr:rowOff>
    </xdr:from>
    <xdr:to>
      <xdr:col>7</xdr:col>
      <xdr:colOff>187325</xdr:colOff>
      <xdr:row>31</xdr:row>
      <xdr:rowOff>27411</xdr:rowOff>
    </xdr:to>
    <xdr:sp macro="" textlink="">
      <xdr:nvSpPr>
        <xdr:cNvPr id="89" name="楕円 88">
          <a:extLst>
            <a:ext uri="{FF2B5EF4-FFF2-40B4-BE49-F238E27FC236}">
              <a16:creationId xmlns:a16="http://schemas.microsoft.com/office/drawing/2014/main" id="{42A7DDA5-43BA-4A0A-98B6-EC3DC4A91024}"/>
            </a:ext>
          </a:extLst>
        </xdr:cNvPr>
        <xdr:cNvSpPr/>
      </xdr:nvSpPr>
      <xdr:spPr>
        <a:xfrm>
          <a:off x="1558925" y="57741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148061</xdr:rowOff>
    </xdr:from>
    <xdr:to>
      <xdr:col>11</xdr:col>
      <xdr:colOff>136525</xdr:colOff>
      <xdr:row>30</xdr:row>
      <xdr:rowOff>160655</xdr:rowOff>
    </xdr:to>
    <xdr:cxnSp macro="">
      <xdr:nvCxnSpPr>
        <xdr:cNvPr id="90" name="直線コネクタ 89">
          <a:extLst>
            <a:ext uri="{FF2B5EF4-FFF2-40B4-BE49-F238E27FC236}">
              <a16:creationId xmlns:a16="http://schemas.microsoft.com/office/drawing/2014/main" id="{A3E6B180-94CC-4720-B487-198C935C50DB}"/>
            </a:ext>
          </a:extLst>
        </xdr:cNvPr>
        <xdr:cNvCxnSpPr/>
      </xdr:nvCxnSpPr>
      <xdr:spPr>
        <a:xfrm>
          <a:off x="1616075" y="5821786"/>
          <a:ext cx="685800" cy="1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31CD1470-86A2-4CBA-ABFE-66B74C86967C}"/>
            </a:ext>
          </a:extLst>
        </xdr:cNvPr>
        <xdr:cNvSpPr txBox="1"/>
      </xdr:nvSpPr>
      <xdr:spPr>
        <a:xfrm>
          <a:off x="3474094" y="590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5E590739-1531-45FB-A1F5-A9DC9ADEDB79}"/>
            </a:ext>
          </a:extLst>
        </xdr:cNvPr>
        <xdr:cNvSpPr txBox="1"/>
      </xdr:nvSpPr>
      <xdr:spPr>
        <a:xfrm>
          <a:off x="2797819" y="5907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778CE7C0-4187-4DE5-843F-F88622F8D1E1}"/>
            </a:ext>
          </a:extLst>
        </xdr:cNvPr>
        <xdr:cNvSpPr txBox="1"/>
      </xdr:nvSpPr>
      <xdr:spPr>
        <a:xfrm>
          <a:off x="2112019" y="586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806325CB-E404-45CC-ABE4-B9E9582CC893}"/>
            </a:ext>
          </a:extLst>
        </xdr:cNvPr>
        <xdr:cNvSpPr txBox="1"/>
      </xdr:nvSpPr>
      <xdr:spPr>
        <a:xfrm>
          <a:off x="1426219" y="5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69126</xdr:rowOff>
    </xdr:from>
    <xdr:ext cx="405111" cy="259045"/>
    <xdr:sp macro="" textlink="">
      <xdr:nvSpPr>
        <xdr:cNvPr id="95" name="n_1mainValue有形固定資産減価償却率">
          <a:extLst>
            <a:ext uri="{FF2B5EF4-FFF2-40B4-BE49-F238E27FC236}">
              <a16:creationId xmlns:a16="http://schemas.microsoft.com/office/drawing/2014/main" id="{CB1BBC15-C58C-423B-BCE8-B7AB4952DD60}"/>
            </a:ext>
          </a:extLst>
        </xdr:cNvPr>
        <xdr:cNvSpPr txBox="1"/>
      </xdr:nvSpPr>
      <xdr:spPr>
        <a:xfrm>
          <a:off x="3474094" y="5580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49335</xdr:rowOff>
    </xdr:from>
    <xdr:ext cx="405111" cy="259045"/>
    <xdr:sp macro="" textlink="">
      <xdr:nvSpPr>
        <xdr:cNvPr id="96" name="n_2mainValue有形固定資産減価償却率">
          <a:extLst>
            <a:ext uri="{FF2B5EF4-FFF2-40B4-BE49-F238E27FC236}">
              <a16:creationId xmlns:a16="http://schemas.microsoft.com/office/drawing/2014/main" id="{08C26AD6-D93C-4E7F-882A-B7FFB956A845}"/>
            </a:ext>
          </a:extLst>
        </xdr:cNvPr>
        <xdr:cNvSpPr txBox="1"/>
      </xdr:nvSpPr>
      <xdr:spPr>
        <a:xfrm>
          <a:off x="2797819" y="556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97" name="n_3mainValue有形固定資産減価償却率">
          <a:extLst>
            <a:ext uri="{FF2B5EF4-FFF2-40B4-BE49-F238E27FC236}">
              <a16:creationId xmlns:a16="http://schemas.microsoft.com/office/drawing/2014/main" id="{DD7895AF-7BA2-4E6D-92FF-B2DD380B5655}"/>
            </a:ext>
          </a:extLst>
        </xdr:cNvPr>
        <xdr:cNvSpPr txBox="1"/>
      </xdr:nvSpPr>
      <xdr:spPr>
        <a:xfrm>
          <a:off x="2112019" y="557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8" name="n_4mainValue有形固定資産減価償却率">
          <a:extLst>
            <a:ext uri="{FF2B5EF4-FFF2-40B4-BE49-F238E27FC236}">
              <a16:creationId xmlns:a16="http://schemas.microsoft.com/office/drawing/2014/main" id="{384E5861-A9CC-474E-A104-6242BC4FA3EF}"/>
            </a:ext>
          </a:extLst>
        </xdr:cNvPr>
        <xdr:cNvSpPr txBox="1"/>
      </xdr:nvSpPr>
      <xdr:spPr>
        <a:xfrm>
          <a:off x="1426219" y="556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D7023EDF-03F2-4FAD-A0E4-0050459D11FB}"/>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81A3AE3-C0D9-4883-80A6-929DDBB52FB3}"/>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681BDF4E-C8A2-4E9C-9523-D892BA894D23}"/>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3407314-BF82-4A19-BD51-49B61DE71A98}"/>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E30C2A9-2AF5-4C7A-8651-0A1123C39D00}"/>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2FB08FD5-0DFA-4AD0-9820-58B3E4E500D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AE0462DA-7FB7-462D-8D35-C266E3529C4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89180A4A-C130-4140-95B9-6C250B62FED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A286B17A-EF40-4B2D-97F5-904A6D62D053}"/>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446F1D91-AFF2-44F1-A9E8-FA4290A4F9FB}"/>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B8F653FB-4212-482E-953C-3DFCE225153A}"/>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8205905-5486-4E77-B29A-6E48E5E4DD07}"/>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646AC7B-7592-48D4-97B7-8FBA48533E8E}"/>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R05</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R06</a:t>
          </a:r>
          <a:r>
            <a:rPr kumimoji="1" lang="ja-JP" altLang="en-US" sz="1100">
              <a:latin typeface="ＭＳ Ｐゴシック" panose="020B0600070205080204" pitchFamily="50" charset="-128"/>
              <a:ea typeface="ＭＳ Ｐゴシック" panose="020B0600070205080204" pitchFamily="50" charset="-128"/>
            </a:rPr>
            <a:t>年度で</a:t>
          </a:r>
          <a:r>
            <a:rPr kumimoji="1" lang="en-US" altLang="ja-JP" sz="1100">
              <a:latin typeface="ＭＳ Ｐゴシック" panose="020B0600070205080204" pitchFamily="50" charset="-128"/>
              <a:ea typeface="ＭＳ Ｐゴシック" panose="020B0600070205080204" pitchFamily="50" charset="-128"/>
            </a:rPr>
            <a:t>11.0</a:t>
          </a:r>
          <a:r>
            <a:rPr kumimoji="1" lang="ja-JP" altLang="en-US" sz="1100">
              <a:latin typeface="ＭＳ Ｐゴシック" panose="020B0600070205080204" pitchFamily="50" charset="-128"/>
              <a:ea typeface="ＭＳ Ｐゴシック" panose="020B0600070205080204" pitchFamily="50" charset="-128"/>
            </a:rPr>
            <a:t>％改善したが、平成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年度の熊本地震に伴う地方債の起債の影響が残り、類似団体平均</a:t>
          </a:r>
          <a:r>
            <a:rPr kumimoji="1" lang="en-US" altLang="ja-JP" sz="1100">
              <a:latin typeface="ＭＳ Ｐゴシック" panose="020B0600070205080204" pitchFamily="50" charset="-128"/>
              <a:ea typeface="ＭＳ Ｐゴシック" panose="020B0600070205080204" pitchFamily="50" charset="-128"/>
            </a:rPr>
            <a:t>550.9</a:t>
          </a:r>
          <a:r>
            <a:rPr kumimoji="1" lang="ja-JP" altLang="en-US" sz="1100">
              <a:latin typeface="ＭＳ Ｐゴシック" panose="020B0600070205080204" pitchFamily="50" charset="-128"/>
              <a:ea typeface="ＭＳ Ｐゴシック" panose="020B0600070205080204" pitchFamily="50" charset="-128"/>
            </a:rPr>
            <a:t>％、全国平均</a:t>
          </a:r>
          <a:r>
            <a:rPr kumimoji="1" lang="en-US" altLang="ja-JP" sz="1100">
              <a:latin typeface="ＭＳ Ｐゴシック" panose="020B0600070205080204" pitchFamily="50" charset="-128"/>
              <a:ea typeface="ＭＳ Ｐゴシック" panose="020B0600070205080204" pitchFamily="50" charset="-128"/>
            </a:rPr>
            <a:t>512.7</a:t>
          </a:r>
          <a:r>
            <a:rPr kumimoji="1" lang="ja-JP" altLang="en-US" sz="1100">
              <a:latin typeface="ＭＳ Ｐゴシック" panose="020B0600070205080204" pitchFamily="50" charset="-128"/>
              <a:ea typeface="ＭＳ Ｐゴシック" panose="020B0600070205080204" pitchFamily="50" charset="-128"/>
            </a:rPr>
            <a:t>％を上回る水準（順位</a:t>
          </a:r>
          <a:r>
            <a:rPr kumimoji="1" lang="en-US" altLang="ja-JP" sz="1100">
              <a:latin typeface="ＭＳ Ｐゴシック" panose="020B0600070205080204" pitchFamily="50" charset="-128"/>
              <a:ea typeface="ＭＳ Ｐゴシック" panose="020B0600070205080204" pitchFamily="50" charset="-128"/>
            </a:rPr>
            <a:t>79/132</a:t>
          </a:r>
          <a:r>
            <a:rPr kumimoji="1" lang="ja-JP" altLang="en-US" sz="1100">
              <a:latin typeface="ＭＳ Ｐゴシック" panose="020B0600070205080204" pitchFamily="50" charset="-128"/>
              <a:ea typeface="ＭＳ Ｐゴシック" panose="020B0600070205080204" pitchFamily="50" charset="-128"/>
            </a:rPr>
            <a:t>）が続いている。なお、熊本県平均</a:t>
          </a:r>
          <a:r>
            <a:rPr kumimoji="1" lang="en-US" altLang="ja-JP" sz="1100">
              <a:latin typeface="ＭＳ Ｐゴシック" panose="020B0600070205080204" pitchFamily="50" charset="-128"/>
              <a:ea typeface="ＭＳ Ｐゴシック" panose="020B0600070205080204" pitchFamily="50" charset="-128"/>
            </a:rPr>
            <a:t>730.0</a:t>
          </a:r>
          <a:r>
            <a:rPr kumimoji="1" lang="ja-JP" altLang="en-US" sz="1100">
              <a:latin typeface="ＭＳ Ｐゴシック" panose="020B0600070205080204" pitchFamily="50" charset="-128"/>
              <a:ea typeface="ＭＳ Ｐゴシック" panose="020B0600070205080204" pitchFamily="50" charset="-128"/>
            </a:rPr>
            <a:t>％は下回っている。市債発行額は前年度から増加したものの、元金償還額が新規発行を上回るペースで進んでいることから、地方債現在高は</a:t>
          </a:r>
          <a:r>
            <a:rPr kumimoji="1" lang="en-US" altLang="ja-JP" sz="1100">
              <a:latin typeface="ＭＳ Ｐゴシック" panose="020B0600070205080204" pitchFamily="50" charset="-128"/>
              <a:ea typeface="ＭＳ Ｐゴシック" panose="020B0600070205080204" pitchFamily="50" charset="-128"/>
            </a:rPr>
            <a:t>809,906</a:t>
          </a:r>
          <a:r>
            <a:rPr kumimoji="1" lang="ja-JP" altLang="en-US" sz="1100">
              <a:latin typeface="ＭＳ Ｐゴシック" panose="020B0600070205080204" pitchFamily="50" charset="-128"/>
              <a:ea typeface="ＭＳ Ｐゴシック" panose="020B0600070205080204" pitchFamily="50" charset="-128"/>
            </a:rPr>
            <a:t>千円圧縮された。充当可能基金の残高も増加しており、地方債圧縮と基金の積み増しの両面から財政の健全性が高まっている。今後も適切な地方債発行と事業費の圧縮に努め、健全な財政運営を維持していく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71E9462-95D9-43F8-8C94-5A968E60D6A1}"/>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54E3144-BDB4-42A6-AB19-5194D3E0F43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A4B3C3D3-E91C-414D-B9E5-BED552A6659C}"/>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DC493D3E-03FE-43FF-ABA9-F05BC5BA04CE}"/>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D95E9574-0308-46DB-8F89-370D403DCF7E}"/>
            </a:ext>
          </a:extLst>
        </xdr:cNvPr>
        <xdr:cNvSpPr txBox="1"/>
      </xdr:nvSpPr>
      <xdr:spPr>
        <a:xfrm>
          <a:off x="9708926" y="6322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980F54AC-760D-486E-860F-D149421FBDD1}"/>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E32848B0-74AA-4881-B8F5-C5B2504879BC}"/>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56447175-A9DF-4150-B697-B3371D89F439}"/>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663E7830-4AF1-4EC4-BA15-47CC4DB5DD3B}"/>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AD4C24EC-F20E-4977-A162-3B6FC5E6452D}"/>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6342CFD3-CC68-4074-9C44-7A7C1EB9E3D7}"/>
            </a:ext>
          </a:extLst>
        </xdr:cNvPr>
        <xdr:cNvSpPr txBox="1"/>
      </xdr:nvSpPr>
      <xdr:spPr>
        <a:xfrm>
          <a:off x="9867778" y="5094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DCFB0D6B-1C00-4300-A831-B763D0F8E0E8}"/>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4CDEAB68-DBCA-4E54-A6F0-6BC26D330AF7}"/>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8E933BC0-9FB4-4412-ABD4-8593EA99D64F}"/>
            </a:ext>
          </a:extLst>
        </xdr:cNvPr>
        <xdr:cNvCxnSpPr/>
      </xdr:nvCxnSpPr>
      <xdr:spPr>
        <a:xfrm flipV="1">
          <a:off x="13326745" y="5187950"/>
          <a:ext cx="1269" cy="1297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BD7A2545-AB8B-4F82-9D2B-8F488F6090F0}"/>
            </a:ext>
          </a:extLst>
        </xdr:cNvPr>
        <xdr:cNvSpPr txBox="1"/>
      </xdr:nvSpPr>
      <xdr:spPr>
        <a:xfrm>
          <a:off x="13379450" y="64895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0BB4802D-43F6-4489-A48B-53ECBBD7E416}"/>
            </a:ext>
          </a:extLst>
        </xdr:cNvPr>
        <xdr:cNvCxnSpPr/>
      </xdr:nvCxnSpPr>
      <xdr:spPr>
        <a:xfrm>
          <a:off x="13255625" y="6485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F755ADA8-A9D3-4781-B6F5-A97D34A90A9F}"/>
            </a:ext>
          </a:extLst>
        </xdr:cNvPr>
        <xdr:cNvSpPr txBox="1"/>
      </xdr:nvSpPr>
      <xdr:spPr>
        <a:xfrm>
          <a:off x="13379450" y="4972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39CE11DC-FC4C-41BE-89F2-3F9BAB9D2BD7}"/>
            </a:ext>
          </a:extLst>
        </xdr:cNvPr>
        <xdr:cNvCxnSpPr/>
      </xdr:nvCxnSpPr>
      <xdr:spPr>
        <a:xfrm>
          <a:off x="13255625" y="518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76546552-B896-4C85-9E77-5E6A273D381D}"/>
            </a:ext>
          </a:extLst>
        </xdr:cNvPr>
        <xdr:cNvSpPr txBox="1"/>
      </xdr:nvSpPr>
      <xdr:spPr>
        <a:xfrm>
          <a:off x="13379450" y="5438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3F2F81BC-805C-4415-B0D8-BC5B8CDD2712}"/>
            </a:ext>
          </a:extLst>
        </xdr:cNvPr>
        <xdr:cNvSpPr/>
      </xdr:nvSpPr>
      <xdr:spPr>
        <a:xfrm>
          <a:off x="13293725" y="55843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16AFA249-D51B-402A-B858-3F6B7E30E845}"/>
            </a:ext>
          </a:extLst>
        </xdr:cNvPr>
        <xdr:cNvSpPr/>
      </xdr:nvSpPr>
      <xdr:spPr>
        <a:xfrm>
          <a:off x="12646025" y="55811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CB2664A6-8A4A-4DCF-9322-72AC06E2A508}"/>
            </a:ext>
          </a:extLst>
        </xdr:cNvPr>
        <xdr:cNvSpPr/>
      </xdr:nvSpPr>
      <xdr:spPr>
        <a:xfrm>
          <a:off x="11960225" y="5581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00A887FE-85B9-4417-8CB6-8A03ABD5073E}"/>
            </a:ext>
          </a:extLst>
        </xdr:cNvPr>
        <xdr:cNvSpPr/>
      </xdr:nvSpPr>
      <xdr:spPr>
        <a:xfrm>
          <a:off x="11274425" y="5561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795FE425-B82A-460C-B764-B156A0F320BA}"/>
            </a:ext>
          </a:extLst>
        </xdr:cNvPr>
        <xdr:cNvSpPr/>
      </xdr:nvSpPr>
      <xdr:spPr>
        <a:xfrm>
          <a:off x="10588625" y="56786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A90E12A9-1DC7-40AB-8851-8961CCE22DFD}"/>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47C6F5F4-0654-4CFE-A0E3-9E7A8ED7560E}"/>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6E7D3B91-4F5B-4ADE-BD3D-463BCFD9CF9D}"/>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AB92862-01B7-4C12-B6F5-2F96E497CFE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91DDE35-E9C9-4E57-818D-97B5879BD1EF}"/>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121021</xdr:rowOff>
    </xdr:from>
    <xdr:to>
      <xdr:col>76</xdr:col>
      <xdr:colOff>73025</xdr:colOff>
      <xdr:row>30</xdr:row>
      <xdr:rowOff>51171</xdr:rowOff>
    </xdr:to>
    <xdr:sp macro="" textlink="">
      <xdr:nvSpPr>
        <xdr:cNvPr id="141" name="楕円 140">
          <a:extLst>
            <a:ext uri="{FF2B5EF4-FFF2-40B4-BE49-F238E27FC236}">
              <a16:creationId xmlns:a16="http://schemas.microsoft.com/office/drawing/2014/main" id="{E94638BE-9C33-404D-82DC-1B1FEBC95C93}"/>
            </a:ext>
          </a:extLst>
        </xdr:cNvPr>
        <xdr:cNvSpPr/>
      </xdr:nvSpPr>
      <xdr:spPr>
        <a:xfrm>
          <a:off x="13293725" y="563917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99448</xdr:rowOff>
    </xdr:from>
    <xdr:ext cx="469744" cy="259045"/>
    <xdr:sp macro="" textlink="">
      <xdr:nvSpPr>
        <xdr:cNvPr id="142" name="債務償還比率該当値テキスト">
          <a:extLst>
            <a:ext uri="{FF2B5EF4-FFF2-40B4-BE49-F238E27FC236}">
              <a16:creationId xmlns:a16="http://schemas.microsoft.com/office/drawing/2014/main" id="{1B05E58E-D43B-46BC-B6E4-34032BD2670A}"/>
            </a:ext>
          </a:extLst>
        </xdr:cNvPr>
        <xdr:cNvSpPr txBox="1"/>
      </xdr:nvSpPr>
      <xdr:spPr>
        <a:xfrm>
          <a:off x="13379450" y="561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15291</xdr:rowOff>
    </xdr:from>
    <xdr:to>
      <xdr:col>72</xdr:col>
      <xdr:colOff>123825</xdr:colOff>
      <xdr:row>30</xdr:row>
      <xdr:rowOff>116891</xdr:rowOff>
    </xdr:to>
    <xdr:sp macro="" textlink="">
      <xdr:nvSpPr>
        <xdr:cNvPr id="143" name="楕円 142">
          <a:extLst>
            <a:ext uri="{FF2B5EF4-FFF2-40B4-BE49-F238E27FC236}">
              <a16:creationId xmlns:a16="http://schemas.microsoft.com/office/drawing/2014/main" id="{DC968E22-3DFF-4247-A4CD-26B49B1AB23D}"/>
            </a:ext>
          </a:extLst>
        </xdr:cNvPr>
        <xdr:cNvSpPr/>
      </xdr:nvSpPr>
      <xdr:spPr>
        <a:xfrm>
          <a:off x="12646025" y="568901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371</xdr:rowOff>
    </xdr:from>
    <xdr:to>
      <xdr:col>76</xdr:col>
      <xdr:colOff>22225</xdr:colOff>
      <xdr:row>30</xdr:row>
      <xdr:rowOff>66091</xdr:rowOff>
    </xdr:to>
    <xdr:cxnSp macro="">
      <xdr:nvCxnSpPr>
        <xdr:cNvPr id="144" name="直線コネクタ 143">
          <a:extLst>
            <a:ext uri="{FF2B5EF4-FFF2-40B4-BE49-F238E27FC236}">
              <a16:creationId xmlns:a16="http://schemas.microsoft.com/office/drawing/2014/main" id="{2F41B019-49B9-4DD2-9512-843CEAF54CA5}"/>
            </a:ext>
          </a:extLst>
        </xdr:cNvPr>
        <xdr:cNvCxnSpPr/>
      </xdr:nvCxnSpPr>
      <xdr:spPr>
        <a:xfrm flipV="1">
          <a:off x="12693650" y="5677271"/>
          <a:ext cx="638175" cy="6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44567</xdr:rowOff>
    </xdr:from>
    <xdr:to>
      <xdr:col>68</xdr:col>
      <xdr:colOff>123825</xdr:colOff>
      <xdr:row>30</xdr:row>
      <xdr:rowOff>146167</xdr:rowOff>
    </xdr:to>
    <xdr:sp macro="" textlink="">
      <xdr:nvSpPr>
        <xdr:cNvPr id="145" name="楕円 144">
          <a:extLst>
            <a:ext uri="{FF2B5EF4-FFF2-40B4-BE49-F238E27FC236}">
              <a16:creationId xmlns:a16="http://schemas.microsoft.com/office/drawing/2014/main" id="{93E80D1A-5D0F-4F00-B020-6DB259FBB11B}"/>
            </a:ext>
          </a:extLst>
        </xdr:cNvPr>
        <xdr:cNvSpPr/>
      </xdr:nvSpPr>
      <xdr:spPr>
        <a:xfrm>
          <a:off x="11960225" y="57246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66091</xdr:rowOff>
    </xdr:from>
    <xdr:to>
      <xdr:col>72</xdr:col>
      <xdr:colOff>73025</xdr:colOff>
      <xdr:row>30</xdr:row>
      <xdr:rowOff>95367</xdr:rowOff>
    </xdr:to>
    <xdr:cxnSp macro="">
      <xdr:nvCxnSpPr>
        <xdr:cNvPr id="146" name="直線コネクタ 145">
          <a:extLst>
            <a:ext uri="{FF2B5EF4-FFF2-40B4-BE49-F238E27FC236}">
              <a16:creationId xmlns:a16="http://schemas.microsoft.com/office/drawing/2014/main" id="{B8C10F89-D56A-4261-A27C-39DD0B183421}"/>
            </a:ext>
          </a:extLst>
        </xdr:cNvPr>
        <xdr:cNvCxnSpPr/>
      </xdr:nvCxnSpPr>
      <xdr:spPr>
        <a:xfrm flipV="1">
          <a:off x="12007850" y="5746166"/>
          <a:ext cx="685800" cy="2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28245</xdr:rowOff>
    </xdr:from>
    <xdr:to>
      <xdr:col>64</xdr:col>
      <xdr:colOff>123825</xdr:colOff>
      <xdr:row>30</xdr:row>
      <xdr:rowOff>129845</xdr:rowOff>
    </xdr:to>
    <xdr:sp macro="" textlink="">
      <xdr:nvSpPr>
        <xdr:cNvPr id="147" name="楕円 146">
          <a:extLst>
            <a:ext uri="{FF2B5EF4-FFF2-40B4-BE49-F238E27FC236}">
              <a16:creationId xmlns:a16="http://schemas.microsoft.com/office/drawing/2014/main" id="{185D8EC0-85F3-48FA-AF03-862F8B520EBA}"/>
            </a:ext>
          </a:extLst>
        </xdr:cNvPr>
        <xdr:cNvSpPr/>
      </xdr:nvSpPr>
      <xdr:spPr>
        <a:xfrm>
          <a:off x="11274425" y="5708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79045</xdr:rowOff>
    </xdr:from>
    <xdr:to>
      <xdr:col>68</xdr:col>
      <xdr:colOff>73025</xdr:colOff>
      <xdr:row>30</xdr:row>
      <xdr:rowOff>95367</xdr:rowOff>
    </xdr:to>
    <xdr:cxnSp macro="">
      <xdr:nvCxnSpPr>
        <xdr:cNvPr id="148" name="直線コネクタ 147">
          <a:extLst>
            <a:ext uri="{FF2B5EF4-FFF2-40B4-BE49-F238E27FC236}">
              <a16:creationId xmlns:a16="http://schemas.microsoft.com/office/drawing/2014/main" id="{E3850890-CCF1-4F52-AB8E-7A4B494DCA30}"/>
            </a:ext>
          </a:extLst>
        </xdr:cNvPr>
        <xdr:cNvCxnSpPr/>
      </xdr:nvCxnSpPr>
      <xdr:spPr>
        <a:xfrm>
          <a:off x="11322050" y="5755945"/>
          <a:ext cx="685800" cy="1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62159</xdr:rowOff>
    </xdr:from>
    <xdr:to>
      <xdr:col>60</xdr:col>
      <xdr:colOff>123825</xdr:colOff>
      <xdr:row>31</xdr:row>
      <xdr:rowOff>163759</xdr:rowOff>
    </xdr:to>
    <xdr:sp macro="" textlink="">
      <xdr:nvSpPr>
        <xdr:cNvPr id="149" name="楕円 148">
          <a:extLst>
            <a:ext uri="{FF2B5EF4-FFF2-40B4-BE49-F238E27FC236}">
              <a16:creationId xmlns:a16="http://schemas.microsoft.com/office/drawing/2014/main" id="{0C9BC9B9-49E6-4D79-AC90-D0421EA4C56F}"/>
            </a:ext>
          </a:extLst>
        </xdr:cNvPr>
        <xdr:cNvSpPr/>
      </xdr:nvSpPr>
      <xdr:spPr>
        <a:xfrm>
          <a:off x="10588625" y="59041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79045</xdr:rowOff>
    </xdr:from>
    <xdr:to>
      <xdr:col>64</xdr:col>
      <xdr:colOff>73025</xdr:colOff>
      <xdr:row>31</xdr:row>
      <xdr:rowOff>112959</xdr:rowOff>
    </xdr:to>
    <xdr:cxnSp macro="">
      <xdr:nvCxnSpPr>
        <xdr:cNvPr id="150" name="直線コネクタ 149">
          <a:extLst>
            <a:ext uri="{FF2B5EF4-FFF2-40B4-BE49-F238E27FC236}">
              <a16:creationId xmlns:a16="http://schemas.microsoft.com/office/drawing/2014/main" id="{6B0E3419-0015-48E7-953F-167E6490A9B0}"/>
            </a:ext>
          </a:extLst>
        </xdr:cNvPr>
        <xdr:cNvCxnSpPr/>
      </xdr:nvCxnSpPr>
      <xdr:spPr>
        <a:xfrm flipV="1">
          <a:off x="10636250" y="5755945"/>
          <a:ext cx="685800" cy="19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57D6214E-8AB0-4772-BA87-B5E6DE826978}"/>
            </a:ext>
          </a:extLst>
        </xdr:cNvPr>
        <xdr:cNvSpPr txBox="1"/>
      </xdr:nvSpPr>
      <xdr:spPr>
        <a:xfrm>
          <a:off x="12465127" y="535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E9A52300-1160-4660-BFAA-7AE8917415CF}"/>
            </a:ext>
          </a:extLst>
        </xdr:cNvPr>
        <xdr:cNvSpPr txBox="1"/>
      </xdr:nvSpPr>
      <xdr:spPr>
        <a:xfrm>
          <a:off x="11788852" y="536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32692711-C01D-47A5-99BD-8C78DC1AD096}"/>
            </a:ext>
          </a:extLst>
        </xdr:cNvPr>
        <xdr:cNvSpPr txBox="1"/>
      </xdr:nvSpPr>
      <xdr:spPr>
        <a:xfrm>
          <a:off x="11103052" y="53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B8810BE8-EDB7-433E-9C06-7A720D23A45D}"/>
            </a:ext>
          </a:extLst>
        </xdr:cNvPr>
        <xdr:cNvSpPr txBox="1"/>
      </xdr:nvSpPr>
      <xdr:spPr>
        <a:xfrm>
          <a:off x="10417252" y="5466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108018</xdr:rowOff>
    </xdr:from>
    <xdr:ext cx="469744" cy="259045"/>
    <xdr:sp macro="" textlink="">
      <xdr:nvSpPr>
        <xdr:cNvPr id="155" name="n_1mainValue債務償還比率">
          <a:extLst>
            <a:ext uri="{FF2B5EF4-FFF2-40B4-BE49-F238E27FC236}">
              <a16:creationId xmlns:a16="http://schemas.microsoft.com/office/drawing/2014/main" id="{7093A1FA-6984-4CCA-A2B8-88BFC1AD5DB7}"/>
            </a:ext>
          </a:extLst>
        </xdr:cNvPr>
        <xdr:cNvSpPr txBox="1"/>
      </xdr:nvSpPr>
      <xdr:spPr>
        <a:xfrm>
          <a:off x="12465127" y="578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137294</xdr:rowOff>
    </xdr:from>
    <xdr:ext cx="469744" cy="259045"/>
    <xdr:sp macro="" textlink="">
      <xdr:nvSpPr>
        <xdr:cNvPr id="156" name="n_2mainValue債務償還比率">
          <a:extLst>
            <a:ext uri="{FF2B5EF4-FFF2-40B4-BE49-F238E27FC236}">
              <a16:creationId xmlns:a16="http://schemas.microsoft.com/office/drawing/2014/main" id="{7A6083E1-3CEE-4106-8056-DC5513D61138}"/>
            </a:ext>
          </a:extLst>
        </xdr:cNvPr>
        <xdr:cNvSpPr txBox="1"/>
      </xdr:nvSpPr>
      <xdr:spPr>
        <a:xfrm>
          <a:off x="11788852" y="581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120972</xdr:rowOff>
    </xdr:from>
    <xdr:ext cx="469744" cy="259045"/>
    <xdr:sp macro="" textlink="">
      <xdr:nvSpPr>
        <xdr:cNvPr id="157" name="n_3mainValue債務償還比率">
          <a:extLst>
            <a:ext uri="{FF2B5EF4-FFF2-40B4-BE49-F238E27FC236}">
              <a16:creationId xmlns:a16="http://schemas.microsoft.com/office/drawing/2014/main" id="{58E7BA79-D418-4BB7-8FBC-46335D41E507}"/>
            </a:ext>
          </a:extLst>
        </xdr:cNvPr>
        <xdr:cNvSpPr txBox="1"/>
      </xdr:nvSpPr>
      <xdr:spPr>
        <a:xfrm>
          <a:off x="11103052" y="5801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154886</xdr:rowOff>
    </xdr:from>
    <xdr:ext cx="469744" cy="259045"/>
    <xdr:sp macro="" textlink="">
      <xdr:nvSpPr>
        <xdr:cNvPr id="158" name="n_4mainValue債務償還比率">
          <a:extLst>
            <a:ext uri="{FF2B5EF4-FFF2-40B4-BE49-F238E27FC236}">
              <a16:creationId xmlns:a16="http://schemas.microsoft.com/office/drawing/2014/main" id="{9A542317-4C20-4FDD-A076-1E95327F2FB3}"/>
            </a:ext>
          </a:extLst>
        </xdr:cNvPr>
        <xdr:cNvSpPr txBox="1"/>
      </xdr:nvSpPr>
      <xdr:spPr>
        <a:xfrm>
          <a:off x="10417252" y="599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4639503-CD8F-480B-A97C-760B8135CEB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9389171-55E6-4486-A0EA-8B434CE653D0}"/>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9F272705-96E6-479F-BB3A-94F026E95EA7}"/>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6A5AC06B-DED6-4745-8C98-B05443939219}"/>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4438B7F0-5912-4FDF-AFBB-FC557F8C44FB}"/>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9DE26E3E-D851-44F5-8F85-FC80DFD68B07}"/>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F4DE694-33F4-4D0D-94E6-98BAF274F42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4F722D9-4B95-4136-83B5-1DF88345B79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D31E7D5-F4BC-4EBC-96D1-F91D8AB71B7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DCD588D-9F3D-4CD7-A1E3-E1CD12EFD97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熊本県阿蘇市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8CB734-DDF2-46D7-B5A6-CFD0D3EEA2C5}"/>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69970FE-B8B8-4BD2-A166-DC45DBFBD74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FC94512-3AD1-4F13-9475-4068EB3D0DA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DF1E87-727D-4985-85BE-5EAFAFE2D0B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63EE6F-DF30-4A12-95DC-BE02FD901BB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11745F-01EE-48CD-92B3-84D3882CE7B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24,170
23,366
376.30
21,315,007
19,817,806
1,042,030
10,276,481
19,244,479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3B06FE0-691A-42EA-8D10-AA323A4B994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18749E-7939-4C84-97DA-03C57CD0AE1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456C43-502C-45B7-8862-40DE90BCB60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EF550BF-074F-4592-9D7C-C8A7379CE06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D72B6C5-4331-46B5-BE17-AE35C04461B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8D61F87-E268-4778-A70D-70BE4C887DB5}"/>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1DF65C9-D08E-485E-9FEF-C37238D413C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2496D8-75F2-4D6E-A154-1C4A91B6F788}"/>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C1426C-9734-4803-BFBF-2374918F714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3B4853F-5BA1-4A28-BC90-C62F8505025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AD5E0B-3180-4700-87BE-29C8C8B6E7A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8B8B725-4A45-4380-A1DC-510BE1271B6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6F659CF-3537-4D56-A94C-3D293A05E3F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FA8D46-DFCB-4CF5-98A8-5BED632A616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D10E1CE-BCC6-4E4E-8BEB-7EA82CC8B95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C12537A-B37A-4098-8020-667DD505FDF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D72EE3B-5C01-47F8-8A3E-5F503A6ACDB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BBC1CB8-1FF3-4991-A635-F261FB9BA476}"/>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1656DD0-3B5B-4637-B4E0-863725C803D7}"/>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91A59AB-9DCC-4808-BAB4-A3F5E4025C1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25F0BF1-5106-4C29-9ACC-B8CF99676F9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FA41763-2F1F-4699-8550-9AADFF607BC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5BFAC6-E6EE-4182-A861-5ADBE129B0E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F056A32-46E0-4DDD-8623-97DFE0CD39B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2F14192-AC7C-4727-B32B-BE2632DFEFC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A67E7F1-0106-45F4-AC3F-7FE5FBE4845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04CA920-E066-45C2-BDD7-1019D7BAE091}"/>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AE97B74-CB63-4E38-956B-804D9BF3EE57}"/>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9283D69-3B12-4E64-97CC-7E5E283F6821}"/>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A22A079-9B85-41AC-BA7D-CA01772F5FDB}"/>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5EDBB9A-C4BB-4C76-AFAB-FD3F3079DE33}"/>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F346F7B-4474-4FAA-AE5B-DC0029266128}"/>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016C806-1848-4A93-8CEC-A6BE5D22A125}"/>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87CF60E-5F01-4732-8B3B-EA14496AE0C8}"/>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02CE16D-F5F0-45D7-97E6-88685451CB91}"/>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5C46648-F95C-4676-9053-14CC1E5214FC}"/>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34B3ABC-6AD9-477E-A80E-29869B0B6DA3}"/>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4D6CAA6-3DF0-48F2-BCF4-67DE444F6EF1}"/>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1FB6B17-0E3D-484D-8CEB-A64E1D6A4102}"/>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3A8E0D9-26B7-47BF-82C1-B334069DC9E4}"/>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FA22CAD-306D-4D12-898C-F546076BB0E5}"/>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C221639-3C06-4983-95A7-B3485A4897ED}"/>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C62BD5A-E14C-4D92-A2AB-387D4D7DE16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E374D39-825F-474B-9ECB-60326876B3B1}"/>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C0CDE43-8D93-45E3-B745-EC9F142869C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E06FC871-4FC9-40D8-B2BB-97A7AF602645}"/>
            </a:ext>
          </a:extLst>
        </xdr:cNvPr>
        <xdr:cNvCxnSpPr/>
      </xdr:nvCxnSpPr>
      <xdr:spPr>
        <a:xfrm flipV="1">
          <a:off x="4180840" y="552323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2073E1CF-B207-450F-8453-4DB690AE80C7}"/>
            </a:ext>
          </a:extLst>
        </xdr:cNvPr>
        <xdr:cNvSpPr txBox="1"/>
      </xdr:nvSpPr>
      <xdr:spPr>
        <a:xfrm>
          <a:off x="4219575"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1D8AFAE-6A26-48BD-981D-B92F5DCCB320}"/>
            </a:ext>
          </a:extLst>
        </xdr:cNvPr>
        <xdr:cNvCxnSpPr/>
      </xdr:nvCxnSpPr>
      <xdr:spPr>
        <a:xfrm>
          <a:off x="4105275" y="6779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8734C51-066E-45A8-97DF-D1E5C23581EB}"/>
            </a:ext>
          </a:extLst>
        </xdr:cNvPr>
        <xdr:cNvSpPr txBox="1"/>
      </xdr:nvSpPr>
      <xdr:spPr>
        <a:xfrm>
          <a:off x="4219575" y="53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41B0712F-EA06-4775-B8AE-3EB4D79C94C3}"/>
            </a:ext>
          </a:extLst>
        </xdr:cNvPr>
        <xdr:cNvCxnSpPr/>
      </xdr:nvCxnSpPr>
      <xdr:spPr>
        <a:xfrm>
          <a:off x="4105275" y="55232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546A7EED-634E-48C4-A380-1C6480F0639E}"/>
            </a:ext>
          </a:extLst>
        </xdr:cNvPr>
        <xdr:cNvSpPr txBox="1"/>
      </xdr:nvSpPr>
      <xdr:spPr>
        <a:xfrm>
          <a:off x="4219575" y="606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6BF39D7D-9133-451D-BCD2-8CB4837709C8}"/>
            </a:ext>
          </a:extLst>
        </xdr:cNvPr>
        <xdr:cNvSpPr/>
      </xdr:nvSpPr>
      <xdr:spPr>
        <a:xfrm>
          <a:off x="4124325" y="62103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945756E3-F18A-4966-9054-3CCBA76B6EFC}"/>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7CC13A1B-0DAA-4193-AA17-8D1958936949}"/>
            </a:ext>
          </a:extLst>
        </xdr:cNvPr>
        <xdr:cNvSpPr/>
      </xdr:nvSpPr>
      <xdr:spPr>
        <a:xfrm>
          <a:off x="2571750" y="61804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FC4D20ED-4729-46A4-9893-CD2D30023CE0}"/>
            </a:ext>
          </a:extLst>
        </xdr:cNvPr>
        <xdr:cNvSpPr/>
      </xdr:nvSpPr>
      <xdr:spPr>
        <a:xfrm>
          <a:off x="1781175" y="6172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BBD7A0A1-3847-4AE3-838B-198C1980D98C}"/>
            </a:ext>
          </a:extLst>
        </xdr:cNvPr>
        <xdr:cNvSpPr/>
      </xdr:nvSpPr>
      <xdr:spPr>
        <a:xfrm>
          <a:off x="981075" y="613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CFA7EA2-77B1-4C16-A334-90BED97E7547}"/>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F96F4FB-F920-40C8-A6F6-C3F69DEFF34A}"/>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3A615C4-42A8-48F9-A688-A8FDD63B8AD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4F1048F-2E95-4911-85EE-CB79B641D3D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6CCE97A-E034-4DB7-A973-79921EB12E4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145415</xdr:rowOff>
    </xdr:from>
    <xdr:to>
      <xdr:col>24</xdr:col>
      <xdr:colOff>114300</xdr:colOff>
      <xdr:row>39</xdr:row>
      <xdr:rowOff>75565</xdr:rowOff>
    </xdr:to>
    <xdr:sp macro="" textlink="">
      <xdr:nvSpPr>
        <xdr:cNvPr id="73" name="楕円 72">
          <a:extLst>
            <a:ext uri="{FF2B5EF4-FFF2-40B4-BE49-F238E27FC236}">
              <a16:creationId xmlns:a16="http://schemas.microsoft.com/office/drawing/2014/main" id="{80EC6EE7-8A25-4FC9-A9B7-EC843C4AC5AA}"/>
            </a:ext>
          </a:extLst>
        </xdr:cNvPr>
        <xdr:cNvSpPr/>
      </xdr:nvSpPr>
      <xdr:spPr>
        <a:xfrm>
          <a:off x="4124325" y="63049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123842</xdr:rowOff>
    </xdr:from>
    <xdr:ext cx="405111" cy="259045"/>
    <xdr:sp macro="" textlink="">
      <xdr:nvSpPr>
        <xdr:cNvPr id="74" name="【道路】&#10;有形固定資産減価償却率該当値テキスト">
          <a:extLst>
            <a:ext uri="{FF2B5EF4-FFF2-40B4-BE49-F238E27FC236}">
              <a16:creationId xmlns:a16="http://schemas.microsoft.com/office/drawing/2014/main" id="{05B02E5D-087A-4149-8B09-8C1C93A4D843}"/>
            </a:ext>
          </a:extLst>
        </xdr:cNvPr>
        <xdr:cNvSpPr txBox="1"/>
      </xdr:nvSpPr>
      <xdr:spPr>
        <a:xfrm>
          <a:off x="4219575"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109220</xdr:rowOff>
    </xdr:from>
    <xdr:to>
      <xdr:col>20</xdr:col>
      <xdr:colOff>38100</xdr:colOff>
      <xdr:row>39</xdr:row>
      <xdr:rowOff>39370</xdr:rowOff>
    </xdr:to>
    <xdr:sp macro="" textlink="">
      <xdr:nvSpPr>
        <xdr:cNvPr id="75" name="楕円 74">
          <a:extLst>
            <a:ext uri="{FF2B5EF4-FFF2-40B4-BE49-F238E27FC236}">
              <a16:creationId xmlns:a16="http://schemas.microsoft.com/office/drawing/2014/main" id="{2732B754-DBF2-48D4-B697-CD3A3803E7AA}"/>
            </a:ext>
          </a:extLst>
        </xdr:cNvPr>
        <xdr:cNvSpPr/>
      </xdr:nvSpPr>
      <xdr:spPr>
        <a:xfrm>
          <a:off x="3381375" y="62687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160020</xdr:rowOff>
    </xdr:from>
    <xdr:to>
      <xdr:col>24</xdr:col>
      <xdr:colOff>63500</xdr:colOff>
      <xdr:row>39</xdr:row>
      <xdr:rowOff>24765</xdr:rowOff>
    </xdr:to>
    <xdr:cxnSp macro="">
      <xdr:nvCxnSpPr>
        <xdr:cNvPr id="76" name="直線コネクタ 75">
          <a:extLst>
            <a:ext uri="{FF2B5EF4-FFF2-40B4-BE49-F238E27FC236}">
              <a16:creationId xmlns:a16="http://schemas.microsoft.com/office/drawing/2014/main" id="{DE57FFCF-DD72-46CD-B0D2-F20AA7607B99}"/>
            </a:ext>
          </a:extLst>
        </xdr:cNvPr>
        <xdr:cNvCxnSpPr/>
      </xdr:nvCxnSpPr>
      <xdr:spPr>
        <a:xfrm>
          <a:off x="3429000" y="6325870"/>
          <a:ext cx="75247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74930</xdr:rowOff>
    </xdr:from>
    <xdr:to>
      <xdr:col>15</xdr:col>
      <xdr:colOff>101600</xdr:colOff>
      <xdr:row>39</xdr:row>
      <xdr:rowOff>5080</xdr:rowOff>
    </xdr:to>
    <xdr:sp macro="" textlink="">
      <xdr:nvSpPr>
        <xdr:cNvPr id="77" name="楕円 76">
          <a:extLst>
            <a:ext uri="{FF2B5EF4-FFF2-40B4-BE49-F238E27FC236}">
              <a16:creationId xmlns:a16="http://schemas.microsoft.com/office/drawing/2014/main" id="{FC8C5003-D49E-4A81-9B7F-20E48067087C}"/>
            </a:ext>
          </a:extLst>
        </xdr:cNvPr>
        <xdr:cNvSpPr/>
      </xdr:nvSpPr>
      <xdr:spPr>
        <a:xfrm>
          <a:off x="2571750" y="62376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125730</xdr:rowOff>
    </xdr:from>
    <xdr:to>
      <xdr:col>19</xdr:col>
      <xdr:colOff>177800</xdr:colOff>
      <xdr:row>38</xdr:row>
      <xdr:rowOff>160020</xdr:rowOff>
    </xdr:to>
    <xdr:cxnSp macro="">
      <xdr:nvCxnSpPr>
        <xdr:cNvPr id="78" name="直線コネクタ 77">
          <a:extLst>
            <a:ext uri="{FF2B5EF4-FFF2-40B4-BE49-F238E27FC236}">
              <a16:creationId xmlns:a16="http://schemas.microsoft.com/office/drawing/2014/main" id="{43E3AD7C-F9D1-4EDB-AA26-BDEA1D217D8C}"/>
            </a:ext>
          </a:extLst>
        </xdr:cNvPr>
        <xdr:cNvCxnSpPr/>
      </xdr:nvCxnSpPr>
      <xdr:spPr>
        <a:xfrm>
          <a:off x="2619375" y="6285230"/>
          <a:ext cx="80962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40640</xdr:rowOff>
    </xdr:from>
    <xdr:to>
      <xdr:col>10</xdr:col>
      <xdr:colOff>165100</xdr:colOff>
      <xdr:row>38</xdr:row>
      <xdr:rowOff>142240</xdr:rowOff>
    </xdr:to>
    <xdr:sp macro="" textlink="">
      <xdr:nvSpPr>
        <xdr:cNvPr id="79" name="楕円 78">
          <a:extLst>
            <a:ext uri="{FF2B5EF4-FFF2-40B4-BE49-F238E27FC236}">
              <a16:creationId xmlns:a16="http://schemas.microsoft.com/office/drawing/2014/main" id="{9338B4C6-6D01-4597-BCE0-1560FD1D34AB}"/>
            </a:ext>
          </a:extLst>
        </xdr:cNvPr>
        <xdr:cNvSpPr/>
      </xdr:nvSpPr>
      <xdr:spPr>
        <a:xfrm>
          <a:off x="1781175" y="62033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91440</xdr:rowOff>
    </xdr:from>
    <xdr:to>
      <xdr:col>15</xdr:col>
      <xdr:colOff>50800</xdr:colOff>
      <xdr:row>38</xdr:row>
      <xdr:rowOff>125730</xdr:rowOff>
    </xdr:to>
    <xdr:cxnSp macro="">
      <xdr:nvCxnSpPr>
        <xdr:cNvPr id="80" name="直線コネクタ 79">
          <a:extLst>
            <a:ext uri="{FF2B5EF4-FFF2-40B4-BE49-F238E27FC236}">
              <a16:creationId xmlns:a16="http://schemas.microsoft.com/office/drawing/2014/main" id="{8AFA9134-244F-4C4D-9C47-A6EA2635616A}"/>
            </a:ext>
          </a:extLst>
        </xdr:cNvPr>
        <xdr:cNvCxnSpPr/>
      </xdr:nvCxnSpPr>
      <xdr:spPr>
        <a:xfrm>
          <a:off x="1828800" y="6250940"/>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xdr:rowOff>
    </xdr:from>
    <xdr:to>
      <xdr:col>6</xdr:col>
      <xdr:colOff>38100</xdr:colOff>
      <xdr:row>38</xdr:row>
      <xdr:rowOff>111760</xdr:rowOff>
    </xdr:to>
    <xdr:sp macro="" textlink="">
      <xdr:nvSpPr>
        <xdr:cNvPr id="81" name="楕円 80">
          <a:extLst>
            <a:ext uri="{FF2B5EF4-FFF2-40B4-BE49-F238E27FC236}">
              <a16:creationId xmlns:a16="http://schemas.microsoft.com/office/drawing/2014/main" id="{1F5AF41E-8983-4834-B621-56AEDCFE0DB1}"/>
            </a:ext>
          </a:extLst>
        </xdr:cNvPr>
        <xdr:cNvSpPr/>
      </xdr:nvSpPr>
      <xdr:spPr>
        <a:xfrm>
          <a:off x="981075" y="61696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60960</xdr:rowOff>
    </xdr:from>
    <xdr:to>
      <xdr:col>10</xdr:col>
      <xdr:colOff>114300</xdr:colOff>
      <xdr:row>38</xdr:row>
      <xdr:rowOff>91440</xdr:rowOff>
    </xdr:to>
    <xdr:cxnSp macro="">
      <xdr:nvCxnSpPr>
        <xdr:cNvPr id="82" name="直線コネクタ 81">
          <a:extLst>
            <a:ext uri="{FF2B5EF4-FFF2-40B4-BE49-F238E27FC236}">
              <a16:creationId xmlns:a16="http://schemas.microsoft.com/office/drawing/2014/main" id="{99B087F2-BD34-4602-B1A3-A8D7F8CA3C52}"/>
            </a:ext>
          </a:extLst>
        </xdr:cNvPr>
        <xdr:cNvCxnSpPr/>
      </xdr:nvCxnSpPr>
      <xdr:spPr>
        <a:xfrm>
          <a:off x="1028700" y="6226810"/>
          <a:ext cx="8001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EC83EB4C-AAAF-4219-8781-48894BE6B354}"/>
            </a:ext>
          </a:extLst>
        </xdr:cNvPr>
        <xdr:cNvSpPr txBox="1"/>
      </xdr:nvSpPr>
      <xdr:spPr>
        <a:xfrm>
          <a:off x="3239144" y="597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5277A50D-7EB2-4A8E-8278-979EB5E8C593}"/>
            </a:ext>
          </a:extLst>
        </xdr:cNvPr>
        <xdr:cNvSpPr txBox="1"/>
      </xdr:nvSpPr>
      <xdr:spPr>
        <a:xfrm>
          <a:off x="24390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6F73829A-FCD2-4A3D-A02A-1E2EF1621B46}"/>
            </a:ext>
          </a:extLst>
        </xdr:cNvPr>
        <xdr:cNvSpPr txBox="1"/>
      </xdr:nvSpPr>
      <xdr:spPr>
        <a:xfrm>
          <a:off x="1648469" y="59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F77A537D-4B52-40AD-B18F-E77C6C841876}"/>
            </a:ext>
          </a:extLst>
        </xdr:cNvPr>
        <xdr:cNvSpPr txBox="1"/>
      </xdr:nvSpPr>
      <xdr:spPr>
        <a:xfrm>
          <a:off x="848369" y="5922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30497</xdr:rowOff>
    </xdr:from>
    <xdr:ext cx="405111" cy="259045"/>
    <xdr:sp macro="" textlink="">
      <xdr:nvSpPr>
        <xdr:cNvPr id="87" name="n_1mainValue【道路】&#10;有形固定資産減価償却率">
          <a:extLst>
            <a:ext uri="{FF2B5EF4-FFF2-40B4-BE49-F238E27FC236}">
              <a16:creationId xmlns:a16="http://schemas.microsoft.com/office/drawing/2014/main" id="{6589C2B4-AA61-4AD3-AE2A-74035D3FD22F}"/>
            </a:ext>
          </a:extLst>
        </xdr:cNvPr>
        <xdr:cNvSpPr txBox="1"/>
      </xdr:nvSpPr>
      <xdr:spPr>
        <a:xfrm>
          <a:off x="3239144"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167657</xdr:rowOff>
    </xdr:from>
    <xdr:ext cx="405111" cy="259045"/>
    <xdr:sp macro="" textlink="">
      <xdr:nvSpPr>
        <xdr:cNvPr id="88" name="n_2mainValue【道路】&#10;有形固定資産減価償却率">
          <a:extLst>
            <a:ext uri="{FF2B5EF4-FFF2-40B4-BE49-F238E27FC236}">
              <a16:creationId xmlns:a16="http://schemas.microsoft.com/office/drawing/2014/main" id="{8853BB76-622D-4791-BC3C-190A41CAE53A}"/>
            </a:ext>
          </a:extLst>
        </xdr:cNvPr>
        <xdr:cNvSpPr txBox="1"/>
      </xdr:nvSpPr>
      <xdr:spPr>
        <a:xfrm>
          <a:off x="24390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133367</xdr:rowOff>
    </xdr:from>
    <xdr:ext cx="405111" cy="259045"/>
    <xdr:sp macro="" textlink="">
      <xdr:nvSpPr>
        <xdr:cNvPr id="89" name="n_3mainValue【道路】&#10;有形固定資産減価償却率">
          <a:extLst>
            <a:ext uri="{FF2B5EF4-FFF2-40B4-BE49-F238E27FC236}">
              <a16:creationId xmlns:a16="http://schemas.microsoft.com/office/drawing/2014/main" id="{6BF6C83C-4152-411C-B9AB-4DF229701FF5}"/>
            </a:ext>
          </a:extLst>
        </xdr:cNvPr>
        <xdr:cNvSpPr txBox="1"/>
      </xdr:nvSpPr>
      <xdr:spPr>
        <a:xfrm>
          <a:off x="1648469" y="62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90" name="n_4mainValue【道路】&#10;有形固定資産減価償却率">
          <a:extLst>
            <a:ext uri="{FF2B5EF4-FFF2-40B4-BE49-F238E27FC236}">
              <a16:creationId xmlns:a16="http://schemas.microsoft.com/office/drawing/2014/main" id="{B4B64B70-2B4A-4915-95C3-3ED103F881C0}"/>
            </a:ext>
          </a:extLst>
        </xdr:cNvPr>
        <xdr:cNvSpPr txBox="1"/>
      </xdr:nvSpPr>
      <xdr:spPr>
        <a:xfrm>
          <a:off x="848369"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64E6C0F-DD14-48CF-8C2C-CC6860065A9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4C7ADB9-B05E-4282-8747-B6C5C7509CC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4C9F580-4362-4929-9F02-8427D53D788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6A91D7E-5630-4249-A252-0E804257D66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579D261-08CC-4800-A881-B32141A41F7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D81FF47-61AB-4815-8C7E-4593CF7AFF07}"/>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FEC88D1-E430-4680-BA69-2C44D29D53C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467E5EF-A810-4C34-B7E7-6FF3FEAF99B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541F87B-D781-4A78-B1F3-F43FBEC4752E}"/>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C808629-C7CF-470D-AB46-BB6A316CBEE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E59FADF-A676-4D1F-B0FA-31B7ED4D7AA3}"/>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360CE4C-4154-43BF-80EB-6CAE920F810A}"/>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C598895-84BA-4D9E-938B-9BE54EB09C57}"/>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DC60D8A-67EB-4315-A638-60C79D0457E3}"/>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DFFC972-21A3-4617-84E8-9D4552393562}"/>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99EDEF0-CB40-490C-A704-016DD714B648}"/>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7B13EAA-1E9C-4B39-A32A-FB10B3EFDC8C}"/>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4A7BAA6-979D-44E7-BAEC-CB1BE2CCC327}"/>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290E358-0A8B-411A-A543-1FF42ECE3A1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F4A604D-5B5B-4323-9BEA-8E9FD0BC23E2}"/>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078AD40-20EF-45F2-B1B4-08A1071621F7}"/>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A18182C-9699-407D-A757-1D83F861089D}"/>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D3D109E-0317-49D1-92D8-7489D00D0B4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9828A263-CA49-4881-AA4E-AA38CCDE9AB8}"/>
            </a:ext>
          </a:extLst>
        </xdr:cNvPr>
        <xdr:cNvCxnSpPr/>
      </xdr:nvCxnSpPr>
      <xdr:spPr>
        <a:xfrm flipV="1">
          <a:off x="9429115" y="5315337"/>
          <a:ext cx="0" cy="1520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3F611338-8BB7-4E76-8B12-D11F7C2DA9B1}"/>
            </a:ext>
          </a:extLst>
        </xdr:cNvPr>
        <xdr:cNvSpPr txBox="1"/>
      </xdr:nvSpPr>
      <xdr:spPr>
        <a:xfrm>
          <a:off x="9467850" y="683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5212B4F6-7EFC-43F8-9451-86C133C71C11}"/>
            </a:ext>
          </a:extLst>
        </xdr:cNvPr>
        <xdr:cNvCxnSpPr/>
      </xdr:nvCxnSpPr>
      <xdr:spPr>
        <a:xfrm>
          <a:off x="9363075" y="683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E7572856-79A6-46DB-A674-4E844BA757C8}"/>
            </a:ext>
          </a:extLst>
        </xdr:cNvPr>
        <xdr:cNvSpPr txBox="1"/>
      </xdr:nvSpPr>
      <xdr:spPr>
        <a:xfrm>
          <a:off x="9467850" y="510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C657CC86-31CB-45DE-92B2-98BCCB1C3141}"/>
            </a:ext>
          </a:extLst>
        </xdr:cNvPr>
        <xdr:cNvCxnSpPr/>
      </xdr:nvCxnSpPr>
      <xdr:spPr>
        <a:xfrm>
          <a:off x="9363075" y="53153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903EEB94-95A1-4E08-9C03-2B9EDA3BEA00}"/>
            </a:ext>
          </a:extLst>
        </xdr:cNvPr>
        <xdr:cNvSpPr txBox="1"/>
      </xdr:nvSpPr>
      <xdr:spPr>
        <a:xfrm>
          <a:off x="9467850" y="6279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4310F499-1B1D-4B51-9B63-E89704FAC248}"/>
            </a:ext>
          </a:extLst>
        </xdr:cNvPr>
        <xdr:cNvSpPr/>
      </xdr:nvSpPr>
      <xdr:spPr>
        <a:xfrm>
          <a:off x="9401175" y="630404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974FBB83-32E4-4E0F-90E3-17A9E6CDDB49}"/>
            </a:ext>
          </a:extLst>
        </xdr:cNvPr>
        <xdr:cNvSpPr/>
      </xdr:nvSpPr>
      <xdr:spPr>
        <a:xfrm>
          <a:off x="8639175" y="63083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9A318AD8-8F2D-4EEE-87A6-EB50BC0297F8}"/>
            </a:ext>
          </a:extLst>
        </xdr:cNvPr>
        <xdr:cNvSpPr/>
      </xdr:nvSpPr>
      <xdr:spPr>
        <a:xfrm>
          <a:off x="7839075" y="63124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C65A2BEE-D7C9-4ACC-BD70-0FD0ED37ECBD}"/>
            </a:ext>
          </a:extLst>
        </xdr:cNvPr>
        <xdr:cNvSpPr/>
      </xdr:nvSpPr>
      <xdr:spPr>
        <a:xfrm>
          <a:off x="7029450" y="6322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AED1333C-3AF4-4CF0-801C-9A8861EA1B9E}"/>
            </a:ext>
          </a:extLst>
        </xdr:cNvPr>
        <xdr:cNvSpPr/>
      </xdr:nvSpPr>
      <xdr:spPr>
        <a:xfrm>
          <a:off x="6238875" y="63460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C51FE13-447E-45E0-A6CA-C1993B59D11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A34B508-E3B8-4D9C-B953-6C00B38CCFF8}"/>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3FA9822-CB34-4EF6-A2C0-44178775DC3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F5F5492-EF01-45D8-B875-DF550F7A01B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6A4DE67-93B7-419E-8DDA-7EEABAC034D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89465</xdr:rowOff>
    </xdr:from>
    <xdr:to>
      <xdr:col>55</xdr:col>
      <xdr:colOff>50800</xdr:colOff>
      <xdr:row>38</xdr:row>
      <xdr:rowOff>19615</xdr:rowOff>
    </xdr:to>
    <xdr:sp macro="" textlink="">
      <xdr:nvSpPr>
        <xdr:cNvPr id="130" name="楕円 129">
          <a:extLst>
            <a:ext uri="{FF2B5EF4-FFF2-40B4-BE49-F238E27FC236}">
              <a16:creationId xmlns:a16="http://schemas.microsoft.com/office/drawing/2014/main" id="{4FBA8B56-7DA1-4A76-95F8-301028AA9013}"/>
            </a:ext>
          </a:extLst>
        </xdr:cNvPr>
        <xdr:cNvSpPr/>
      </xdr:nvSpPr>
      <xdr:spPr>
        <a:xfrm>
          <a:off x="9401175" y="608704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112342</xdr:rowOff>
    </xdr:from>
    <xdr:ext cx="534377" cy="259045"/>
    <xdr:sp macro="" textlink="">
      <xdr:nvSpPr>
        <xdr:cNvPr id="131" name="【道路】&#10;一人当たり延長該当値テキスト">
          <a:extLst>
            <a:ext uri="{FF2B5EF4-FFF2-40B4-BE49-F238E27FC236}">
              <a16:creationId xmlns:a16="http://schemas.microsoft.com/office/drawing/2014/main" id="{3B279AEE-110F-4083-B206-442F208EC1B4}"/>
            </a:ext>
          </a:extLst>
        </xdr:cNvPr>
        <xdr:cNvSpPr txBox="1"/>
      </xdr:nvSpPr>
      <xdr:spPr>
        <a:xfrm>
          <a:off x="9467850" y="5951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101028</xdr:rowOff>
    </xdr:from>
    <xdr:to>
      <xdr:col>50</xdr:col>
      <xdr:colOff>165100</xdr:colOff>
      <xdr:row>38</xdr:row>
      <xdr:rowOff>31178</xdr:rowOff>
    </xdr:to>
    <xdr:sp macro="" textlink="">
      <xdr:nvSpPr>
        <xdr:cNvPr id="132" name="楕円 131">
          <a:extLst>
            <a:ext uri="{FF2B5EF4-FFF2-40B4-BE49-F238E27FC236}">
              <a16:creationId xmlns:a16="http://schemas.microsoft.com/office/drawing/2014/main" id="{325085B9-E14B-49EF-92BC-EC777DECCC4E}"/>
            </a:ext>
          </a:extLst>
        </xdr:cNvPr>
        <xdr:cNvSpPr/>
      </xdr:nvSpPr>
      <xdr:spPr>
        <a:xfrm>
          <a:off x="8639175" y="610495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140265</xdr:rowOff>
    </xdr:from>
    <xdr:to>
      <xdr:col>55</xdr:col>
      <xdr:colOff>0</xdr:colOff>
      <xdr:row>37</xdr:row>
      <xdr:rowOff>151828</xdr:rowOff>
    </xdr:to>
    <xdr:cxnSp macro="">
      <xdr:nvCxnSpPr>
        <xdr:cNvPr id="133" name="直線コネクタ 132">
          <a:extLst>
            <a:ext uri="{FF2B5EF4-FFF2-40B4-BE49-F238E27FC236}">
              <a16:creationId xmlns:a16="http://schemas.microsoft.com/office/drawing/2014/main" id="{1B036CAF-C5CC-4DE3-AE2C-1DA852F47900}"/>
            </a:ext>
          </a:extLst>
        </xdr:cNvPr>
        <xdr:cNvCxnSpPr/>
      </xdr:nvCxnSpPr>
      <xdr:spPr>
        <a:xfrm flipV="1">
          <a:off x="8686800" y="6144190"/>
          <a:ext cx="742950" cy="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107772</xdr:rowOff>
    </xdr:from>
    <xdr:to>
      <xdr:col>46</xdr:col>
      <xdr:colOff>38100</xdr:colOff>
      <xdr:row>38</xdr:row>
      <xdr:rowOff>37922</xdr:rowOff>
    </xdr:to>
    <xdr:sp macro="" textlink="">
      <xdr:nvSpPr>
        <xdr:cNvPr id="134" name="楕円 133">
          <a:extLst>
            <a:ext uri="{FF2B5EF4-FFF2-40B4-BE49-F238E27FC236}">
              <a16:creationId xmlns:a16="http://schemas.microsoft.com/office/drawing/2014/main" id="{DD0D3886-16E2-4BB9-943D-3F822988A0B2}"/>
            </a:ext>
          </a:extLst>
        </xdr:cNvPr>
        <xdr:cNvSpPr/>
      </xdr:nvSpPr>
      <xdr:spPr>
        <a:xfrm>
          <a:off x="7839075" y="61053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151828</xdr:rowOff>
    </xdr:from>
    <xdr:to>
      <xdr:col>50</xdr:col>
      <xdr:colOff>114300</xdr:colOff>
      <xdr:row>37</xdr:row>
      <xdr:rowOff>158572</xdr:rowOff>
    </xdr:to>
    <xdr:cxnSp macro="">
      <xdr:nvCxnSpPr>
        <xdr:cNvPr id="135" name="直線コネクタ 134">
          <a:extLst>
            <a:ext uri="{FF2B5EF4-FFF2-40B4-BE49-F238E27FC236}">
              <a16:creationId xmlns:a16="http://schemas.microsoft.com/office/drawing/2014/main" id="{E1CA1397-3780-425E-A2A5-E050E919F442}"/>
            </a:ext>
          </a:extLst>
        </xdr:cNvPr>
        <xdr:cNvCxnSpPr/>
      </xdr:nvCxnSpPr>
      <xdr:spPr>
        <a:xfrm flipV="1">
          <a:off x="7886700" y="6152578"/>
          <a:ext cx="800100" cy="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121564</xdr:rowOff>
    </xdr:from>
    <xdr:to>
      <xdr:col>41</xdr:col>
      <xdr:colOff>101600</xdr:colOff>
      <xdr:row>38</xdr:row>
      <xdr:rowOff>51715</xdr:rowOff>
    </xdr:to>
    <xdr:sp macro="" textlink="">
      <xdr:nvSpPr>
        <xdr:cNvPr id="136" name="楕円 135">
          <a:extLst>
            <a:ext uri="{FF2B5EF4-FFF2-40B4-BE49-F238E27FC236}">
              <a16:creationId xmlns:a16="http://schemas.microsoft.com/office/drawing/2014/main" id="{104BBD5E-C20F-4107-8BB1-E26177E11A23}"/>
            </a:ext>
          </a:extLst>
        </xdr:cNvPr>
        <xdr:cNvSpPr/>
      </xdr:nvSpPr>
      <xdr:spPr>
        <a:xfrm>
          <a:off x="7029450" y="6125489"/>
          <a:ext cx="104775" cy="857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158572</xdr:rowOff>
    </xdr:from>
    <xdr:to>
      <xdr:col>45</xdr:col>
      <xdr:colOff>177800</xdr:colOff>
      <xdr:row>38</xdr:row>
      <xdr:rowOff>915</xdr:rowOff>
    </xdr:to>
    <xdr:cxnSp macro="">
      <xdr:nvCxnSpPr>
        <xdr:cNvPr id="137" name="直線コネクタ 136">
          <a:extLst>
            <a:ext uri="{FF2B5EF4-FFF2-40B4-BE49-F238E27FC236}">
              <a16:creationId xmlns:a16="http://schemas.microsoft.com/office/drawing/2014/main" id="{860A42D1-6135-47FB-A482-3FFAE564AD1B}"/>
            </a:ext>
          </a:extLst>
        </xdr:cNvPr>
        <xdr:cNvCxnSpPr/>
      </xdr:nvCxnSpPr>
      <xdr:spPr>
        <a:xfrm flipV="1">
          <a:off x="7077075" y="6162497"/>
          <a:ext cx="809625" cy="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130099</xdr:rowOff>
    </xdr:from>
    <xdr:to>
      <xdr:col>36</xdr:col>
      <xdr:colOff>165100</xdr:colOff>
      <xdr:row>38</xdr:row>
      <xdr:rowOff>60249</xdr:rowOff>
    </xdr:to>
    <xdr:sp macro="" textlink="">
      <xdr:nvSpPr>
        <xdr:cNvPr id="138" name="楕円 137">
          <a:extLst>
            <a:ext uri="{FF2B5EF4-FFF2-40B4-BE49-F238E27FC236}">
              <a16:creationId xmlns:a16="http://schemas.microsoft.com/office/drawing/2014/main" id="{3A16D5B0-97E6-445A-B34A-8D2F2F5589C6}"/>
            </a:ext>
          </a:extLst>
        </xdr:cNvPr>
        <xdr:cNvSpPr/>
      </xdr:nvSpPr>
      <xdr:spPr>
        <a:xfrm>
          <a:off x="6238875" y="61276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915</xdr:rowOff>
    </xdr:from>
    <xdr:to>
      <xdr:col>41</xdr:col>
      <xdr:colOff>50800</xdr:colOff>
      <xdr:row>38</xdr:row>
      <xdr:rowOff>9449</xdr:rowOff>
    </xdr:to>
    <xdr:cxnSp macro="">
      <xdr:nvCxnSpPr>
        <xdr:cNvPr id="139" name="直線コネクタ 138">
          <a:extLst>
            <a:ext uri="{FF2B5EF4-FFF2-40B4-BE49-F238E27FC236}">
              <a16:creationId xmlns:a16="http://schemas.microsoft.com/office/drawing/2014/main" id="{CB7173D0-7EB0-494D-8383-F00C9CF44ED7}"/>
            </a:ext>
          </a:extLst>
        </xdr:cNvPr>
        <xdr:cNvCxnSpPr/>
      </xdr:nvCxnSpPr>
      <xdr:spPr>
        <a:xfrm flipV="1">
          <a:off x="6286500" y="6163590"/>
          <a:ext cx="790575" cy="1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450DD33C-16F8-42C0-B6CD-D67F796C0823}"/>
            </a:ext>
          </a:extLst>
        </xdr:cNvPr>
        <xdr:cNvSpPr txBox="1"/>
      </xdr:nvSpPr>
      <xdr:spPr>
        <a:xfrm>
          <a:off x="8429136" y="639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0D5957C4-3CA7-42D8-BFFC-21DED69E8B8F}"/>
            </a:ext>
          </a:extLst>
        </xdr:cNvPr>
        <xdr:cNvSpPr txBox="1"/>
      </xdr:nvSpPr>
      <xdr:spPr>
        <a:xfrm>
          <a:off x="7648086" y="639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12E52777-5970-4C4C-AE0D-81CF6BB5528C}"/>
            </a:ext>
          </a:extLst>
        </xdr:cNvPr>
        <xdr:cNvSpPr txBox="1"/>
      </xdr:nvSpPr>
      <xdr:spPr>
        <a:xfrm>
          <a:off x="6847986" y="641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C8D5A52E-0E08-4537-82C3-F51D6CE86AD3}"/>
            </a:ext>
          </a:extLst>
        </xdr:cNvPr>
        <xdr:cNvSpPr txBox="1"/>
      </xdr:nvSpPr>
      <xdr:spPr>
        <a:xfrm>
          <a:off x="6038361" y="643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47705</xdr:rowOff>
    </xdr:from>
    <xdr:ext cx="534377" cy="259045"/>
    <xdr:sp macro="" textlink="">
      <xdr:nvSpPr>
        <xdr:cNvPr id="144" name="n_1mainValue【道路】&#10;一人当たり延長">
          <a:extLst>
            <a:ext uri="{FF2B5EF4-FFF2-40B4-BE49-F238E27FC236}">
              <a16:creationId xmlns:a16="http://schemas.microsoft.com/office/drawing/2014/main" id="{16567EF4-FBB7-41BE-A659-27CAD375A6B6}"/>
            </a:ext>
          </a:extLst>
        </xdr:cNvPr>
        <xdr:cNvSpPr txBox="1"/>
      </xdr:nvSpPr>
      <xdr:spPr>
        <a:xfrm>
          <a:off x="8429136" y="588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54449</xdr:rowOff>
    </xdr:from>
    <xdr:ext cx="534377" cy="259045"/>
    <xdr:sp macro="" textlink="">
      <xdr:nvSpPr>
        <xdr:cNvPr id="145" name="n_2mainValue【道路】&#10;一人当たり延長">
          <a:extLst>
            <a:ext uri="{FF2B5EF4-FFF2-40B4-BE49-F238E27FC236}">
              <a16:creationId xmlns:a16="http://schemas.microsoft.com/office/drawing/2014/main" id="{6435EDBC-5DFC-45E3-850A-0889A9BBC212}"/>
            </a:ext>
          </a:extLst>
        </xdr:cNvPr>
        <xdr:cNvSpPr txBox="1"/>
      </xdr:nvSpPr>
      <xdr:spPr>
        <a:xfrm>
          <a:off x="7648086" y="589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68241</xdr:rowOff>
    </xdr:from>
    <xdr:ext cx="534377" cy="259045"/>
    <xdr:sp macro="" textlink="">
      <xdr:nvSpPr>
        <xdr:cNvPr id="146" name="n_3mainValue【道路】&#10;一人当たり延長">
          <a:extLst>
            <a:ext uri="{FF2B5EF4-FFF2-40B4-BE49-F238E27FC236}">
              <a16:creationId xmlns:a16="http://schemas.microsoft.com/office/drawing/2014/main" id="{F2136CEA-1E21-4154-B970-0CB69C2D9E62}"/>
            </a:ext>
          </a:extLst>
        </xdr:cNvPr>
        <xdr:cNvSpPr txBox="1"/>
      </xdr:nvSpPr>
      <xdr:spPr>
        <a:xfrm>
          <a:off x="6847986" y="590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76776</xdr:rowOff>
    </xdr:from>
    <xdr:ext cx="534377" cy="259045"/>
    <xdr:sp macro="" textlink="">
      <xdr:nvSpPr>
        <xdr:cNvPr id="147" name="n_4mainValue【道路】&#10;一人当たり延長">
          <a:extLst>
            <a:ext uri="{FF2B5EF4-FFF2-40B4-BE49-F238E27FC236}">
              <a16:creationId xmlns:a16="http://schemas.microsoft.com/office/drawing/2014/main" id="{AADE2BEC-F272-485D-964B-5FAE094F9A7A}"/>
            </a:ext>
          </a:extLst>
        </xdr:cNvPr>
        <xdr:cNvSpPr txBox="1"/>
      </xdr:nvSpPr>
      <xdr:spPr>
        <a:xfrm>
          <a:off x="6038361" y="591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2FAF256-1BF9-4B58-A41A-D406C5EADEC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26DE144-1CC0-49E0-87A2-700EF794174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D62A79F-FDA7-4B26-8D9B-0B6A7EC6C05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23F8D62-80D1-4705-952A-6D5E1D06545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A4D7252-C51A-4670-881E-489AA9755F7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F71F3F1-3EBD-417A-909A-38A4FF7D863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D0F67BB-08A3-48BD-95D9-1121DCB2C28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10A5CDE-88B0-414E-9886-3B45F6C383A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4BFEBAE-A7B2-4A76-A7C8-3F6104907E1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F64723D-A1B0-46AE-836C-D8BF27B44C1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9D776B1-57E7-4A10-A8C1-E52ED35A769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B6D4751-9392-4071-B078-8A3BCD28F3D0}"/>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E1F87CE-45C4-4CAB-A8FA-F9930B7F303B}"/>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D36E670-3A8D-49A5-9943-CCC9DDA836E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C5C647E-E589-497E-A38D-8323DDE6D97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2511941-E249-405C-9DF1-CD149AA8B2A9}"/>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B881E19-CFC5-4855-99AD-E2C4547647DD}"/>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24D1010-53B5-47C9-89CF-7155C5ABDCCC}"/>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F731A6B-781E-426F-8D21-230C3FA5D44B}"/>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C836E00C-B069-41D0-8C85-F3694EBADFFC}"/>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E602B9B-DB3F-46E7-B305-854E8EDAAFC7}"/>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425AFF6-B071-4948-BCA3-3081B1A8FE70}"/>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642643C-FBAB-46F6-A30E-3E0AFD7AE546}"/>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EFD4CE5-C699-4405-94C9-CD27FC1E747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7D81888-8BB5-42E0-813D-DDC6B310040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47E00526-F1F2-42D9-800E-88AA0DF50FE1}"/>
            </a:ext>
          </a:extLst>
        </xdr:cNvPr>
        <xdr:cNvCxnSpPr/>
      </xdr:nvCxnSpPr>
      <xdr:spPr>
        <a:xfrm flipV="1">
          <a:off x="4180840" y="9037955"/>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572EDC3-BCE4-4F1A-8024-0BE688482434}"/>
            </a:ext>
          </a:extLst>
        </xdr:cNvPr>
        <xdr:cNvSpPr txBox="1"/>
      </xdr:nvSpPr>
      <xdr:spPr>
        <a:xfrm>
          <a:off x="4219575" y="1041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B5BD54C2-3C03-4A26-856E-904ED49AC4EC}"/>
            </a:ext>
          </a:extLst>
        </xdr:cNvPr>
        <xdr:cNvCxnSpPr/>
      </xdr:nvCxnSpPr>
      <xdr:spPr>
        <a:xfrm>
          <a:off x="4105275" y="10408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9234414-E82F-4C69-8E9F-7184126040BE}"/>
            </a:ext>
          </a:extLst>
        </xdr:cNvPr>
        <xdr:cNvSpPr txBox="1"/>
      </xdr:nvSpPr>
      <xdr:spPr>
        <a:xfrm>
          <a:off x="4219575" y="8822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E0D7D423-3BC4-4360-AF4A-55D6BF45503B}"/>
            </a:ext>
          </a:extLst>
        </xdr:cNvPr>
        <xdr:cNvCxnSpPr/>
      </xdr:nvCxnSpPr>
      <xdr:spPr>
        <a:xfrm>
          <a:off x="4105275" y="9037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495E005-54C5-4B1E-BD73-DCBF20AD27D7}"/>
            </a:ext>
          </a:extLst>
        </xdr:cNvPr>
        <xdr:cNvSpPr txBox="1"/>
      </xdr:nvSpPr>
      <xdr:spPr>
        <a:xfrm>
          <a:off x="4219575" y="9899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8A888C8E-1693-4942-9E7B-AC965DE3380D}"/>
            </a:ext>
          </a:extLst>
        </xdr:cNvPr>
        <xdr:cNvSpPr/>
      </xdr:nvSpPr>
      <xdr:spPr>
        <a:xfrm>
          <a:off x="4124325" y="99146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407F63DA-2818-41C5-94C2-98B77AE75B2A}"/>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21DF2DB9-7A67-4D3B-9E21-21F340198702}"/>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D0ADE52E-DFEE-4A0E-807E-EA3A3933FD82}"/>
            </a:ext>
          </a:extLst>
        </xdr:cNvPr>
        <xdr:cNvSpPr/>
      </xdr:nvSpPr>
      <xdr:spPr>
        <a:xfrm>
          <a:off x="1781175" y="98702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F3BC85FE-9B62-42FF-8B4A-5B8CF6BCA5B5}"/>
            </a:ext>
          </a:extLst>
        </xdr:cNvPr>
        <xdr:cNvSpPr/>
      </xdr:nvSpPr>
      <xdr:spPr>
        <a:xfrm>
          <a:off x="981075" y="98407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B851797-8157-41F9-8FD1-013620035A2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E57689-7B75-48BC-BC73-F25DFCF19D4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E55207F-C840-482F-BCCC-5B816FA568E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22A9378-C29D-47E4-ACFF-5C892657420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90384D4-3DBC-432E-98F0-81E3FBAA155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89" name="楕円 188">
          <a:extLst>
            <a:ext uri="{FF2B5EF4-FFF2-40B4-BE49-F238E27FC236}">
              <a16:creationId xmlns:a16="http://schemas.microsoft.com/office/drawing/2014/main" id="{05AA3EB1-62B0-49D6-8224-321DC0B9CA41}"/>
            </a:ext>
          </a:extLst>
        </xdr:cNvPr>
        <xdr:cNvSpPr/>
      </xdr:nvSpPr>
      <xdr:spPr>
        <a:xfrm>
          <a:off x="4124325" y="98603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158223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64B4BF8-5ACC-4B76-9FE9-0BDC06725B9E}"/>
            </a:ext>
          </a:extLst>
        </xdr:cNvPr>
        <xdr:cNvSpPr txBox="1"/>
      </xdr:nvSpPr>
      <xdr:spPr>
        <a:xfrm>
          <a:off x="4219575" y="972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107587</xdr:rowOff>
    </xdr:from>
    <xdr:to>
      <xdr:col>20</xdr:col>
      <xdr:colOff>38100</xdr:colOff>
      <xdr:row>61</xdr:row>
      <xdr:rowOff>37737</xdr:rowOff>
    </xdr:to>
    <xdr:sp macro="" textlink="">
      <xdr:nvSpPr>
        <xdr:cNvPr id="191" name="楕円 190">
          <a:extLst>
            <a:ext uri="{FF2B5EF4-FFF2-40B4-BE49-F238E27FC236}">
              <a16:creationId xmlns:a16="http://schemas.microsoft.com/office/drawing/2014/main" id="{8CD8C582-5FCE-4006-9FE6-D7C4093F0AF5}"/>
            </a:ext>
          </a:extLst>
        </xdr:cNvPr>
        <xdr:cNvSpPr/>
      </xdr:nvSpPr>
      <xdr:spPr>
        <a:xfrm>
          <a:off x="3381375" y="98294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158387</xdr:rowOff>
    </xdr:from>
    <xdr:to>
      <xdr:col>24</xdr:col>
      <xdr:colOff>63500</xdr:colOff>
      <xdr:row>61</xdr:row>
      <xdr:rowOff>14696</xdr:rowOff>
    </xdr:to>
    <xdr:cxnSp macro="">
      <xdr:nvCxnSpPr>
        <xdr:cNvPr id="192" name="直線コネクタ 191">
          <a:extLst>
            <a:ext uri="{FF2B5EF4-FFF2-40B4-BE49-F238E27FC236}">
              <a16:creationId xmlns:a16="http://schemas.microsoft.com/office/drawing/2014/main" id="{D5219134-DA5D-4677-84B6-153B928AF5D2}"/>
            </a:ext>
          </a:extLst>
        </xdr:cNvPr>
        <xdr:cNvCxnSpPr/>
      </xdr:nvCxnSpPr>
      <xdr:spPr>
        <a:xfrm>
          <a:off x="3429000" y="9886587"/>
          <a:ext cx="752475" cy="1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97790</xdr:rowOff>
    </xdr:from>
    <xdr:to>
      <xdr:col>15</xdr:col>
      <xdr:colOff>101600</xdr:colOff>
      <xdr:row>61</xdr:row>
      <xdr:rowOff>27940</xdr:rowOff>
    </xdr:to>
    <xdr:sp macro="" textlink="">
      <xdr:nvSpPr>
        <xdr:cNvPr id="193" name="楕円 192">
          <a:extLst>
            <a:ext uri="{FF2B5EF4-FFF2-40B4-BE49-F238E27FC236}">
              <a16:creationId xmlns:a16="http://schemas.microsoft.com/office/drawing/2014/main" id="{91D8E734-F133-4FE5-ABA3-221E9923F675}"/>
            </a:ext>
          </a:extLst>
        </xdr:cNvPr>
        <xdr:cNvSpPr/>
      </xdr:nvSpPr>
      <xdr:spPr>
        <a:xfrm>
          <a:off x="2571750" y="98228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148590</xdr:rowOff>
    </xdr:from>
    <xdr:to>
      <xdr:col>19</xdr:col>
      <xdr:colOff>177800</xdr:colOff>
      <xdr:row>60</xdr:row>
      <xdr:rowOff>158387</xdr:rowOff>
    </xdr:to>
    <xdr:cxnSp macro="">
      <xdr:nvCxnSpPr>
        <xdr:cNvPr id="194" name="直線コネクタ 193">
          <a:extLst>
            <a:ext uri="{FF2B5EF4-FFF2-40B4-BE49-F238E27FC236}">
              <a16:creationId xmlns:a16="http://schemas.microsoft.com/office/drawing/2014/main" id="{E8AB59EF-4B7D-4084-99C3-FD79BC600B5C}"/>
            </a:ext>
          </a:extLst>
        </xdr:cNvPr>
        <xdr:cNvCxnSpPr/>
      </xdr:nvCxnSpPr>
      <xdr:spPr>
        <a:xfrm>
          <a:off x="2619375" y="9870440"/>
          <a:ext cx="809625" cy="1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84727</xdr:rowOff>
    </xdr:from>
    <xdr:to>
      <xdr:col>10</xdr:col>
      <xdr:colOff>165100</xdr:colOff>
      <xdr:row>61</xdr:row>
      <xdr:rowOff>14877</xdr:rowOff>
    </xdr:to>
    <xdr:sp macro="" textlink="">
      <xdr:nvSpPr>
        <xdr:cNvPr id="195" name="楕円 194">
          <a:extLst>
            <a:ext uri="{FF2B5EF4-FFF2-40B4-BE49-F238E27FC236}">
              <a16:creationId xmlns:a16="http://schemas.microsoft.com/office/drawing/2014/main" id="{1F4AFEC3-3F0C-49FA-8DDC-123F6769A5F5}"/>
            </a:ext>
          </a:extLst>
        </xdr:cNvPr>
        <xdr:cNvSpPr/>
      </xdr:nvSpPr>
      <xdr:spPr>
        <a:xfrm>
          <a:off x="1781175" y="98129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135527</xdr:rowOff>
    </xdr:from>
    <xdr:to>
      <xdr:col>15</xdr:col>
      <xdr:colOff>50800</xdr:colOff>
      <xdr:row>60</xdr:row>
      <xdr:rowOff>148590</xdr:rowOff>
    </xdr:to>
    <xdr:cxnSp macro="">
      <xdr:nvCxnSpPr>
        <xdr:cNvPr id="196" name="直線コネクタ 195">
          <a:extLst>
            <a:ext uri="{FF2B5EF4-FFF2-40B4-BE49-F238E27FC236}">
              <a16:creationId xmlns:a16="http://schemas.microsoft.com/office/drawing/2014/main" id="{A45CA710-53E9-4A0B-9E86-E3C4839DBD86}"/>
            </a:ext>
          </a:extLst>
        </xdr:cNvPr>
        <xdr:cNvCxnSpPr/>
      </xdr:nvCxnSpPr>
      <xdr:spPr>
        <a:xfrm>
          <a:off x="1828800" y="9860552"/>
          <a:ext cx="79057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68399</xdr:rowOff>
    </xdr:from>
    <xdr:to>
      <xdr:col>6</xdr:col>
      <xdr:colOff>38100</xdr:colOff>
      <xdr:row>60</xdr:row>
      <xdr:rowOff>169999</xdr:rowOff>
    </xdr:to>
    <xdr:sp macro="" textlink="">
      <xdr:nvSpPr>
        <xdr:cNvPr id="197" name="楕円 196">
          <a:extLst>
            <a:ext uri="{FF2B5EF4-FFF2-40B4-BE49-F238E27FC236}">
              <a16:creationId xmlns:a16="http://schemas.microsoft.com/office/drawing/2014/main" id="{EAB130B1-7150-452F-9223-A8C9F4401779}"/>
            </a:ext>
          </a:extLst>
        </xdr:cNvPr>
        <xdr:cNvSpPr/>
      </xdr:nvSpPr>
      <xdr:spPr>
        <a:xfrm>
          <a:off x="981075" y="97902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119199</xdr:rowOff>
    </xdr:from>
    <xdr:to>
      <xdr:col>10</xdr:col>
      <xdr:colOff>114300</xdr:colOff>
      <xdr:row>60</xdr:row>
      <xdr:rowOff>135527</xdr:rowOff>
    </xdr:to>
    <xdr:cxnSp macro="">
      <xdr:nvCxnSpPr>
        <xdr:cNvPr id="198" name="直線コネクタ 197">
          <a:extLst>
            <a:ext uri="{FF2B5EF4-FFF2-40B4-BE49-F238E27FC236}">
              <a16:creationId xmlns:a16="http://schemas.microsoft.com/office/drawing/2014/main" id="{0B929ACD-DE59-4567-884B-87396ACC54D5}"/>
            </a:ext>
          </a:extLst>
        </xdr:cNvPr>
        <xdr:cNvCxnSpPr/>
      </xdr:nvCxnSpPr>
      <xdr:spPr>
        <a:xfrm>
          <a:off x="1028700" y="9847399"/>
          <a:ext cx="800100"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42F43DC-A18F-496C-9D33-B40B0C38DA6E}"/>
            </a:ext>
          </a:extLst>
        </xdr:cNvPr>
        <xdr:cNvSpPr txBox="1"/>
      </xdr:nvSpPr>
      <xdr:spPr>
        <a:xfrm>
          <a:off x="3239144" y="998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8BB1097-7107-4E3C-8509-4E14E69C09D0}"/>
            </a:ext>
          </a:extLst>
        </xdr:cNvPr>
        <xdr:cNvSpPr txBox="1"/>
      </xdr:nvSpPr>
      <xdr:spPr>
        <a:xfrm>
          <a:off x="24390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252F0955-F311-40B7-A11C-F738D9065CF6}"/>
            </a:ext>
          </a:extLst>
        </xdr:cNvPr>
        <xdr:cNvSpPr txBox="1"/>
      </xdr:nvSpPr>
      <xdr:spPr>
        <a:xfrm>
          <a:off x="1648469" y="9953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8A93F0D-83CF-45E7-88DB-8AD0DB0DC58F}"/>
            </a:ext>
          </a:extLst>
        </xdr:cNvPr>
        <xdr:cNvSpPr txBox="1"/>
      </xdr:nvSpPr>
      <xdr:spPr>
        <a:xfrm>
          <a:off x="848369" y="9923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54264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C67586F-AB36-46D7-AFD1-692F896E7128}"/>
            </a:ext>
          </a:extLst>
        </xdr:cNvPr>
        <xdr:cNvSpPr txBox="1"/>
      </xdr:nvSpPr>
      <xdr:spPr>
        <a:xfrm>
          <a:off x="3239144" y="961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44467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D9DF9479-4C84-46F8-9D82-37C3BD82136C}"/>
            </a:ext>
          </a:extLst>
        </xdr:cNvPr>
        <xdr:cNvSpPr txBox="1"/>
      </xdr:nvSpPr>
      <xdr:spPr>
        <a:xfrm>
          <a:off x="2439044" y="961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31404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1998EA16-0E99-47B6-B2FE-1FDCE1A06085}"/>
            </a:ext>
          </a:extLst>
        </xdr:cNvPr>
        <xdr:cNvSpPr txBox="1"/>
      </xdr:nvSpPr>
      <xdr:spPr>
        <a:xfrm>
          <a:off x="1648469" y="9591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15076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05DDA0F-71FD-458E-BE4D-5DAA66E6CC8B}"/>
            </a:ext>
          </a:extLst>
        </xdr:cNvPr>
        <xdr:cNvSpPr txBox="1"/>
      </xdr:nvSpPr>
      <xdr:spPr>
        <a:xfrm>
          <a:off x="848369" y="9575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3E2C5AA-783B-448E-B550-BAB0AB98EAF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17C52C5-55F5-499E-8758-D3AF086FBE0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51EBBD9-008A-4AF8-95EA-81DFDD8DD8EC}"/>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85793F7-0CC8-434A-857D-4A3B2720B46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CE94003-B2E0-493D-9BEC-3EF50948E35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F5D84C0-8323-4D09-8E11-98DCE7E06B0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9C1A5D4-C037-46D8-98ED-01D100FCEF0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D393336-4D6A-4631-B21B-233A21066B2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502992F-95A2-4689-A128-D607A042EC19}"/>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AA421A3-B607-41BB-B2CC-990E2216EBF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EE31BB5-0659-4C37-BAD0-6E32C7A84C1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EA2793F9-7C03-4A75-87E5-8A14471C7D4B}"/>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A9F2FF9-78BA-41F7-A717-318185F5A324}"/>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BCB54D4E-E00F-4BFC-9D22-E244E743A609}"/>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A7B8869-8E8D-447B-B6C9-664380082169}"/>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54E5FA32-6AA9-4177-A332-7CFCCC17AF56}"/>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E8D695B-4DE7-40C3-9563-7FED65D5773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69D05D7D-10EC-462C-8D88-9D86ABE5018B}"/>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5751DD1-6216-46F1-A9CA-5418411AC40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B1FAEFF5-DB4F-45E9-8933-96C8C7BB6EC3}"/>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B0C5F11-B041-4DAA-819A-F5465924A94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BB6F5BB4-6143-4469-952C-71E3938A0588}"/>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A328620-05C7-409E-830B-408CB558B98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71CEB180-CA14-4832-A606-50DBB08A8F31}"/>
            </a:ext>
          </a:extLst>
        </xdr:cNvPr>
        <xdr:cNvCxnSpPr/>
      </xdr:nvCxnSpPr>
      <xdr:spPr>
        <a:xfrm flipV="1">
          <a:off x="9429115" y="9161161"/>
          <a:ext cx="0" cy="127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309CBA5B-4706-40D9-9C19-9604467D8FDA}"/>
            </a:ext>
          </a:extLst>
        </xdr:cNvPr>
        <xdr:cNvSpPr txBox="1"/>
      </xdr:nvSpPr>
      <xdr:spPr>
        <a:xfrm>
          <a:off x="9467850" y="104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CF202CB4-060A-4CDB-8F17-36F8CAB31995}"/>
            </a:ext>
          </a:extLst>
        </xdr:cNvPr>
        <xdr:cNvCxnSpPr/>
      </xdr:nvCxnSpPr>
      <xdr:spPr>
        <a:xfrm>
          <a:off x="9363075" y="104374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4D324DE5-0B88-4389-8764-78F454AE80B2}"/>
            </a:ext>
          </a:extLst>
        </xdr:cNvPr>
        <xdr:cNvSpPr txBox="1"/>
      </xdr:nvSpPr>
      <xdr:spPr>
        <a:xfrm>
          <a:off x="9467850" y="8945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4E38FBFC-B7E0-40F2-AF47-B53541C3E9CE}"/>
            </a:ext>
          </a:extLst>
        </xdr:cNvPr>
        <xdr:cNvCxnSpPr/>
      </xdr:nvCxnSpPr>
      <xdr:spPr>
        <a:xfrm>
          <a:off x="9363075" y="91611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B84D4CE-BE70-40AE-A85D-DB7EB4024D25}"/>
            </a:ext>
          </a:extLst>
        </xdr:cNvPr>
        <xdr:cNvSpPr txBox="1"/>
      </xdr:nvSpPr>
      <xdr:spPr>
        <a:xfrm>
          <a:off x="9467850" y="99641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EAFD3225-6C11-487D-8900-4E78F57E5EA9}"/>
            </a:ext>
          </a:extLst>
        </xdr:cNvPr>
        <xdr:cNvSpPr/>
      </xdr:nvSpPr>
      <xdr:spPr>
        <a:xfrm>
          <a:off x="9401175" y="1010320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37F114EE-3A23-46C7-B86F-734BA5505BE8}"/>
            </a:ext>
          </a:extLst>
        </xdr:cNvPr>
        <xdr:cNvSpPr/>
      </xdr:nvSpPr>
      <xdr:spPr>
        <a:xfrm>
          <a:off x="8639175" y="101166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874F78D2-7264-42AA-8BE1-54EDECCC284F}"/>
            </a:ext>
          </a:extLst>
        </xdr:cNvPr>
        <xdr:cNvSpPr/>
      </xdr:nvSpPr>
      <xdr:spPr>
        <a:xfrm>
          <a:off x="7839075" y="1011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92E46665-E74A-44E1-BB55-BCA4154387A0}"/>
            </a:ext>
          </a:extLst>
        </xdr:cNvPr>
        <xdr:cNvSpPr/>
      </xdr:nvSpPr>
      <xdr:spPr>
        <a:xfrm>
          <a:off x="7029450" y="1013190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C7C36B5B-AD1D-4225-AEBB-41FE892358F4}"/>
            </a:ext>
          </a:extLst>
        </xdr:cNvPr>
        <xdr:cNvSpPr/>
      </xdr:nvSpPr>
      <xdr:spPr>
        <a:xfrm>
          <a:off x="6238875" y="10136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4F8E31A-881C-4CE9-8F48-C023F1D344D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7893303-8ECD-4935-8398-527B4E09389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963B4DD-6D85-4466-96A2-402F8E921EF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4C1C6A0-442F-452C-8B71-9FD1F4522CC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2C70EA9-B8B6-491B-A1E7-A82F6119C72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3354</xdr:rowOff>
    </xdr:from>
    <xdr:to>
      <xdr:col>55</xdr:col>
      <xdr:colOff>50800</xdr:colOff>
      <xdr:row>63</xdr:row>
      <xdr:rowOff>104954</xdr:rowOff>
    </xdr:to>
    <xdr:sp macro="" textlink="">
      <xdr:nvSpPr>
        <xdr:cNvPr id="246" name="楕円 245">
          <a:extLst>
            <a:ext uri="{FF2B5EF4-FFF2-40B4-BE49-F238E27FC236}">
              <a16:creationId xmlns:a16="http://schemas.microsoft.com/office/drawing/2014/main" id="{CED10CCB-81C0-456D-AF43-20AB03A53604}"/>
            </a:ext>
          </a:extLst>
        </xdr:cNvPr>
        <xdr:cNvSpPr/>
      </xdr:nvSpPr>
      <xdr:spPr>
        <a:xfrm>
          <a:off x="9401175" y="1021732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153231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DE5F971-3F5F-4606-8DC2-065E3902E8B3}"/>
            </a:ext>
          </a:extLst>
        </xdr:cNvPr>
        <xdr:cNvSpPr txBox="1"/>
      </xdr:nvSpPr>
      <xdr:spPr>
        <a:xfrm>
          <a:off x="9467850" y="102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6178</xdr:rowOff>
    </xdr:from>
    <xdr:to>
      <xdr:col>50</xdr:col>
      <xdr:colOff>165100</xdr:colOff>
      <xdr:row>63</xdr:row>
      <xdr:rowOff>107778</xdr:rowOff>
    </xdr:to>
    <xdr:sp macro="" textlink="">
      <xdr:nvSpPr>
        <xdr:cNvPr id="248" name="楕円 247">
          <a:extLst>
            <a:ext uri="{FF2B5EF4-FFF2-40B4-BE49-F238E27FC236}">
              <a16:creationId xmlns:a16="http://schemas.microsoft.com/office/drawing/2014/main" id="{9E169CEC-B45E-476D-9054-7A8FEC408264}"/>
            </a:ext>
          </a:extLst>
        </xdr:cNvPr>
        <xdr:cNvSpPr/>
      </xdr:nvSpPr>
      <xdr:spPr>
        <a:xfrm>
          <a:off x="8639175" y="102201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54154</xdr:rowOff>
    </xdr:from>
    <xdr:to>
      <xdr:col>55</xdr:col>
      <xdr:colOff>0</xdr:colOff>
      <xdr:row>63</xdr:row>
      <xdr:rowOff>56978</xdr:rowOff>
    </xdr:to>
    <xdr:cxnSp macro="">
      <xdr:nvCxnSpPr>
        <xdr:cNvPr id="249" name="直線コネクタ 248">
          <a:extLst>
            <a:ext uri="{FF2B5EF4-FFF2-40B4-BE49-F238E27FC236}">
              <a16:creationId xmlns:a16="http://schemas.microsoft.com/office/drawing/2014/main" id="{6F780F58-990C-4DB3-A073-C30DDFF27218}"/>
            </a:ext>
          </a:extLst>
        </xdr:cNvPr>
        <xdr:cNvCxnSpPr/>
      </xdr:nvCxnSpPr>
      <xdr:spPr>
        <a:xfrm flipV="1">
          <a:off x="8686800" y="10264954"/>
          <a:ext cx="742950" cy="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10889</xdr:rowOff>
    </xdr:from>
    <xdr:to>
      <xdr:col>46</xdr:col>
      <xdr:colOff>38100</xdr:colOff>
      <xdr:row>63</xdr:row>
      <xdr:rowOff>112489</xdr:rowOff>
    </xdr:to>
    <xdr:sp macro="" textlink="">
      <xdr:nvSpPr>
        <xdr:cNvPr id="250" name="楕円 249">
          <a:extLst>
            <a:ext uri="{FF2B5EF4-FFF2-40B4-BE49-F238E27FC236}">
              <a16:creationId xmlns:a16="http://schemas.microsoft.com/office/drawing/2014/main" id="{D15F72ED-304C-45A1-99DF-DC2395FE8630}"/>
            </a:ext>
          </a:extLst>
        </xdr:cNvPr>
        <xdr:cNvSpPr/>
      </xdr:nvSpPr>
      <xdr:spPr>
        <a:xfrm>
          <a:off x="7839075" y="102185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56978</xdr:rowOff>
    </xdr:from>
    <xdr:to>
      <xdr:col>50</xdr:col>
      <xdr:colOff>114300</xdr:colOff>
      <xdr:row>63</xdr:row>
      <xdr:rowOff>61689</xdr:rowOff>
    </xdr:to>
    <xdr:cxnSp macro="">
      <xdr:nvCxnSpPr>
        <xdr:cNvPr id="251" name="直線コネクタ 250">
          <a:extLst>
            <a:ext uri="{FF2B5EF4-FFF2-40B4-BE49-F238E27FC236}">
              <a16:creationId xmlns:a16="http://schemas.microsoft.com/office/drawing/2014/main" id="{3A13A932-6A35-4911-97C9-DC7709EB6054}"/>
            </a:ext>
          </a:extLst>
        </xdr:cNvPr>
        <xdr:cNvCxnSpPr/>
      </xdr:nvCxnSpPr>
      <xdr:spPr>
        <a:xfrm flipV="1">
          <a:off x="7886700" y="10267778"/>
          <a:ext cx="800100" cy="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16751</xdr:rowOff>
    </xdr:from>
    <xdr:to>
      <xdr:col>41</xdr:col>
      <xdr:colOff>101600</xdr:colOff>
      <xdr:row>63</xdr:row>
      <xdr:rowOff>118351</xdr:rowOff>
    </xdr:to>
    <xdr:sp macro="" textlink="">
      <xdr:nvSpPr>
        <xdr:cNvPr id="252" name="楕円 251">
          <a:extLst>
            <a:ext uri="{FF2B5EF4-FFF2-40B4-BE49-F238E27FC236}">
              <a16:creationId xmlns:a16="http://schemas.microsoft.com/office/drawing/2014/main" id="{4F47D67E-84CE-4381-B2C6-4756D8174976}"/>
            </a:ext>
          </a:extLst>
        </xdr:cNvPr>
        <xdr:cNvSpPr/>
      </xdr:nvSpPr>
      <xdr:spPr>
        <a:xfrm>
          <a:off x="7029450" y="102275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61689</xdr:rowOff>
    </xdr:from>
    <xdr:to>
      <xdr:col>45</xdr:col>
      <xdr:colOff>177800</xdr:colOff>
      <xdr:row>63</xdr:row>
      <xdr:rowOff>67551</xdr:rowOff>
    </xdr:to>
    <xdr:cxnSp macro="">
      <xdr:nvCxnSpPr>
        <xdr:cNvPr id="253" name="直線コネクタ 252">
          <a:extLst>
            <a:ext uri="{FF2B5EF4-FFF2-40B4-BE49-F238E27FC236}">
              <a16:creationId xmlns:a16="http://schemas.microsoft.com/office/drawing/2014/main" id="{CFAE48E3-2AC5-4DBA-B283-F8B58ABE7935}"/>
            </a:ext>
          </a:extLst>
        </xdr:cNvPr>
        <xdr:cNvCxnSpPr/>
      </xdr:nvCxnSpPr>
      <xdr:spPr>
        <a:xfrm flipV="1">
          <a:off x="7077075" y="1027566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20555</xdr:rowOff>
    </xdr:from>
    <xdr:to>
      <xdr:col>36</xdr:col>
      <xdr:colOff>165100</xdr:colOff>
      <xdr:row>63</xdr:row>
      <xdr:rowOff>122155</xdr:rowOff>
    </xdr:to>
    <xdr:sp macro="" textlink="">
      <xdr:nvSpPr>
        <xdr:cNvPr id="254" name="楕円 253">
          <a:extLst>
            <a:ext uri="{FF2B5EF4-FFF2-40B4-BE49-F238E27FC236}">
              <a16:creationId xmlns:a16="http://schemas.microsoft.com/office/drawing/2014/main" id="{0A7D2ED3-6AB7-4389-B2BD-50C430C90DFE}"/>
            </a:ext>
          </a:extLst>
        </xdr:cNvPr>
        <xdr:cNvSpPr/>
      </xdr:nvSpPr>
      <xdr:spPr>
        <a:xfrm>
          <a:off x="6238875" y="102313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67551</xdr:rowOff>
    </xdr:from>
    <xdr:to>
      <xdr:col>41</xdr:col>
      <xdr:colOff>50800</xdr:colOff>
      <xdr:row>63</xdr:row>
      <xdr:rowOff>71355</xdr:rowOff>
    </xdr:to>
    <xdr:cxnSp macro="">
      <xdr:nvCxnSpPr>
        <xdr:cNvPr id="255" name="直線コネクタ 254">
          <a:extLst>
            <a:ext uri="{FF2B5EF4-FFF2-40B4-BE49-F238E27FC236}">
              <a16:creationId xmlns:a16="http://schemas.microsoft.com/office/drawing/2014/main" id="{7533666F-C352-4BDF-A7DF-EC1372D192D8}"/>
            </a:ext>
          </a:extLst>
        </xdr:cNvPr>
        <xdr:cNvCxnSpPr/>
      </xdr:nvCxnSpPr>
      <xdr:spPr>
        <a:xfrm flipV="1">
          <a:off x="6286500" y="10275176"/>
          <a:ext cx="790575" cy="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E2FC01E-DB14-44C5-9160-2F5450BB634E}"/>
            </a:ext>
          </a:extLst>
        </xdr:cNvPr>
        <xdr:cNvSpPr txBox="1"/>
      </xdr:nvSpPr>
      <xdr:spPr>
        <a:xfrm>
          <a:off x="8399995" y="989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A193194-D7F1-4413-B3AA-6B175AA31A3C}"/>
            </a:ext>
          </a:extLst>
        </xdr:cNvPr>
        <xdr:cNvSpPr txBox="1"/>
      </xdr:nvSpPr>
      <xdr:spPr>
        <a:xfrm>
          <a:off x="7609420" y="990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682C3AF-3A4B-4829-A9DE-5DEACE18018B}"/>
            </a:ext>
          </a:extLst>
        </xdr:cNvPr>
        <xdr:cNvSpPr txBox="1"/>
      </xdr:nvSpPr>
      <xdr:spPr>
        <a:xfrm>
          <a:off x="6818845" y="991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CAFF788-3357-42B5-89F3-6111D3EE0C7F}"/>
            </a:ext>
          </a:extLst>
        </xdr:cNvPr>
        <xdr:cNvSpPr txBox="1"/>
      </xdr:nvSpPr>
      <xdr:spPr>
        <a:xfrm>
          <a:off x="6009220" y="992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98905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43D9A3F1-84F8-4773-948E-9BDB80C099BB}"/>
            </a:ext>
          </a:extLst>
        </xdr:cNvPr>
        <xdr:cNvSpPr txBox="1"/>
      </xdr:nvSpPr>
      <xdr:spPr>
        <a:xfrm>
          <a:off x="8399995" y="10312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103616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59614F8-EFA9-4012-B4E5-62DC48BBDB1B}"/>
            </a:ext>
          </a:extLst>
        </xdr:cNvPr>
        <xdr:cNvSpPr txBox="1"/>
      </xdr:nvSpPr>
      <xdr:spPr>
        <a:xfrm>
          <a:off x="7609420" y="10317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109478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B311394-CEF5-4A35-811B-61E9F7E41D5E}"/>
            </a:ext>
          </a:extLst>
        </xdr:cNvPr>
        <xdr:cNvSpPr txBox="1"/>
      </xdr:nvSpPr>
      <xdr:spPr>
        <a:xfrm>
          <a:off x="6818845" y="10317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113282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AFAE82AC-86C0-434A-9730-9D14F1C6481E}"/>
            </a:ext>
          </a:extLst>
        </xdr:cNvPr>
        <xdr:cNvSpPr txBox="1"/>
      </xdr:nvSpPr>
      <xdr:spPr>
        <a:xfrm>
          <a:off x="6009220" y="10324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A1CCADC-742C-457B-A51C-BE5B544DAA7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8A9E944-7EAA-47A7-8312-F8CC27C3BFF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571B54C-9172-410F-9192-468C46E9772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F687F72-CCC7-45D1-B801-C39DBFBAA9C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A18E24B-CB77-4104-809E-49BB68EFDAB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8CF9C17-2304-4D4C-B6E0-457E4933ED9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EB47824-C3C4-44CF-9166-4941D2FBE174}"/>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8215426-1B9C-44E7-A462-B11D713B060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4AF2D85-A457-49FC-A4F9-1F2ABEC4273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EB313AA-A3AD-4544-9857-57A0FDB935C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E4DAA63-8F63-48E5-8FE7-95070A61E47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8997CC3-5B62-401B-8A41-996AA8036DBA}"/>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AC39C2F-84B1-4CF7-BF54-C81A3D133537}"/>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5F61017-8D80-45E2-9C54-7190ABEC5B49}"/>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9F88794-C381-475A-88CC-AD0E349A053D}"/>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0F40568-C3EE-4EC2-88BC-FE401EF5399E}"/>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F33CC23-9B26-4CE5-8558-521A094EEB6A}"/>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BAAB648-2430-4248-B0F7-FDAE20ADE222}"/>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F53F57B-A577-4579-9A6F-09A153259428}"/>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6DDC37D-F403-490E-8F48-7E3217C30F1C}"/>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7440B710-C3D7-4E9B-9FCB-6C5992D4414D}"/>
            </a:ext>
          </a:extLst>
        </xdr:cNvPr>
        <xdr:cNvSpPr txBox="1"/>
      </xdr:nvSpPr>
      <xdr:spPr>
        <a:xfrm>
          <a:off x="3881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FBB3FB6-6C0F-428B-9E34-30313699E8B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7F39828-F815-4BB0-A09E-A7E82FA446F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1E50A36C-6EF7-4B38-BEB0-2658F4FC20B3}"/>
            </a:ext>
          </a:extLst>
        </xdr:cNvPr>
        <xdr:cNvCxnSpPr/>
      </xdr:nvCxnSpPr>
      <xdr:spPr>
        <a:xfrm flipV="1">
          <a:off x="4180840"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15ACDDD-032A-4041-AB1E-95C05D532385}"/>
            </a:ext>
          </a:extLst>
        </xdr:cNvPr>
        <xdr:cNvSpPr txBox="1"/>
      </xdr:nvSpPr>
      <xdr:spPr>
        <a:xfrm>
          <a:off x="42195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3F4EB530-F262-4E92-A9CC-931D5CF4F1DD}"/>
            </a:ext>
          </a:extLst>
        </xdr:cNvPr>
        <xdr:cNvCxnSpPr/>
      </xdr:nvCxnSpPr>
      <xdr:spPr>
        <a:xfrm>
          <a:off x="4105275"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1FE722CA-5F4B-46F9-B2C4-543F10A68376}"/>
            </a:ext>
          </a:extLst>
        </xdr:cNvPr>
        <xdr:cNvSpPr txBox="1"/>
      </xdr:nvSpPr>
      <xdr:spPr>
        <a:xfrm>
          <a:off x="42195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64C02642-96B5-4898-BCE7-804C92608EAD}"/>
            </a:ext>
          </a:extLst>
        </xdr:cNvPr>
        <xdr:cNvCxnSpPr/>
      </xdr:nvCxnSpPr>
      <xdr:spPr>
        <a:xfrm>
          <a:off x="4105275"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B4D8CBB-549E-4F0C-9650-5077119EC190}"/>
            </a:ext>
          </a:extLst>
        </xdr:cNvPr>
        <xdr:cNvSpPr txBox="1"/>
      </xdr:nvSpPr>
      <xdr:spPr>
        <a:xfrm>
          <a:off x="4219575" y="13411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8F3094BE-A396-4C04-8CED-F6B8D3423B89}"/>
            </a:ext>
          </a:extLst>
        </xdr:cNvPr>
        <xdr:cNvSpPr/>
      </xdr:nvSpPr>
      <xdr:spPr>
        <a:xfrm>
          <a:off x="4124325" y="134327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F78257EA-A209-488A-8063-FEEA08E3B81A}"/>
            </a:ext>
          </a:extLst>
        </xdr:cNvPr>
        <xdr:cNvSpPr/>
      </xdr:nvSpPr>
      <xdr:spPr>
        <a:xfrm>
          <a:off x="3381375" y="1342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BCC991E9-B2B5-47AD-ACF8-83199C75B7E3}"/>
            </a:ext>
          </a:extLst>
        </xdr:cNvPr>
        <xdr:cNvSpPr/>
      </xdr:nvSpPr>
      <xdr:spPr>
        <a:xfrm>
          <a:off x="2571750" y="13412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2ED5039C-1289-4FBD-AD8E-77C8F81F29E8}"/>
            </a:ext>
          </a:extLst>
        </xdr:cNvPr>
        <xdr:cNvSpPr/>
      </xdr:nvSpPr>
      <xdr:spPr>
        <a:xfrm>
          <a:off x="1781175" y="13383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158C9108-4F8C-4FFD-A508-78E34414C49F}"/>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D737D58-BA48-4887-B85A-AA9BD1C0EF99}"/>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C8A5CFC-CEA3-45A9-BDAD-2ED6C21C793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F1A353D-4A83-4501-B410-F7C8521EF2A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E08500E-2A6D-492E-B750-89A54D97F2A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0FC7460-7868-4F27-B542-AF72F0E9003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95250</xdr:rowOff>
    </xdr:from>
    <xdr:to>
      <xdr:col>24</xdr:col>
      <xdr:colOff>114300</xdr:colOff>
      <xdr:row>82</xdr:row>
      <xdr:rowOff>25400</xdr:rowOff>
    </xdr:to>
    <xdr:sp macro="" textlink="">
      <xdr:nvSpPr>
        <xdr:cNvPr id="303" name="楕円 302">
          <a:extLst>
            <a:ext uri="{FF2B5EF4-FFF2-40B4-BE49-F238E27FC236}">
              <a16:creationId xmlns:a16="http://schemas.microsoft.com/office/drawing/2014/main" id="{69F63C94-198A-4C1C-A7F9-796BA47E57CB}"/>
            </a:ext>
          </a:extLst>
        </xdr:cNvPr>
        <xdr:cNvSpPr/>
      </xdr:nvSpPr>
      <xdr:spPr>
        <a:xfrm>
          <a:off x="4124325" y="13220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118127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4875DDDB-A6C9-4C63-B707-46398E2C5A84}"/>
            </a:ext>
          </a:extLst>
        </xdr:cNvPr>
        <xdr:cNvSpPr txBox="1"/>
      </xdr:nvSpPr>
      <xdr:spPr>
        <a:xfrm>
          <a:off x="4219575" y="1308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73661</xdr:rowOff>
    </xdr:from>
    <xdr:to>
      <xdr:col>20</xdr:col>
      <xdr:colOff>38100</xdr:colOff>
      <xdr:row>82</xdr:row>
      <xdr:rowOff>3811</xdr:rowOff>
    </xdr:to>
    <xdr:sp macro="" textlink="">
      <xdr:nvSpPr>
        <xdr:cNvPr id="305" name="楕円 304">
          <a:extLst>
            <a:ext uri="{FF2B5EF4-FFF2-40B4-BE49-F238E27FC236}">
              <a16:creationId xmlns:a16="http://schemas.microsoft.com/office/drawing/2014/main" id="{318E639D-C022-4BA8-8610-832A72F1673F}"/>
            </a:ext>
          </a:extLst>
        </xdr:cNvPr>
        <xdr:cNvSpPr/>
      </xdr:nvSpPr>
      <xdr:spPr>
        <a:xfrm>
          <a:off x="3381375" y="131991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124461</xdr:rowOff>
    </xdr:from>
    <xdr:to>
      <xdr:col>24</xdr:col>
      <xdr:colOff>63500</xdr:colOff>
      <xdr:row>81</xdr:row>
      <xdr:rowOff>146050</xdr:rowOff>
    </xdr:to>
    <xdr:cxnSp macro="">
      <xdr:nvCxnSpPr>
        <xdr:cNvPr id="306" name="直線コネクタ 305">
          <a:extLst>
            <a:ext uri="{FF2B5EF4-FFF2-40B4-BE49-F238E27FC236}">
              <a16:creationId xmlns:a16="http://schemas.microsoft.com/office/drawing/2014/main" id="{D4DB9CD4-F760-402D-9702-DBE313D0A6CD}"/>
            </a:ext>
          </a:extLst>
        </xdr:cNvPr>
        <xdr:cNvCxnSpPr/>
      </xdr:nvCxnSpPr>
      <xdr:spPr>
        <a:xfrm>
          <a:off x="3429000" y="13246736"/>
          <a:ext cx="752475"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57150</xdr:rowOff>
    </xdr:from>
    <xdr:to>
      <xdr:col>15</xdr:col>
      <xdr:colOff>101600</xdr:colOff>
      <xdr:row>81</xdr:row>
      <xdr:rowOff>158750</xdr:rowOff>
    </xdr:to>
    <xdr:sp macro="" textlink="">
      <xdr:nvSpPr>
        <xdr:cNvPr id="307" name="楕円 306">
          <a:extLst>
            <a:ext uri="{FF2B5EF4-FFF2-40B4-BE49-F238E27FC236}">
              <a16:creationId xmlns:a16="http://schemas.microsoft.com/office/drawing/2014/main" id="{03D43F8F-2A44-4DAD-A28D-42765CF5883D}"/>
            </a:ext>
          </a:extLst>
        </xdr:cNvPr>
        <xdr:cNvSpPr/>
      </xdr:nvSpPr>
      <xdr:spPr>
        <a:xfrm>
          <a:off x="2571750" y="131826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107950</xdr:rowOff>
    </xdr:from>
    <xdr:to>
      <xdr:col>19</xdr:col>
      <xdr:colOff>177800</xdr:colOff>
      <xdr:row>81</xdr:row>
      <xdr:rowOff>124461</xdr:rowOff>
    </xdr:to>
    <xdr:cxnSp macro="">
      <xdr:nvCxnSpPr>
        <xdr:cNvPr id="308" name="直線コネクタ 307">
          <a:extLst>
            <a:ext uri="{FF2B5EF4-FFF2-40B4-BE49-F238E27FC236}">
              <a16:creationId xmlns:a16="http://schemas.microsoft.com/office/drawing/2014/main" id="{F7048DA8-FD02-457E-991F-AE6AFB663C24}"/>
            </a:ext>
          </a:extLst>
        </xdr:cNvPr>
        <xdr:cNvCxnSpPr/>
      </xdr:nvCxnSpPr>
      <xdr:spPr>
        <a:xfrm>
          <a:off x="2619375" y="13230225"/>
          <a:ext cx="809625"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49530</xdr:rowOff>
    </xdr:from>
    <xdr:to>
      <xdr:col>10</xdr:col>
      <xdr:colOff>165100</xdr:colOff>
      <xdr:row>81</xdr:row>
      <xdr:rowOff>151130</xdr:rowOff>
    </xdr:to>
    <xdr:sp macro="" textlink="">
      <xdr:nvSpPr>
        <xdr:cNvPr id="309" name="楕円 308">
          <a:extLst>
            <a:ext uri="{FF2B5EF4-FFF2-40B4-BE49-F238E27FC236}">
              <a16:creationId xmlns:a16="http://schemas.microsoft.com/office/drawing/2014/main" id="{9EF73ED4-B800-4A45-A249-5DEFF2C7511D}"/>
            </a:ext>
          </a:extLst>
        </xdr:cNvPr>
        <xdr:cNvSpPr/>
      </xdr:nvSpPr>
      <xdr:spPr>
        <a:xfrm>
          <a:off x="1781175" y="131718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100330</xdr:rowOff>
    </xdr:from>
    <xdr:to>
      <xdr:col>15</xdr:col>
      <xdr:colOff>50800</xdr:colOff>
      <xdr:row>81</xdr:row>
      <xdr:rowOff>107950</xdr:rowOff>
    </xdr:to>
    <xdr:cxnSp macro="">
      <xdr:nvCxnSpPr>
        <xdr:cNvPr id="310" name="直線コネクタ 309">
          <a:extLst>
            <a:ext uri="{FF2B5EF4-FFF2-40B4-BE49-F238E27FC236}">
              <a16:creationId xmlns:a16="http://schemas.microsoft.com/office/drawing/2014/main" id="{BDBDFFF5-D978-435C-82B0-99C74108A96F}"/>
            </a:ext>
          </a:extLst>
        </xdr:cNvPr>
        <xdr:cNvCxnSpPr/>
      </xdr:nvCxnSpPr>
      <xdr:spPr>
        <a:xfrm>
          <a:off x="1828800" y="13228955"/>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110489</xdr:rowOff>
    </xdr:from>
    <xdr:to>
      <xdr:col>6</xdr:col>
      <xdr:colOff>38100</xdr:colOff>
      <xdr:row>82</xdr:row>
      <xdr:rowOff>40639</xdr:rowOff>
    </xdr:to>
    <xdr:sp macro="" textlink="">
      <xdr:nvSpPr>
        <xdr:cNvPr id="311" name="楕円 310">
          <a:extLst>
            <a:ext uri="{FF2B5EF4-FFF2-40B4-BE49-F238E27FC236}">
              <a16:creationId xmlns:a16="http://schemas.microsoft.com/office/drawing/2014/main" id="{C27AC0B4-AD47-42BC-B096-979B0CD85FEE}"/>
            </a:ext>
          </a:extLst>
        </xdr:cNvPr>
        <xdr:cNvSpPr/>
      </xdr:nvSpPr>
      <xdr:spPr>
        <a:xfrm>
          <a:off x="981075" y="132327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100330</xdr:rowOff>
    </xdr:from>
    <xdr:to>
      <xdr:col>10</xdr:col>
      <xdr:colOff>114300</xdr:colOff>
      <xdr:row>81</xdr:row>
      <xdr:rowOff>161289</xdr:rowOff>
    </xdr:to>
    <xdr:cxnSp macro="">
      <xdr:nvCxnSpPr>
        <xdr:cNvPr id="312" name="直線コネクタ 311">
          <a:extLst>
            <a:ext uri="{FF2B5EF4-FFF2-40B4-BE49-F238E27FC236}">
              <a16:creationId xmlns:a16="http://schemas.microsoft.com/office/drawing/2014/main" id="{A44E5164-0DE5-45BD-803A-E6A3C7194781}"/>
            </a:ext>
          </a:extLst>
        </xdr:cNvPr>
        <xdr:cNvCxnSpPr/>
      </xdr:nvCxnSpPr>
      <xdr:spPr>
        <a:xfrm flipV="1">
          <a:off x="1028700" y="13228955"/>
          <a:ext cx="8001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E37B8DCF-5B8B-4310-80F3-9688F1C88696}"/>
            </a:ext>
          </a:extLst>
        </xdr:cNvPr>
        <xdr:cNvSpPr txBox="1"/>
      </xdr:nvSpPr>
      <xdr:spPr>
        <a:xfrm>
          <a:off x="3239144" y="1350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B5359BAB-CD38-4B66-8788-F982609DACC6}"/>
            </a:ext>
          </a:extLst>
        </xdr:cNvPr>
        <xdr:cNvSpPr txBox="1"/>
      </xdr:nvSpPr>
      <xdr:spPr>
        <a:xfrm>
          <a:off x="24390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9CFC0DD3-A1A7-478D-8D72-F8E97075380C}"/>
            </a:ext>
          </a:extLst>
        </xdr:cNvPr>
        <xdr:cNvSpPr txBox="1"/>
      </xdr:nvSpPr>
      <xdr:spPr>
        <a:xfrm>
          <a:off x="1648469"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5863AE33-A5A2-40D5-AD0E-FE5CB279A558}"/>
            </a:ext>
          </a:extLst>
        </xdr:cNvPr>
        <xdr:cNvSpPr txBox="1"/>
      </xdr:nvSpPr>
      <xdr:spPr>
        <a:xfrm>
          <a:off x="848369"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20338</xdr:rowOff>
    </xdr:from>
    <xdr:ext cx="405111" cy="259045"/>
    <xdr:sp macro="" textlink="">
      <xdr:nvSpPr>
        <xdr:cNvPr id="317" name="n_1mainValue【公営住宅】&#10;有形固定資産減価償却率">
          <a:extLst>
            <a:ext uri="{FF2B5EF4-FFF2-40B4-BE49-F238E27FC236}">
              <a16:creationId xmlns:a16="http://schemas.microsoft.com/office/drawing/2014/main" id="{FA7A6ED3-9535-4FAB-96A7-246F5D81603C}"/>
            </a:ext>
          </a:extLst>
        </xdr:cNvPr>
        <xdr:cNvSpPr txBox="1"/>
      </xdr:nvSpPr>
      <xdr:spPr>
        <a:xfrm>
          <a:off x="3239144" y="1298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3827</xdr:rowOff>
    </xdr:from>
    <xdr:ext cx="405111" cy="259045"/>
    <xdr:sp macro="" textlink="">
      <xdr:nvSpPr>
        <xdr:cNvPr id="318" name="n_2mainValue【公営住宅】&#10;有形固定資産減価償却率">
          <a:extLst>
            <a:ext uri="{FF2B5EF4-FFF2-40B4-BE49-F238E27FC236}">
              <a16:creationId xmlns:a16="http://schemas.microsoft.com/office/drawing/2014/main" id="{6F288789-0A81-4121-BD70-84448C2C5ADF}"/>
            </a:ext>
          </a:extLst>
        </xdr:cNvPr>
        <xdr:cNvSpPr txBox="1"/>
      </xdr:nvSpPr>
      <xdr:spPr>
        <a:xfrm>
          <a:off x="2439044" y="1297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167657</xdr:rowOff>
    </xdr:from>
    <xdr:ext cx="405111" cy="259045"/>
    <xdr:sp macro="" textlink="">
      <xdr:nvSpPr>
        <xdr:cNvPr id="319" name="n_3mainValue【公営住宅】&#10;有形固定資産減価償却率">
          <a:extLst>
            <a:ext uri="{FF2B5EF4-FFF2-40B4-BE49-F238E27FC236}">
              <a16:creationId xmlns:a16="http://schemas.microsoft.com/office/drawing/2014/main" id="{C7EFDB43-0C32-4C5D-8A0D-EE110F755966}"/>
            </a:ext>
          </a:extLst>
        </xdr:cNvPr>
        <xdr:cNvSpPr txBox="1"/>
      </xdr:nvSpPr>
      <xdr:spPr>
        <a:xfrm>
          <a:off x="1648469" y="1296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57166</xdr:rowOff>
    </xdr:from>
    <xdr:ext cx="405111" cy="259045"/>
    <xdr:sp macro="" textlink="">
      <xdr:nvSpPr>
        <xdr:cNvPr id="320" name="n_4mainValue【公営住宅】&#10;有形固定資産減価償却率">
          <a:extLst>
            <a:ext uri="{FF2B5EF4-FFF2-40B4-BE49-F238E27FC236}">
              <a16:creationId xmlns:a16="http://schemas.microsoft.com/office/drawing/2014/main" id="{FD221D20-A3CC-4A1F-B5A3-69FE5A74903D}"/>
            </a:ext>
          </a:extLst>
        </xdr:cNvPr>
        <xdr:cNvSpPr txBox="1"/>
      </xdr:nvSpPr>
      <xdr:spPr>
        <a:xfrm>
          <a:off x="848369"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A1111E6-30D8-4196-AD66-225735B6361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8723B40-2283-41F5-A70E-7B6E47CED52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DFBFF8A-CCA0-48ED-AD3D-C83F9B49506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17B8960-2AFB-4BF2-A16B-8633AAF5C8F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5D3A2AA-DCAF-4FA7-A9F7-CBDDAA919987}"/>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288AE59-0CC5-4852-9AFF-67528955719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55B53D5-5A3E-4FBF-BA44-EB78EC6408D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20F7232-3FEA-46AA-9DA1-1D03E18748D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A4005752-6E0F-4ACF-A45C-91FE6CC15EA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540E92E-95A8-40EA-8B40-2D9715852DE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252D27CD-715F-4C41-AF38-9318FEB9EFDA}"/>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9775A92-0915-45CB-96DE-D295787F06FE}"/>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334085B-F5F9-4A55-A620-204C9529DE92}"/>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C8C4037D-8DE5-4B40-92EB-6FBDDF6B0B36}"/>
            </a:ext>
          </a:extLst>
        </xdr:cNvPr>
        <xdr:cNvSpPr txBox="1"/>
      </xdr:nvSpPr>
      <xdr:spPr>
        <a:xfrm>
          <a:off x="5478976" y="1340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9957E545-4929-440E-B22C-22A46737D1A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296A6597-6259-4F1D-9915-F282A25F6AAA}"/>
            </a:ext>
          </a:extLst>
        </xdr:cNvPr>
        <xdr:cNvSpPr txBox="1"/>
      </xdr:nvSpPr>
      <xdr:spPr>
        <a:xfrm>
          <a:off x="5478976"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730315B3-C7B9-4C44-A491-1E389A48E342}"/>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4AAEECB6-F1B3-46E5-BD33-F34D1F5233C7}"/>
            </a:ext>
          </a:extLst>
        </xdr:cNvPr>
        <xdr:cNvSpPr txBox="1"/>
      </xdr:nvSpPr>
      <xdr:spPr>
        <a:xfrm>
          <a:off x="5478976" y="12541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A0CB392-C523-4121-BD4F-EE58246CE16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D519773F-E477-4F66-9896-741992579418}"/>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87B4694-A2F6-4F5F-B227-0D53498A1F8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DF4A2706-BB76-44AB-9C9E-A76C056367C8}"/>
            </a:ext>
          </a:extLst>
        </xdr:cNvPr>
        <xdr:cNvCxnSpPr/>
      </xdr:nvCxnSpPr>
      <xdr:spPr>
        <a:xfrm flipV="1">
          <a:off x="9429115" y="12743814"/>
          <a:ext cx="0" cy="122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3D0CEFAF-2EEC-40E4-AC03-FE81312BDD67}"/>
            </a:ext>
          </a:extLst>
        </xdr:cNvPr>
        <xdr:cNvSpPr txBox="1"/>
      </xdr:nvSpPr>
      <xdr:spPr>
        <a:xfrm>
          <a:off x="9467850" y="139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BD53D8F4-2CA7-4365-AF97-B335B4B2E575}"/>
            </a:ext>
          </a:extLst>
        </xdr:cNvPr>
        <xdr:cNvCxnSpPr/>
      </xdr:nvCxnSpPr>
      <xdr:spPr>
        <a:xfrm>
          <a:off x="9363075" y="139709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CC689B5A-D471-400B-B907-FCF066B9C1DE}"/>
            </a:ext>
          </a:extLst>
        </xdr:cNvPr>
        <xdr:cNvSpPr txBox="1"/>
      </xdr:nvSpPr>
      <xdr:spPr>
        <a:xfrm>
          <a:off x="9467850" y="125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1AABF906-25FF-4A36-BF7D-41327E645BF2}"/>
            </a:ext>
          </a:extLst>
        </xdr:cNvPr>
        <xdr:cNvCxnSpPr/>
      </xdr:nvCxnSpPr>
      <xdr:spPr>
        <a:xfrm>
          <a:off x="9363075" y="12743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A5A1CA4F-186F-4DF9-B035-E07E930EB332}"/>
            </a:ext>
          </a:extLst>
        </xdr:cNvPr>
        <xdr:cNvSpPr txBox="1"/>
      </xdr:nvSpPr>
      <xdr:spPr>
        <a:xfrm>
          <a:off x="9467850" y="13850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C0BE97D6-06D0-4047-AC94-5B104FCEA218}"/>
            </a:ext>
          </a:extLst>
        </xdr:cNvPr>
        <xdr:cNvSpPr/>
      </xdr:nvSpPr>
      <xdr:spPr>
        <a:xfrm>
          <a:off x="9401175" y="1387568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C11FBCD1-083A-4725-8B1B-EE84CF2B5122}"/>
            </a:ext>
          </a:extLst>
        </xdr:cNvPr>
        <xdr:cNvSpPr/>
      </xdr:nvSpPr>
      <xdr:spPr>
        <a:xfrm>
          <a:off x="8639175" y="138763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884FC5A7-DF40-40BE-AB4E-9C1B1595FCAC}"/>
            </a:ext>
          </a:extLst>
        </xdr:cNvPr>
        <xdr:cNvSpPr/>
      </xdr:nvSpPr>
      <xdr:spPr>
        <a:xfrm>
          <a:off x="7839075" y="1387682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34CE08A5-0B6D-465C-895F-A3DEC515C498}"/>
            </a:ext>
          </a:extLst>
        </xdr:cNvPr>
        <xdr:cNvSpPr/>
      </xdr:nvSpPr>
      <xdr:spPr>
        <a:xfrm>
          <a:off x="7029450" y="138771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734F110C-B40D-4E9B-9786-FF6FE26EEB07}"/>
            </a:ext>
          </a:extLst>
        </xdr:cNvPr>
        <xdr:cNvSpPr/>
      </xdr:nvSpPr>
      <xdr:spPr>
        <a:xfrm>
          <a:off x="6238875" y="138783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14BCC93-FCBD-4285-A773-59EA5C6D8B8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E0F977B-72E1-4F2B-B53F-CEF653BD726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A61A256-8EB0-4D72-8BF8-1DD3D82034B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ECCD0C5-C8AF-4478-BDBE-EC1DED60539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85A328A-512D-48EA-9938-548D977277A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76591</xdr:rowOff>
    </xdr:from>
    <xdr:to>
      <xdr:col>55</xdr:col>
      <xdr:colOff>50800</xdr:colOff>
      <xdr:row>86</xdr:row>
      <xdr:rowOff>6741</xdr:rowOff>
    </xdr:to>
    <xdr:sp macro="" textlink="">
      <xdr:nvSpPr>
        <xdr:cNvPr id="358" name="楕円 357">
          <a:extLst>
            <a:ext uri="{FF2B5EF4-FFF2-40B4-BE49-F238E27FC236}">
              <a16:creationId xmlns:a16="http://schemas.microsoft.com/office/drawing/2014/main" id="{5E2A8C54-8138-4120-9638-5AB63A5DF5CE}"/>
            </a:ext>
          </a:extLst>
        </xdr:cNvPr>
        <xdr:cNvSpPr/>
      </xdr:nvSpPr>
      <xdr:spPr>
        <a:xfrm>
          <a:off x="9401175" y="1384974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35968</xdr:rowOff>
    </xdr:from>
    <xdr:ext cx="469744" cy="259045"/>
    <xdr:sp macro="" textlink="">
      <xdr:nvSpPr>
        <xdr:cNvPr id="359" name="【公営住宅】&#10;一人当たり面積該当値テキスト">
          <a:extLst>
            <a:ext uri="{FF2B5EF4-FFF2-40B4-BE49-F238E27FC236}">
              <a16:creationId xmlns:a16="http://schemas.microsoft.com/office/drawing/2014/main" id="{98BCFBD7-A9D4-405B-BC6B-4BC4AF2E5BA7}"/>
            </a:ext>
          </a:extLst>
        </xdr:cNvPr>
        <xdr:cNvSpPr txBox="1"/>
      </xdr:nvSpPr>
      <xdr:spPr>
        <a:xfrm>
          <a:off x="9467850" y="1364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77780</xdr:rowOff>
    </xdr:from>
    <xdr:to>
      <xdr:col>50</xdr:col>
      <xdr:colOff>165100</xdr:colOff>
      <xdr:row>86</xdr:row>
      <xdr:rowOff>7930</xdr:rowOff>
    </xdr:to>
    <xdr:sp macro="" textlink="">
      <xdr:nvSpPr>
        <xdr:cNvPr id="360" name="楕円 359">
          <a:extLst>
            <a:ext uri="{FF2B5EF4-FFF2-40B4-BE49-F238E27FC236}">
              <a16:creationId xmlns:a16="http://schemas.microsoft.com/office/drawing/2014/main" id="{68153424-8BF1-4890-8611-E52FFEC15E2D}"/>
            </a:ext>
          </a:extLst>
        </xdr:cNvPr>
        <xdr:cNvSpPr/>
      </xdr:nvSpPr>
      <xdr:spPr>
        <a:xfrm>
          <a:off x="8639175" y="138509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127391</xdr:rowOff>
    </xdr:from>
    <xdr:to>
      <xdr:col>55</xdr:col>
      <xdr:colOff>0</xdr:colOff>
      <xdr:row>85</xdr:row>
      <xdr:rowOff>128580</xdr:rowOff>
    </xdr:to>
    <xdr:cxnSp macro="">
      <xdr:nvCxnSpPr>
        <xdr:cNvPr id="361" name="直線コネクタ 360">
          <a:extLst>
            <a:ext uri="{FF2B5EF4-FFF2-40B4-BE49-F238E27FC236}">
              <a16:creationId xmlns:a16="http://schemas.microsoft.com/office/drawing/2014/main" id="{0556806E-A01F-4875-8710-81B40E11852E}"/>
            </a:ext>
          </a:extLst>
        </xdr:cNvPr>
        <xdr:cNvCxnSpPr/>
      </xdr:nvCxnSpPr>
      <xdr:spPr>
        <a:xfrm flipV="1">
          <a:off x="8686800" y="13897366"/>
          <a:ext cx="74295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78465</xdr:rowOff>
    </xdr:from>
    <xdr:to>
      <xdr:col>46</xdr:col>
      <xdr:colOff>38100</xdr:colOff>
      <xdr:row>86</xdr:row>
      <xdr:rowOff>8615</xdr:rowOff>
    </xdr:to>
    <xdr:sp macro="" textlink="">
      <xdr:nvSpPr>
        <xdr:cNvPr id="362" name="楕円 361">
          <a:extLst>
            <a:ext uri="{FF2B5EF4-FFF2-40B4-BE49-F238E27FC236}">
              <a16:creationId xmlns:a16="http://schemas.microsoft.com/office/drawing/2014/main" id="{48CCBECD-D80C-49EA-BA3D-17689A387BEF}"/>
            </a:ext>
          </a:extLst>
        </xdr:cNvPr>
        <xdr:cNvSpPr/>
      </xdr:nvSpPr>
      <xdr:spPr>
        <a:xfrm>
          <a:off x="7839075" y="138516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128580</xdr:rowOff>
    </xdr:from>
    <xdr:to>
      <xdr:col>50</xdr:col>
      <xdr:colOff>114300</xdr:colOff>
      <xdr:row>85</xdr:row>
      <xdr:rowOff>129265</xdr:rowOff>
    </xdr:to>
    <xdr:cxnSp macro="">
      <xdr:nvCxnSpPr>
        <xdr:cNvPr id="363" name="直線コネクタ 362">
          <a:extLst>
            <a:ext uri="{FF2B5EF4-FFF2-40B4-BE49-F238E27FC236}">
              <a16:creationId xmlns:a16="http://schemas.microsoft.com/office/drawing/2014/main" id="{DB537017-F725-46D2-897E-4E00671981D4}"/>
            </a:ext>
          </a:extLst>
        </xdr:cNvPr>
        <xdr:cNvCxnSpPr/>
      </xdr:nvCxnSpPr>
      <xdr:spPr>
        <a:xfrm flipV="1">
          <a:off x="7886700" y="13898555"/>
          <a:ext cx="8001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77369</xdr:rowOff>
    </xdr:from>
    <xdr:to>
      <xdr:col>41</xdr:col>
      <xdr:colOff>101600</xdr:colOff>
      <xdr:row>86</xdr:row>
      <xdr:rowOff>7519</xdr:rowOff>
    </xdr:to>
    <xdr:sp macro="" textlink="">
      <xdr:nvSpPr>
        <xdr:cNvPr id="364" name="楕円 363">
          <a:extLst>
            <a:ext uri="{FF2B5EF4-FFF2-40B4-BE49-F238E27FC236}">
              <a16:creationId xmlns:a16="http://schemas.microsoft.com/office/drawing/2014/main" id="{81FCC542-578E-4A6F-8FFC-A61B96FE53DB}"/>
            </a:ext>
          </a:extLst>
        </xdr:cNvPr>
        <xdr:cNvSpPr/>
      </xdr:nvSpPr>
      <xdr:spPr>
        <a:xfrm>
          <a:off x="7029450" y="138505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128169</xdr:rowOff>
    </xdr:from>
    <xdr:to>
      <xdr:col>45</xdr:col>
      <xdr:colOff>177800</xdr:colOff>
      <xdr:row>85</xdr:row>
      <xdr:rowOff>129265</xdr:rowOff>
    </xdr:to>
    <xdr:cxnSp macro="">
      <xdr:nvCxnSpPr>
        <xdr:cNvPr id="365" name="直線コネクタ 364">
          <a:extLst>
            <a:ext uri="{FF2B5EF4-FFF2-40B4-BE49-F238E27FC236}">
              <a16:creationId xmlns:a16="http://schemas.microsoft.com/office/drawing/2014/main" id="{15C6EE3A-78D3-42C2-86D3-CC76359C5A3F}"/>
            </a:ext>
          </a:extLst>
        </xdr:cNvPr>
        <xdr:cNvCxnSpPr/>
      </xdr:nvCxnSpPr>
      <xdr:spPr>
        <a:xfrm>
          <a:off x="7077075" y="13898144"/>
          <a:ext cx="809625" cy="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79792</xdr:rowOff>
    </xdr:from>
    <xdr:to>
      <xdr:col>36</xdr:col>
      <xdr:colOff>165100</xdr:colOff>
      <xdr:row>86</xdr:row>
      <xdr:rowOff>9942</xdr:rowOff>
    </xdr:to>
    <xdr:sp macro="" textlink="">
      <xdr:nvSpPr>
        <xdr:cNvPr id="366" name="楕円 365">
          <a:extLst>
            <a:ext uri="{FF2B5EF4-FFF2-40B4-BE49-F238E27FC236}">
              <a16:creationId xmlns:a16="http://schemas.microsoft.com/office/drawing/2014/main" id="{153A7098-745D-4EDF-A5DA-318A713E1B42}"/>
            </a:ext>
          </a:extLst>
        </xdr:cNvPr>
        <xdr:cNvSpPr/>
      </xdr:nvSpPr>
      <xdr:spPr>
        <a:xfrm>
          <a:off x="6238875" y="1385611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128169</xdr:rowOff>
    </xdr:from>
    <xdr:to>
      <xdr:col>41</xdr:col>
      <xdr:colOff>50800</xdr:colOff>
      <xdr:row>85</xdr:row>
      <xdr:rowOff>130592</xdr:rowOff>
    </xdr:to>
    <xdr:cxnSp macro="">
      <xdr:nvCxnSpPr>
        <xdr:cNvPr id="367" name="直線コネクタ 366">
          <a:extLst>
            <a:ext uri="{FF2B5EF4-FFF2-40B4-BE49-F238E27FC236}">
              <a16:creationId xmlns:a16="http://schemas.microsoft.com/office/drawing/2014/main" id="{E22B1DE9-BDF6-4F29-842B-96191BE777D3}"/>
            </a:ext>
          </a:extLst>
        </xdr:cNvPr>
        <xdr:cNvCxnSpPr/>
      </xdr:nvCxnSpPr>
      <xdr:spPr>
        <a:xfrm flipV="1">
          <a:off x="6286500" y="13898144"/>
          <a:ext cx="790575" cy="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D853FCA3-EDB0-4148-AD6B-80DCB12A63FC}"/>
            </a:ext>
          </a:extLst>
        </xdr:cNvPr>
        <xdr:cNvSpPr txBox="1"/>
      </xdr:nvSpPr>
      <xdr:spPr>
        <a:xfrm>
          <a:off x="8458277" y="1395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632EB1E6-630A-4062-AD49-625E4DAAD292}"/>
            </a:ext>
          </a:extLst>
        </xdr:cNvPr>
        <xdr:cNvSpPr txBox="1"/>
      </xdr:nvSpPr>
      <xdr:spPr>
        <a:xfrm>
          <a:off x="7677227" y="1395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DC9EEE6D-289C-4560-8A40-C6801A2825CD}"/>
            </a:ext>
          </a:extLst>
        </xdr:cNvPr>
        <xdr:cNvSpPr txBox="1"/>
      </xdr:nvSpPr>
      <xdr:spPr>
        <a:xfrm>
          <a:off x="6867602" y="1395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4946F790-E4FD-41D5-B16E-D0843FD2793A}"/>
            </a:ext>
          </a:extLst>
        </xdr:cNvPr>
        <xdr:cNvSpPr txBox="1"/>
      </xdr:nvSpPr>
      <xdr:spPr>
        <a:xfrm>
          <a:off x="6067502" y="1396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24457</xdr:rowOff>
    </xdr:from>
    <xdr:ext cx="469744" cy="259045"/>
    <xdr:sp macro="" textlink="">
      <xdr:nvSpPr>
        <xdr:cNvPr id="372" name="n_1mainValue【公営住宅】&#10;一人当たり面積">
          <a:extLst>
            <a:ext uri="{FF2B5EF4-FFF2-40B4-BE49-F238E27FC236}">
              <a16:creationId xmlns:a16="http://schemas.microsoft.com/office/drawing/2014/main" id="{1E619D41-073C-4CA3-9CC0-B82343F3902E}"/>
            </a:ext>
          </a:extLst>
        </xdr:cNvPr>
        <xdr:cNvSpPr txBox="1"/>
      </xdr:nvSpPr>
      <xdr:spPr>
        <a:xfrm>
          <a:off x="8458277" y="1363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25142</xdr:rowOff>
    </xdr:from>
    <xdr:ext cx="469744" cy="259045"/>
    <xdr:sp macro="" textlink="">
      <xdr:nvSpPr>
        <xdr:cNvPr id="373" name="n_2mainValue【公営住宅】&#10;一人当たり面積">
          <a:extLst>
            <a:ext uri="{FF2B5EF4-FFF2-40B4-BE49-F238E27FC236}">
              <a16:creationId xmlns:a16="http://schemas.microsoft.com/office/drawing/2014/main" id="{F40DC043-0191-4213-8319-A80A85CC308C}"/>
            </a:ext>
          </a:extLst>
        </xdr:cNvPr>
        <xdr:cNvSpPr txBox="1"/>
      </xdr:nvSpPr>
      <xdr:spPr>
        <a:xfrm>
          <a:off x="7677227" y="1363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24046</xdr:rowOff>
    </xdr:from>
    <xdr:ext cx="469744" cy="259045"/>
    <xdr:sp macro="" textlink="">
      <xdr:nvSpPr>
        <xdr:cNvPr id="374" name="n_3mainValue【公営住宅】&#10;一人当たり面積">
          <a:extLst>
            <a:ext uri="{FF2B5EF4-FFF2-40B4-BE49-F238E27FC236}">
              <a16:creationId xmlns:a16="http://schemas.microsoft.com/office/drawing/2014/main" id="{7D2F7C42-72CA-4AD0-B548-56826697AE6E}"/>
            </a:ext>
          </a:extLst>
        </xdr:cNvPr>
        <xdr:cNvSpPr txBox="1"/>
      </xdr:nvSpPr>
      <xdr:spPr>
        <a:xfrm>
          <a:off x="6867602" y="1363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26469</xdr:rowOff>
    </xdr:from>
    <xdr:ext cx="469744" cy="259045"/>
    <xdr:sp macro="" textlink="">
      <xdr:nvSpPr>
        <xdr:cNvPr id="375" name="n_4mainValue【公営住宅】&#10;一人当たり面積">
          <a:extLst>
            <a:ext uri="{FF2B5EF4-FFF2-40B4-BE49-F238E27FC236}">
              <a16:creationId xmlns:a16="http://schemas.microsoft.com/office/drawing/2014/main" id="{6C167C24-4974-4D86-B2F0-6E7090338B9C}"/>
            </a:ext>
          </a:extLst>
        </xdr:cNvPr>
        <xdr:cNvSpPr txBox="1"/>
      </xdr:nvSpPr>
      <xdr:spPr>
        <a:xfrm>
          <a:off x="6067502" y="1364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3197180-E519-40D2-9E4A-ED7F93481C0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C81BD3F-A3FD-4AF1-821C-364E6CC7AF43}"/>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5ACB9AA-743D-4253-A755-1E206C41E2A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AAAE9E6-65AE-402E-92FB-9F46EEA4FD0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875F18D-A0A4-4768-A8A7-AB23E385DC1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C5E5B18-75FC-4942-8FEE-31D2B1F6D46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D8993BB-E695-4C6F-8892-8AA21E8586B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95BF273-5D7B-4A58-8A34-EAA67E0B2EF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F353E82D-0D00-4961-BA8F-0669F74219D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43F9F889-6733-46B7-ADB3-DF9127D1E60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B0DC66D3-C4DC-4F69-9F5C-663D6F27070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AE1CD2CC-95F0-41A4-A215-2759B0380AA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E2AFDE9A-29B6-4819-BE8E-177AA5ADD94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EFFD32A1-A852-494D-9160-78A35A2796F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3592660-0A6B-4343-99AD-B727D06DCB6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4EB480DA-DEB8-4FC3-BA61-F5DADD1E9482}"/>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DF2684A0-0FD2-4A30-BE47-2D5C0FACC69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2C385C3-DE7F-486F-89AA-8CF0AFE04F3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51E2E246-7CEC-4DAC-9324-7F2BB820C79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A72ED1A-3A7D-4F92-97BF-9A6BACF6F0A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DB5FBE6-5F62-4030-934F-1E526D35957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C2B662C-C5DE-48E3-BCFA-2889961F079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60633303-5DC9-4825-97FE-437B1751FC7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5B5A0D9D-1C89-4B3E-B625-B3E492CD7EF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55090C2D-EB13-462C-8705-FF6AFD3DAC5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54EF1C70-326D-43CA-80FB-6643DBFD71A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16B0ED01-8AA5-4025-9D52-EF17C191891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D2734B22-046D-4DC2-9047-F324149514FE}"/>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B7A48AB3-4F85-4458-9EC3-62CB5E12458B}"/>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C69BEBD6-0BB7-477A-8D75-3729C1178CE3}"/>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A07BF854-0EAD-4C9F-9E9D-F68150F6320F}"/>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9DCDB026-3E14-479D-AB77-346B9F353EA0}"/>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E8A0BF85-EA86-4CD8-B859-E70B83F747CF}"/>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7BFE198D-CE75-442F-A054-B8755FB69A23}"/>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B24D3709-333B-4D5C-878D-7A766DF39D6B}"/>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5E0BE55F-3139-43DE-B3C5-5B068C58BBFD}"/>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41CB7451-4FD7-45E2-93D9-DF2B1B4C1C2F}"/>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D615A684-C4D5-427C-A79A-39F35B714428}"/>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60F08501-2251-4ABE-B636-60A5D5E5476A}"/>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87CAD6D-C68F-4006-8383-BAC5F7219AC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1C964B02-10B3-4812-AD02-69CB04F24E6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D58B31F3-3655-45D3-A125-BA9CD5053A2C}"/>
            </a:ext>
          </a:extLst>
        </xdr:cNvPr>
        <xdr:cNvCxnSpPr/>
      </xdr:nvCxnSpPr>
      <xdr:spPr>
        <a:xfrm flipV="1">
          <a:off x="14696439" y="5512435"/>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1D1D0482-D141-47EA-A313-07B8B42D54F7}"/>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CCAC1E5F-732E-443A-BA67-77A683BC0B9A}"/>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19401B2B-DAB5-4CB1-89F2-EDB4FB428B98}"/>
            </a:ext>
          </a:extLst>
        </xdr:cNvPr>
        <xdr:cNvSpPr txBox="1"/>
      </xdr:nvSpPr>
      <xdr:spPr>
        <a:xfrm>
          <a:off x="14735175" y="52971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33A423B5-F27A-4838-A509-30F52DF0F0FC}"/>
            </a:ext>
          </a:extLst>
        </xdr:cNvPr>
        <xdr:cNvCxnSpPr/>
      </xdr:nvCxnSpPr>
      <xdr:spPr>
        <a:xfrm>
          <a:off x="14611350" y="5512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4F5968CB-EAE4-42B6-A668-5B73E4AC7E80}"/>
            </a:ext>
          </a:extLst>
        </xdr:cNvPr>
        <xdr:cNvSpPr txBox="1"/>
      </xdr:nvSpPr>
      <xdr:spPr>
        <a:xfrm>
          <a:off x="14735175" y="6184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83D1BC97-BC91-44BB-B30A-7795B353F779}"/>
            </a:ext>
          </a:extLst>
        </xdr:cNvPr>
        <xdr:cNvSpPr/>
      </xdr:nvSpPr>
      <xdr:spPr>
        <a:xfrm>
          <a:off x="14649450" y="620921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853AE7D4-107F-4CE5-90C9-B1CE853682DF}"/>
            </a:ext>
          </a:extLst>
        </xdr:cNvPr>
        <xdr:cNvSpPr/>
      </xdr:nvSpPr>
      <xdr:spPr>
        <a:xfrm>
          <a:off x="138874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69044010-0EED-4874-BAF8-E8962E5CAB1D}"/>
            </a:ext>
          </a:extLst>
        </xdr:cNvPr>
        <xdr:cNvSpPr/>
      </xdr:nvSpPr>
      <xdr:spPr>
        <a:xfrm>
          <a:off x="13096875" y="61896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71EB5F61-241A-44FF-9287-A55C3F646050}"/>
            </a:ext>
          </a:extLst>
        </xdr:cNvPr>
        <xdr:cNvSpPr/>
      </xdr:nvSpPr>
      <xdr:spPr>
        <a:xfrm>
          <a:off x="12296775" y="6171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A252EE66-5799-4FD2-B506-16E642A4E9CE}"/>
            </a:ext>
          </a:extLst>
        </xdr:cNvPr>
        <xdr:cNvSpPr/>
      </xdr:nvSpPr>
      <xdr:spPr>
        <a:xfrm>
          <a:off x="114871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FACD7F8-DFE6-433B-A6EF-A55BC5E8F0C3}"/>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A3BDB0A-8D38-4C04-B18B-45207EC0A24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995E2E1-DBE4-4962-BCEC-2E7E63763D2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35F2D9E-475F-473C-94C8-11E197E81FF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C93D7EB-6725-41C1-8A70-C4DA550BB58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121739</xdr:rowOff>
    </xdr:from>
    <xdr:to>
      <xdr:col>85</xdr:col>
      <xdr:colOff>177800</xdr:colOff>
      <xdr:row>37</xdr:row>
      <xdr:rowOff>51889</xdr:rowOff>
    </xdr:to>
    <xdr:sp macro="" textlink="">
      <xdr:nvSpPr>
        <xdr:cNvPr id="433" name="楕円 432">
          <a:extLst>
            <a:ext uri="{FF2B5EF4-FFF2-40B4-BE49-F238E27FC236}">
              <a16:creationId xmlns:a16="http://schemas.microsoft.com/office/drawing/2014/main" id="{DE70DDF4-55CE-4349-B329-A9A6312B0D1A}"/>
            </a:ext>
          </a:extLst>
        </xdr:cNvPr>
        <xdr:cNvSpPr/>
      </xdr:nvSpPr>
      <xdr:spPr>
        <a:xfrm>
          <a:off x="14649450" y="596373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144616</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1A54C499-2AE9-403E-993E-A7BCFE20099F}"/>
            </a:ext>
          </a:extLst>
        </xdr:cNvPr>
        <xdr:cNvSpPr txBox="1"/>
      </xdr:nvSpPr>
      <xdr:spPr>
        <a:xfrm>
          <a:off x="14735175" y="581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30299</xdr:rowOff>
    </xdr:from>
    <xdr:to>
      <xdr:col>81</xdr:col>
      <xdr:colOff>101600</xdr:colOff>
      <xdr:row>37</xdr:row>
      <xdr:rowOff>131899</xdr:rowOff>
    </xdr:to>
    <xdr:sp macro="" textlink="">
      <xdr:nvSpPr>
        <xdr:cNvPr id="435" name="楕円 434">
          <a:extLst>
            <a:ext uri="{FF2B5EF4-FFF2-40B4-BE49-F238E27FC236}">
              <a16:creationId xmlns:a16="http://schemas.microsoft.com/office/drawing/2014/main" id="{E9F29ADC-D35F-415D-B815-879D7984BA00}"/>
            </a:ext>
          </a:extLst>
        </xdr:cNvPr>
        <xdr:cNvSpPr/>
      </xdr:nvSpPr>
      <xdr:spPr>
        <a:xfrm>
          <a:off x="13887450" y="60278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1089</xdr:rowOff>
    </xdr:from>
    <xdr:to>
      <xdr:col>85</xdr:col>
      <xdr:colOff>127000</xdr:colOff>
      <xdr:row>37</xdr:row>
      <xdr:rowOff>81099</xdr:rowOff>
    </xdr:to>
    <xdr:cxnSp macro="">
      <xdr:nvCxnSpPr>
        <xdr:cNvPr id="436" name="直線コネクタ 435">
          <a:extLst>
            <a:ext uri="{FF2B5EF4-FFF2-40B4-BE49-F238E27FC236}">
              <a16:creationId xmlns:a16="http://schemas.microsoft.com/office/drawing/2014/main" id="{D65C90A5-62CE-43A3-8F2C-7B951B2FAB0E}"/>
            </a:ext>
          </a:extLst>
        </xdr:cNvPr>
        <xdr:cNvCxnSpPr/>
      </xdr:nvCxnSpPr>
      <xdr:spPr>
        <a:xfrm flipV="1">
          <a:off x="13935075" y="6001839"/>
          <a:ext cx="76200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76019</xdr:rowOff>
    </xdr:from>
    <xdr:to>
      <xdr:col>76</xdr:col>
      <xdr:colOff>165100</xdr:colOff>
      <xdr:row>37</xdr:row>
      <xdr:rowOff>6169</xdr:rowOff>
    </xdr:to>
    <xdr:sp macro="" textlink="">
      <xdr:nvSpPr>
        <xdr:cNvPr id="437" name="楕円 436">
          <a:extLst>
            <a:ext uri="{FF2B5EF4-FFF2-40B4-BE49-F238E27FC236}">
              <a16:creationId xmlns:a16="http://schemas.microsoft.com/office/drawing/2014/main" id="{58223DCD-F0C5-40FF-8B6C-B0BFC12F6D14}"/>
            </a:ext>
          </a:extLst>
        </xdr:cNvPr>
        <xdr:cNvSpPr/>
      </xdr:nvSpPr>
      <xdr:spPr>
        <a:xfrm>
          <a:off x="13096875" y="59148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126819</xdr:rowOff>
    </xdr:from>
    <xdr:to>
      <xdr:col>81</xdr:col>
      <xdr:colOff>50800</xdr:colOff>
      <xdr:row>37</xdr:row>
      <xdr:rowOff>81099</xdr:rowOff>
    </xdr:to>
    <xdr:cxnSp macro="">
      <xdr:nvCxnSpPr>
        <xdr:cNvPr id="438" name="直線コネクタ 437">
          <a:extLst>
            <a:ext uri="{FF2B5EF4-FFF2-40B4-BE49-F238E27FC236}">
              <a16:creationId xmlns:a16="http://schemas.microsoft.com/office/drawing/2014/main" id="{6200E0A9-BB57-4437-BC43-F3A35AC025E0}"/>
            </a:ext>
          </a:extLst>
        </xdr:cNvPr>
        <xdr:cNvCxnSpPr/>
      </xdr:nvCxnSpPr>
      <xdr:spPr>
        <a:xfrm>
          <a:off x="13144500" y="5962469"/>
          <a:ext cx="790575" cy="1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111942</xdr:rowOff>
    </xdr:from>
    <xdr:to>
      <xdr:col>72</xdr:col>
      <xdr:colOff>38100</xdr:colOff>
      <xdr:row>37</xdr:row>
      <xdr:rowOff>42092</xdr:rowOff>
    </xdr:to>
    <xdr:sp macro="" textlink="">
      <xdr:nvSpPr>
        <xdr:cNvPr id="439" name="楕円 438">
          <a:extLst>
            <a:ext uri="{FF2B5EF4-FFF2-40B4-BE49-F238E27FC236}">
              <a16:creationId xmlns:a16="http://schemas.microsoft.com/office/drawing/2014/main" id="{7C88A0F9-65C1-41BD-9CC5-3BD4F67ADF1D}"/>
            </a:ext>
          </a:extLst>
        </xdr:cNvPr>
        <xdr:cNvSpPr/>
      </xdr:nvSpPr>
      <xdr:spPr>
        <a:xfrm>
          <a:off x="12296775" y="595076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126819</xdr:rowOff>
    </xdr:from>
    <xdr:to>
      <xdr:col>76</xdr:col>
      <xdr:colOff>114300</xdr:colOff>
      <xdr:row>36</xdr:row>
      <xdr:rowOff>162742</xdr:rowOff>
    </xdr:to>
    <xdr:cxnSp macro="">
      <xdr:nvCxnSpPr>
        <xdr:cNvPr id="440" name="直線コネクタ 439">
          <a:extLst>
            <a:ext uri="{FF2B5EF4-FFF2-40B4-BE49-F238E27FC236}">
              <a16:creationId xmlns:a16="http://schemas.microsoft.com/office/drawing/2014/main" id="{DF3AC7B4-9AC4-49AF-A545-DB412189DE38}"/>
            </a:ext>
          </a:extLst>
        </xdr:cNvPr>
        <xdr:cNvCxnSpPr/>
      </xdr:nvCxnSpPr>
      <xdr:spPr>
        <a:xfrm flipV="1">
          <a:off x="12344400" y="5962469"/>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56424</xdr:rowOff>
    </xdr:from>
    <xdr:to>
      <xdr:col>67</xdr:col>
      <xdr:colOff>101600</xdr:colOff>
      <xdr:row>36</xdr:row>
      <xdr:rowOff>158024</xdr:rowOff>
    </xdr:to>
    <xdr:sp macro="" textlink="">
      <xdr:nvSpPr>
        <xdr:cNvPr id="441" name="楕円 440">
          <a:extLst>
            <a:ext uri="{FF2B5EF4-FFF2-40B4-BE49-F238E27FC236}">
              <a16:creationId xmlns:a16="http://schemas.microsoft.com/office/drawing/2014/main" id="{B175FD50-01D4-4CB1-BBBA-0ACD4147DC16}"/>
            </a:ext>
          </a:extLst>
        </xdr:cNvPr>
        <xdr:cNvSpPr/>
      </xdr:nvSpPr>
      <xdr:spPr>
        <a:xfrm>
          <a:off x="11487150" y="589524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107224</xdr:rowOff>
    </xdr:from>
    <xdr:to>
      <xdr:col>71</xdr:col>
      <xdr:colOff>177800</xdr:colOff>
      <xdr:row>36</xdr:row>
      <xdr:rowOff>162742</xdr:rowOff>
    </xdr:to>
    <xdr:cxnSp macro="">
      <xdr:nvCxnSpPr>
        <xdr:cNvPr id="442" name="直線コネクタ 441">
          <a:extLst>
            <a:ext uri="{FF2B5EF4-FFF2-40B4-BE49-F238E27FC236}">
              <a16:creationId xmlns:a16="http://schemas.microsoft.com/office/drawing/2014/main" id="{563D3965-376A-4529-A9B9-41AD3002D919}"/>
            </a:ext>
          </a:extLst>
        </xdr:cNvPr>
        <xdr:cNvCxnSpPr/>
      </xdr:nvCxnSpPr>
      <xdr:spPr>
        <a:xfrm>
          <a:off x="11534775" y="5942874"/>
          <a:ext cx="809625"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FF7166A4-386A-493B-BDEE-4797C61290A1}"/>
            </a:ext>
          </a:extLst>
        </xdr:cNvPr>
        <xdr:cNvSpPr txBox="1"/>
      </xdr:nvSpPr>
      <xdr:spPr>
        <a:xfrm>
          <a:off x="13745219"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426508B6-7DFB-4A81-9EEF-34324DCCBED3}"/>
            </a:ext>
          </a:extLst>
        </xdr:cNvPr>
        <xdr:cNvSpPr txBox="1"/>
      </xdr:nvSpPr>
      <xdr:spPr>
        <a:xfrm>
          <a:off x="12964169" y="627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73B99D1-340F-48F7-84BC-3DAEC670F81F}"/>
            </a:ext>
          </a:extLst>
        </xdr:cNvPr>
        <xdr:cNvSpPr txBox="1"/>
      </xdr:nvSpPr>
      <xdr:spPr>
        <a:xfrm>
          <a:off x="12164069" y="6264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488FA77A-0062-49DE-858B-42AC8E30886F}"/>
            </a:ext>
          </a:extLst>
        </xdr:cNvPr>
        <xdr:cNvSpPr txBox="1"/>
      </xdr:nvSpPr>
      <xdr:spPr>
        <a:xfrm>
          <a:off x="11354444"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148426</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E8012F01-44C1-42F3-8786-10D95DDED447}"/>
            </a:ext>
          </a:extLst>
        </xdr:cNvPr>
        <xdr:cNvSpPr txBox="1"/>
      </xdr:nvSpPr>
      <xdr:spPr>
        <a:xfrm>
          <a:off x="13745219" y="5822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22696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6E537163-7A19-4447-96D8-63775A472905}"/>
            </a:ext>
          </a:extLst>
        </xdr:cNvPr>
        <xdr:cNvSpPr txBox="1"/>
      </xdr:nvSpPr>
      <xdr:spPr>
        <a:xfrm>
          <a:off x="12964169" y="5702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58619</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B531F015-2849-4BD1-BC47-F4285B689DEF}"/>
            </a:ext>
          </a:extLst>
        </xdr:cNvPr>
        <xdr:cNvSpPr txBox="1"/>
      </xdr:nvSpPr>
      <xdr:spPr>
        <a:xfrm>
          <a:off x="12164069" y="573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3101</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C2A23622-62E8-4148-98AC-EF93475F5106}"/>
            </a:ext>
          </a:extLst>
        </xdr:cNvPr>
        <xdr:cNvSpPr txBox="1"/>
      </xdr:nvSpPr>
      <xdr:spPr>
        <a:xfrm>
          <a:off x="11354444" y="568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3B901A4E-170B-4240-983C-B046109A23E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CC95DB86-B2EA-43D2-9E60-C3FE0D10A8C4}"/>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DC8B141B-5D67-4CEF-A3AF-38706523B8E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B7826352-5B5B-475E-907E-763FF5E9BF8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F92B37A4-2864-4B62-8D32-B18F770D290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3FF19231-2EA9-43D4-BA83-4A59F8C50F9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15C5FF7F-F879-4ECC-9402-3F6F8683BAE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7E4576C-72F8-446E-A38C-25ED20CFC1A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5EE44BAD-49A7-4E10-8735-E2E30A19A5C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319A2C9-8F30-466F-A397-AF97E6F13E3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5A6482AD-5090-4A91-89D2-064F78E9F46F}"/>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A748CDE-BFFE-4629-B90D-40513433BD37}"/>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3E2A2B06-D06B-4099-BBB4-DF59F62B29D9}"/>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B975C074-826A-4007-BF82-8AF0D01BED07}"/>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2A7FC2CD-3D28-49A7-979F-98AFF69601A0}"/>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412BA775-503A-48B9-BB14-A0B35FEA999C}"/>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E8D3AAD0-94AB-483F-986B-9E26C0B24939}"/>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F421F6C0-5707-498B-BDE8-A6CE819406BB}"/>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96987505-44F5-41A3-AD53-B085F74E2BF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116B339-B200-474B-9E27-7C7B81049E4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3FF82DDE-65B9-47A8-9761-56E45E46829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6A12725F-6C11-4A9F-B158-B1EB9CA9E29C}"/>
            </a:ext>
          </a:extLst>
        </xdr:cNvPr>
        <xdr:cNvCxnSpPr/>
      </xdr:nvCxnSpPr>
      <xdr:spPr>
        <a:xfrm flipV="1">
          <a:off x="19954239" y="5419217"/>
          <a:ext cx="0" cy="1346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56C60100-64D9-4C8D-ACEA-A82F938A3242}"/>
            </a:ext>
          </a:extLst>
        </xdr:cNvPr>
        <xdr:cNvSpPr txBox="1"/>
      </xdr:nvSpPr>
      <xdr:spPr>
        <a:xfrm>
          <a:off x="19992975" y="677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21582DBC-765F-4E53-9385-F4C7715B33B8}"/>
            </a:ext>
          </a:extLst>
        </xdr:cNvPr>
        <xdr:cNvCxnSpPr/>
      </xdr:nvCxnSpPr>
      <xdr:spPr>
        <a:xfrm>
          <a:off x="19878675" y="67657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51A89281-E350-420C-AEAB-164CE50DECB9}"/>
            </a:ext>
          </a:extLst>
        </xdr:cNvPr>
        <xdr:cNvSpPr txBox="1"/>
      </xdr:nvSpPr>
      <xdr:spPr>
        <a:xfrm>
          <a:off x="19992975" y="5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41B0889D-D2FF-4FF4-8D15-28342DB85B22}"/>
            </a:ext>
          </a:extLst>
        </xdr:cNvPr>
        <xdr:cNvCxnSpPr/>
      </xdr:nvCxnSpPr>
      <xdr:spPr>
        <a:xfrm>
          <a:off x="19878675" y="54192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DB4FEE55-D680-405A-93AD-7779B8A6D9F6}"/>
            </a:ext>
          </a:extLst>
        </xdr:cNvPr>
        <xdr:cNvSpPr txBox="1"/>
      </xdr:nvSpPr>
      <xdr:spPr>
        <a:xfrm>
          <a:off x="19992975" y="6160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F01D570E-AD92-4AAC-B3E9-F60A2F33EA11}"/>
            </a:ext>
          </a:extLst>
        </xdr:cNvPr>
        <xdr:cNvSpPr/>
      </xdr:nvSpPr>
      <xdr:spPr>
        <a:xfrm>
          <a:off x="19897725" y="63060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6BCB7A58-3D62-4623-9859-D93E31888C5D}"/>
            </a:ext>
          </a:extLst>
        </xdr:cNvPr>
        <xdr:cNvSpPr/>
      </xdr:nvSpPr>
      <xdr:spPr>
        <a:xfrm>
          <a:off x="19154775" y="63083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1A06830-9007-4AF2-BDE9-B628C3569844}"/>
            </a:ext>
          </a:extLst>
        </xdr:cNvPr>
        <xdr:cNvSpPr/>
      </xdr:nvSpPr>
      <xdr:spPr>
        <a:xfrm>
          <a:off x="18345150" y="63261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07A4D22F-B9A0-46DF-8586-56F11D46AF64}"/>
            </a:ext>
          </a:extLst>
        </xdr:cNvPr>
        <xdr:cNvSpPr/>
      </xdr:nvSpPr>
      <xdr:spPr>
        <a:xfrm>
          <a:off x="17554575" y="6321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49D0A1D5-3C2C-4B71-8C08-3E70E92A450A}"/>
            </a:ext>
          </a:extLst>
        </xdr:cNvPr>
        <xdr:cNvSpPr/>
      </xdr:nvSpPr>
      <xdr:spPr>
        <a:xfrm>
          <a:off x="16754475" y="63225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3D802BF-8ED1-40CD-925F-A52FBC11B73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9251DA2-DDE2-4375-8189-D55EB03603E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5E4B4B6-611D-487B-9573-2DA829E3D7C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7F5FCA3-5284-4B49-9FED-C0555E49A01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383FB61-947C-4E68-A45E-27C799D7037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91694</xdr:rowOff>
    </xdr:from>
    <xdr:to>
      <xdr:col>116</xdr:col>
      <xdr:colOff>114300</xdr:colOff>
      <xdr:row>40</xdr:row>
      <xdr:rowOff>21844</xdr:rowOff>
    </xdr:to>
    <xdr:sp macro="" textlink="">
      <xdr:nvSpPr>
        <xdr:cNvPr id="488" name="楕円 487">
          <a:extLst>
            <a:ext uri="{FF2B5EF4-FFF2-40B4-BE49-F238E27FC236}">
              <a16:creationId xmlns:a16="http://schemas.microsoft.com/office/drawing/2014/main" id="{705217C3-E0CD-4495-AF8F-7D151DE1E1FC}"/>
            </a:ext>
          </a:extLst>
        </xdr:cNvPr>
        <xdr:cNvSpPr/>
      </xdr:nvSpPr>
      <xdr:spPr>
        <a:xfrm>
          <a:off x="19897725" y="64131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70121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8E57CD08-BA3B-49EE-8A99-05704391534B}"/>
            </a:ext>
          </a:extLst>
        </xdr:cNvPr>
        <xdr:cNvSpPr txBox="1"/>
      </xdr:nvSpPr>
      <xdr:spPr>
        <a:xfrm>
          <a:off x="19992975" y="639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84836</xdr:rowOff>
    </xdr:from>
    <xdr:to>
      <xdr:col>112</xdr:col>
      <xdr:colOff>38100</xdr:colOff>
      <xdr:row>40</xdr:row>
      <xdr:rowOff>14986</xdr:rowOff>
    </xdr:to>
    <xdr:sp macro="" textlink="">
      <xdr:nvSpPr>
        <xdr:cNvPr id="490" name="楕円 489">
          <a:extLst>
            <a:ext uri="{FF2B5EF4-FFF2-40B4-BE49-F238E27FC236}">
              <a16:creationId xmlns:a16="http://schemas.microsoft.com/office/drawing/2014/main" id="{8FC47597-B4CD-4CDC-A8EB-3C92729A134B}"/>
            </a:ext>
          </a:extLst>
        </xdr:cNvPr>
        <xdr:cNvSpPr/>
      </xdr:nvSpPr>
      <xdr:spPr>
        <a:xfrm>
          <a:off x="19154775" y="641261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135636</xdr:rowOff>
    </xdr:from>
    <xdr:to>
      <xdr:col>116</xdr:col>
      <xdr:colOff>63500</xdr:colOff>
      <xdr:row>39</xdr:row>
      <xdr:rowOff>142494</xdr:rowOff>
    </xdr:to>
    <xdr:cxnSp macro="">
      <xdr:nvCxnSpPr>
        <xdr:cNvPr id="491" name="直線コネクタ 490">
          <a:extLst>
            <a:ext uri="{FF2B5EF4-FFF2-40B4-BE49-F238E27FC236}">
              <a16:creationId xmlns:a16="http://schemas.microsoft.com/office/drawing/2014/main" id="{F8B0243F-09FD-4EEF-BEB2-4393A02EDD80}"/>
            </a:ext>
          </a:extLst>
        </xdr:cNvPr>
        <xdr:cNvCxnSpPr/>
      </xdr:nvCxnSpPr>
      <xdr:spPr>
        <a:xfrm>
          <a:off x="19202400" y="6460236"/>
          <a:ext cx="7524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141986</xdr:rowOff>
    </xdr:from>
    <xdr:to>
      <xdr:col>107</xdr:col>
      <xdr:colOff>101600</xdr:colOff>
      <xdr:row>40</xdr:row>
      <xdr:rowOff>72136</xdr:rowOff>
    </xdr:to>
    <xdr:sp macro="" textlink="">
      <xdr:nvSpPr>
        <xdr:cNvPr id="492" name="楕円 491">
          <a:extLst>
            <a:ext uri="{FF2B5EF4-FFF2-40B4-BE49-F238E27FC236}">
              <a16:creationId xmlns:a16="http://schemas.microsoft.com/office/drawing/2014/main" id="{FAAC07DF-5C17-4C12-890B-74B391ECE867}"/>
            </a:ext>
          </a:extLst>
        </xdr:cNvPr>
        <xdr:cNvSpPr/>
      </xdr:nvSpPr>
      <xdr:spPr>
        <a:xfrm>
          <a:off x="18345150" y="64697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135636</xdr:rowOff>
    </xdr:from>
    <xdr:to>
      <xdr:col>111</xdr:col>
      <xdr:colOff>177800</xdr:colOff>
      <xdr:row>40</xdr:row>
      <xdr:rowOff>21336</xdr:rowOff>
    </xdr:to>
    <xdr:cxnSp macro="">
      <xdr:nvCxnSpPr>
        <xdr:cNvPr id="493" name="直線コネクタ 492">
          <a:extLst>
            <a:ext uri="{FF2B5EF4-FFF2-40B4-BE49-F238E27FC236}">
              <a16:creationId xmlns:a16="http://schemas.microsoft.com/office/drawing/2014/main" id="{FC1909D3-E50A-4741-B657-93B113C5EE4A}"/>
            </a:ext>
          </a:extLst>
        </xdr:cNvPr>
        <xdr:cNvCxnSpPr/>
      </xdr:nvCxnSpPr>
      <xdr:spPr>
        <a:xfrm flipV="1">
          <a:off x="18392775" y="6460236"/>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94" name="楕円 493">
          <a:extLst>
            <a:ext uri="{FF2B5EF4-FFF2-40B4-BE49-F238E27FC236}">
              <a16:creationId xmlns:a16="http://schemas.microsoft.com/office/drawing/2014/main" id="{9C96E17D-AF3B-4EB9-9775-C047074A79B7}"/>
            </a:ext>
          </a:extLst>
        </xdr:cNvPr>
        <xdr:cNvSpPr/>
      </xdr:nvSpPr>
      <xdr:spPr>
        <a:xfrm>
          <a:off x="17554575" y="65539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21336</xdr:rowOff>
    </xdr:from>
    <xdr:to>
      <xdr:col>107</xdr:col>
      <xdr:colOff>50800</xdr:colOff>
      <xdr:row>40</xdr:row>
      <xdr:rowOff>115062</xdr:rowOff>
    </xdr:to>
    <xdr:cxnSp macro="">
      <xdr:nvCxnSpPr>
        <xdr:cNvPr id="495" name="直線コネクタ 494">
          <a:extLst>
            <a:ext uri="{FF2B5EF4-FFF2-40B4-BE49-F238E27FC236}">
              <a16:creationId xmlns:a16="http://schemas.microsoft.com/office/drawing/2014/main" id="{4D550967-79BE-406A-A127-08BB9D53E675}"/>
            </a:ext>
          </a:extLst>
        </xdr:cNvPr>
        <xdr:cNvCxnSpPr/>
      </xdr:nvCxnSpPr>
      <xdr:spPr>
        <a:xfrm flipV="1">
          <a:off x="17602200" y="6507861"/>
          <a:ext cx="790575"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66548</xdr:rowOff>
    </xdr:from>
    <xdr:to>
      <xdr:col>98</xdr:col>
      <xdr:colOff>38100</xdr:colOff>
      <xdr:row>40</xdr:row>
      <xdr:rowOff>168148</xdr:rowOff>
    </xdr:to>
    <xdr:sp macro="" textlink="">
      <xdr:nvSpPr>
        <xdr:cNvPr id="496" name="楕円 495">
          <a:extLst>
            <a:ext uri="{FF2B5EF4-FFF2-40B4-BE49-F238E27FC236}">
              <a16:creationId xmlns:a16="http://schemas.microsoft.com/office/drawing/2014/main" id="{F36FE6FD-01BC-4D62-B0BB-A004C220418C}"/>
            </a:ext>
          </a:extLst>
        </xdr:cNvPr>
        <xdr:cNvSpPr/>
      </xdr:nvSpPr>
      <xdr:spPr>
        <a:xfrm>
          <a:off x="16754475" y="65562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115062</xdr:rowOff>
    </xdr:from>
    <xdr:to>
      <xdr:col>102</xdr:col>
      <xdr:colOff>114300</xdr:colOff>
      <xdr:row>40</xdr:row>
      <xdr:rowOff>117348</xdr:rowOff>
    </xdr:to>
    <xdr:cxnSp macro="">
      <xdr:nvCxnSpPr>
        <xdr:cNvPr id="497" name="直線コネクタ 496">
          <a:extLst>
            <a:ext uri="{FF2B5EF4-FFF2-40B4-BE49-F238E27FC236}">
              <a16:creationId xmlns:a16="http://schemas.microsoft.com/office/drawing/2014/main" id="{3138DFAD-2310-41BD-9D7D-B3266A13D10D}"/>
            </a:ext>
          </a:extLst>
        </xdr:cNvPr>
        <xdr:cNvCxnSpPr/>
      </xdr:nvCxnSpPr>
      <xdr:spPr>
        <a:xfrm flipV="1">
          <a:off x="16802100" y="6601587"/>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562027A-1355-446A-98D5-577A497EE94D}"/>
            </a:ext>
          </a:extLst>
        </xdr:cNvPr>
        <xdr:cNvSpPr txBox="1"/>
      </xdr:nvSpPr>
      <xdr:spPr>
        <a:xfrm>
          <a:off x="18983402" y="609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FB60A83-D2BA-49EB-85CC-C2C878434027}"/>
            </a:ext>
          </a:extLst>
        </xdr:cNvPr>
        <xdr:cNvSpPr txBox="1"/>
      </xdr:nvSpPr>
      <xdr:spPr>
        <a:xfrm>
          <a:off x="18183302"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11018F1-FF97-41BC-B85B-4EB3E6CC8562}"/>
            </a:ext>
          </a:extLst>
        </xdr:cNvPr>
        <xdr:cNvSpPr txBox="1"/>
      </xdr:nvSpPr>
      <xdr:spPr>
        <a:xfrm>
          <a:off x="17383202" y="61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6F423765-DB76-426A-9AA6-6BA5310A8420}"/>
            </a:ext>
          </a:extLst>
        </xdr:cNvPr>
        <xdr:cNvSpPr txBox="1"/>
      </xdr:nvSpPr>
      <xdr:spPr>
        <a:xfrm>
          <a:off x="16592627" y="611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6113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B02D3B61-94D5-4B36-839A-75BB8654A71D}"/>
            </a:ext>
          </a:extLst>
        </xdr:cNvPr>
        <xdr:cNvSpPr txBox="1"/>
      </xdr:nvSpPr>
      <xdr:spPr>
        <a:xfrm>
          <a:off x="18983402" y="649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63263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52BDA086-78F0-4858-B85E-CA17107D9AE7}"/>
            </a:ext>
          </a:extLst>
        </xdr:cNvPr>
        <xdr:cNvSpPr txBox="1"/>
      </xdr:nvSpPr>
      <xdr:spPr>
        <a:xfrm>
          <a:off x="18183302" y="655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A9E6D28-3E2C-4015-B0D9-DDF2DEA2B289}"/>
            </a:ext>
          </a:extLst>
        </xdr:cNvPr>
        <xdr:cNvSpPr txBox="1"/>
      </xdr:nvSpPr>
      <xdr:spPr>
        <a:xfrm>
          <a:off x="17383202" y="6646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159275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A30101E-4C5B-4CD6-9A3F-6DAE5EAF522F}"/>
            </a:ext>
          </a:extLst>
        </xdr:cNvPr>
        <xdr:cNvSpPr txBox="1"/>
      </xdr:nvSpPr>
      <xdr:spPr>
        <a:xfrm>
          <a:off x="16592627" y="664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DE89BB1-E091-429F-A48A-73986098DBD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94BDBB02-E780-48F6-9928-FE3A79EB8F97}"/>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7B28924-54E4-4092-8CC8-8B123E315B2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B62F612D-017A-4123-A3E8-1D362CE746C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F18F02A-B9A7-4B29-A4A9-36AD3903A64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11254F3-47C2-4B40-B408-EE89140147CF}"/>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540C44C-F9E1-48F0-B643-FB58D6EAD0D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12C104E7-348A-474B-B028-8A4EB880656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35C81BD8-6DE2-4A14-AEB8-F7B2FFD03BF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5B904E6-D102-4A7F-8A09-76A471C483A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FB465D37-2BA2-4B6F-B8F9-48C45BDD849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98B2F697-29BA-4F6D-B984-4EE81B26CAC0}"/>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B09EFBCD-5230-4E9C-8D09-582FBAEC5535}"/>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FC6A8821-7B34-45D3-8DF0-EC5E26564572}"/>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C9E150A4-1C7D-4C22-AB23-60944AC6E771}"/>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983F976F-34EE-4A03-8A3E-E68C5CCA00CA}"/>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FB8C734-6760-4592-A8F5-595CB9B9156D}"/>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72E426C0-5BD8-4462-9492-7D2791CA7043}"/>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C57C7DBA-9756-435A-9AB6-C057661A32D9}"/>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22341843-6AA7-4C5E-82E1-768163B33F4E}"/>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1AD02032-61E4-495E-8644-3E5FE9FF77F6}"/>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C5678B2F-AB6A-44BC-8B27-D85BDE75A59D}"/>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2EA1E468-5DA2-4C82-A189-CA0F4E3A1F2B}"/>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1FB32485-15ED-4683-8FE3-8EE45A53917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D72C3E6E-6E82-4BC5-8156-1E7825247E06}"/>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676119AD-ACDC-46F9-8F1B-D8EF7F72C7E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BAE0AB6F-0962-450D-B7C9-D9B2280F00A0}"/>
            </a:ext>
          </a:extLst>
        </xdr:cNvPr>
        <xdr:cNvCxnSpPr/>
      </xdr:nvCxnSpPr>
      <xdr:spPr>
        <a:xfrm flipV="1">
          <a:off x="14696439" y="8988878"/>
          <a:ext cx="0" cy="142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7835AA99-8A70-4B51-8EC5-C149761A9A14}"/>
            </a:ext>
          </a:extLst>
        </xdr:cNvPr>
        <xdr:cNvSpPr txBox="1"/>
      </xdr:nvSpPr>
      <xdr:spPr>
        <a:xfrm>
          <a:off x="14735175" y="1042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3F1B20E6-8743-4397-B639-494D996D7E50}"/>
            </a:ext>
          </a:extLst>
        </xdr:cNvPr>
        <xdr:cNvCxnSpPr/>
      </xdr:nvCxnSpPr>
      <xdr:spPr>
        <a:xfrm>
          <a:off x="14611350" y="10418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75F8740E-D54F-4BF3-A672-6470A4BCB0E6}"/>
            </a:ext>
          </a:extLst>
        </xdr:cNvPr>
        <xdr:cNvSpPr txBox="1"/>
      </xdr:nvSpPr>
      <xdr:spPr>
        <a:xfrm>
          <a:off x="14735175" y="8773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821BEDFE-2E78-4B6E-99D4-D13892D778BF}"/>
            </a:ext>
          </a:extLst>
        </xdr:cNvPr>
        <xdr:cNvCxnSpPr/>
      </xdr:nvCxnSpPr>
      <xdr:spPr>
        <a:xfrm>
          <a:off x="14611350" y="89888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700D6490-FC40-4CFE-980F-1D02FCB78818}"/>
            </a:ext>
          </a:extLst>
        </xdr:cNvPr>
        <xdr:cNvSpPr txBox="1"/>
      </xdr:nvSpPr>
      <xdr:spPr>
        <a:xfrm>
          <a:off x="14735175" y="9668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63EAB2B2-D963-4520-8821-B2CF987B7D27}"/>
            </a:ext>
          </a:extLst>
        </xdr:cNvPr>
        <xdr:cNvSpPr/>
      </xdr:nvSpPr>
      <xdr:spPr>
        <a:xfrm>
          <a:off x="14649450" y="96838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6A7D17B7-F0DE-43D0-9D98-0405B8C7BD8E}"/>
            </a:ext>
          </a:extLst>
        </xdr:cNvPr>
        <xdr:cNvSpPr/>
      </xdr:nvSpPr>
      <xdr:spPr>
        <a:xfrm>
          <a:off x="13887450" y="96477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39F4F8AC-1074-46FF-AE65-A9BEC245AB23}"/>
            </a:ext>
          </a:extLst>
        </xdr:cNvPr>
        <xdr:cNvSpPr/>
      </xdr:nvSpPr>
      <xdr:spPr>
        <a:xfrm>
          <a:off x="13096875" y="96217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D4FABF7C-4F26-4BA8-BA2E-92FCDB4FD92E}"/>
            </a:ext>
          </a:extLst>
        </xdr:cNvPr>
        <xdr:cNvSpPr/>
      </xdr:nvSpPr>
      <xdr:spPr>
        <a:xfrm>
          <a:off x="12296775" y="95889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E0934188-D8E1-426E-BBB3-E810E6741362}"/>
            </a:ext>
          </a:extLst>
        </xdr:cNvPr>
        <xdr:cNvSpPr/>
      </xdr:nvSpPr>
      <xdr:spPr>
        <a:xfrm>
          <a:off x="11487150" y="95922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A8259F9-E39A-4079-B298-C97C1D0A122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54EB98C-521F-4F02-B2A4-80B3F7E3313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DA8C262-4F68-422C-8211-831543B4135F}"/>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C62A032-7E07-4C5B-913B-542760BEA29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5CDC204-3EE1-447F-B3CF-ADC3DC3E829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22678</xdr:rowOff>
    </xdr:from>
    <xdr:to>
      <xdr:col>85</xdr:col>
      <xdr:colOff>177800</xdr:colOff>
      <xdr:row>55</xdr:row>
      <xdr:rowOff>124278</xdr:rowOff>
    </xdr:to>
    <xdr:sp macro="" textlink="">
      <xdr:nvSpPr>
        <xdr:cNvPr id="548" name="楕円 547">
          <a:extLst>
            <a:ext uri="{FF2B5EF4-FFF2-40B4-BE49-F238E27FC236}">
              <a16:creationId xmlns:a16="http://schemas.microsoft.com/office/drawing/2014/main" id="{4C704DCD-4F83-4CA5-9430-FA34D2A46692}"/>
            </a:ext>
          </a:extLst>
        </xdr:cNvPr>
        <xdr:cNvSpPr/>
      </xdr:nvSpPr>
      <xdr:spPr>
        <a:xfrm>
          <a:off x="14649450" y="89412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147155</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2DB09091-8732-427A-B81B-9C61163755B0}"/>
            </a:ext>
          </a:extLst>
        </xdr:cNvPr>
        <xdr:cNvSpPr txBox="1"/>
      </xdr:nvSpPr>
      <xdr:spPr>
        <a:xfrm>
          <a:off x="14735175" y="8897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150041</xdr:rowOff>
    </xdr:from>
    <xdr:to>
      <xdr:col>81</xdr:col>
      <xdr:colOff>101600</xdr:colOff>
      <xdr:row>56</xdr:row>
      <xdr:rowOff>80191</xdr:rowOff>
    </xdr:to>
    <xdr:sp macro="" textlink="">
      <xdr:nvSpPr>
        <xdr:cNvPr id="550" name="楕円 549">
          <a:extLst>
            <a:ext uri="{FF2B5EF4-FFF2-40B4-BE49-F238E27FC236}">
              <a16:creationId xmlns:a16="http://schemas.microsoft.com/office/drawing/2014/main" id="{F8A33853-F99A-41EF-BB77-D7B51C805480}"/>
            </a:ext>
          </a:extLst>
        </xdr:cNvPr>
        <xdr:cNvSpPr/>
      </xdr:nvSpPr>
      <xdr:spPr>
        <a:xfrm>
          <a:off x="13887450" y="90654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73478</xdr:rowOff>
    </xdr:from>
    <xdr:to>
      <xdr:col>85</xdr:col>
      <xdr:colOff>127000</xdr:colOff>
      <xdr:row>56</xdr:row>
      <xdr:rowOff>29391</xdr:rowOff>
    </xdr:to>
    <xdr:cxnSp macro="">
      <xdr:nvCxnSpPr>
        <xdr:cNvPr id="551" name="直線コネクタ 550">
          <a:extLst>
            <a:ext uri="{FF2B5EF4-FFF2-40B4-BE49-F238E27FC236}">
              <a16:creationId xmlns:a16="http://schemas.microsoft.com/office/drawing/2014/main" id="{407F90EC-64EA-4FAA-9E4C-7E0F42897C90}"/>
            </a:ext>
          </a:extLst>
        </xdr:cNvPr>
        <xdr:cNvCxnSpPr/>
      </xdr:nvCxnSpPr>
      <xdr:spPr>
        <a:xfrm flipV="1">
          <a:off x="13935075" y="8988878"/>
          <a:ext cx="762000" cy="11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107587</xdr:rowOff>
    </xdr:from>
    <xdr:to>
      <xdr:col>76</xdr:col>
      <xdr:colOff>165100</xdr:colOff>
      <xdr:row>56</xdr:row>
      <xdr:rowOff>37737</xdr:rowOff>
    </xdr:to>
    <xdr:sp macro="" textlink="">
      <xdr:nvSpPr>
        <xdr:cNvPr id="552" name="楕円 551">
          <a:extLst>
            <a:ext uri="{FF2B5EF4-FFF2-40B4-BE49-F238E27FC236}">
              <a16:creationId xmlns:a16="http://schemas.microsoft.com/office/drawing/2014/main" id="{C204E31A-ECAF-4F11-92EC-E61AAB15907F}"/>
            </a:ext>
          </a:extLst>
        </xdr:cNvPr>
        <xdr:cNvSpPr/>
      </xdr:nvSpPr>
      <xdr:spPr>
        <a:xfrm>
          <a:off x="13096875" y="90198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158387</xdr:rowOff>
    </xdr:from>
    <xdr:to>
      <xdr:col>81</xdr:col>
      <xdr:colOff>50800</xdr:colOff>
      <xdr:row>56</xdr:row>
      <xdr:rowOff>29391</xdr:rowOff>
    </xdr:to>
    <xdr:cxnSp macro="">
      <xdr:nvCxnSpPr>
        <xdr:cNvPr id="553" name="直線コネクタ 552">
          <a:extLst>
            <a:ext uri="{FF2B5EF4-FFF2-40B4-BE49-F238E27FC236}">
              <a16:creationId xmlns:a16="http://schemas.microsoft.com/office/drawing/2014/main" id="{6D0EE21D-BC20-4F80-ADAE-1C5F73FFD10A}"/>
            </a:ext>
          </a:extLst>
        </xdr:cNvPr>
        <xdr:cNvCxnSpPr/>
      </xdr:nvCxnSpPr>
      <xdr:spPr>
        <a:xfrm>
          <a:off x="13144500" y="9076962"/>
          <a:ext cx="790575" cy="2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42273</xdr:rowOff>
    </xdr:from>
    <xdr:to>
      <xdr:col>72</xdr:col>
      <xdr:colOff>38100</xdr:colOff>
      <xdr:row>55</xdr:row>
      <xdr:rowOff>143873</xdr:rowOff>
    </xdr:to>
    <xdr:sp macro="" textlink="">
      <xdr:nvSpPr>
        <xdr:cNvPr id="554" name="楕円 553">
          <a:extLst>
            <a:ext uri="{FF2B5EF4-FFF2-40B4-BE49-F238E27FC236}">
              <a16:creationId xmlns:a16="http://schemas.microsoft.com/office/drawing/2014/main" id="{A4EC0F95-BCBB-4379-A18E-CCBB2A863DB0}"/>
            </a:ext>
          </a:extLst>
        </xdr:cNvPr>
        <xdr:cNvSpPr/>
      </xdr:nvSpPr>
      <xdr:spPr>
        <a:xfrm>
          <a:off x="12296775" y="89608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93073</xdr:rowOff>
    </xdr:from>
    <xdr:to>
      <xdr:col>76</xdr:col>
      <xdr:colOff>114300</xdr:colOff>
      <xdr:row>55</xdr:row>
      <xdr:rowOff>158387</xdr:rowOff>
    </xdr:to>
    <xdr:cxnSp macro="">
      <xdr:nvCxnSpPr>
        <xdr:cNvPr id="555" name="直線コネクタ 554">
          <a:extLst>
            <a:ext uri="{FF2B5EF4-FFF2-40B4-BE49-F238E27FC236}">
              <a16:creationId xmlns:a16="http://schemas.microsoft.com/office/drawing/2014/main" id="{AC916AA7-1C16-4F8A-9DEB-D1643F7CF1D1}"/>
            </a:ext>
          </a:extLst>
        </xdr:cNvPr>
        <xdr:cNvCxnSpPr/>
      </xdr:nvCxnSpPr>
      <xdr:spPr>
        <a:xfrm>
          <a:off x="12344400" y="9008473"/>
          <a:ext cx="8001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141877</xdr:rowOff>
    </xdr:from>
    <xdr:to>
      <xdr:col>67</xdr:col>
      <xdr:colOff>101600</xdr:colOff>
      <xdr:row>55</xdr:row>
      <xdr:rowOff>72027</xdr:rowOff>
    </xdr:to>
    <xdr:sp macro="" textlink="">
      <xdr:nvSpPr>
        <xdr:cNvPr id="556" name="楕円 555">
          <a:extLst>
            <a:ext uri="{FF2B5EF4-FFF2-40B4-BE49-F238E27FC236}">
              <a16:creationId xmlns:a16="http://schemas.microsoft.com/office/drawing/2014/main" id="{B422754B-2E9B-4F2F-B42A-6B05DB18EA0F}"/>
            </a:ext>
          </a:extLst>
        </xdr:cNvPr>
        <xdr:cNvSpPr/>
      </xdr:nvSpPr>
      <xdr:spPr>
        <a:xfrm>
          <a:off x="11487150" y="889852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21227</xdr:rowOff>
    </xdr:from>
    <xdr:to>
      <xdr:col>71</xdr:col>
      <xdr:colOff>177800</xdr:colOff>
      <xdr:row>55</xdr:row>
      <xdr:rowOff>93073</xdr:rowOff>
    </xdr:to>
    <xdr:cxnSp macro="">
      <xdr:nvCxnSpPr>
        <xdr:cNvPr id="557" name="直線コネクタ 556">
          <a:extLst>
            <a:ext uri="{FF2B5EF4-FFF2-40B4-BE49-F238E27FC236}">
              <a16:creationId xmlns:a16="http://schemas.microsoft.com/office/drawing/2014/main" id="{057C90A8-F13F-494F-86C3-838543C245F3}"/>
            </a:ext>
          </a:extLst>
        </xdr:cNvPr>
        <xdr:cNvCxnSpPr/>
      </xdr:nvCxnSpPr>
      <xdr:spPr>
        <a:xfrm>
          <a:off x="11534775" y="8936627"/>
          <a:ext cx="809625"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B95E9899-4115-4851-ADF6-663EFD1D360D}"/>
            </a:ext>
          </a:extLst>
        </xdr:cNvPr>
        <xdr:cNvSpPr txBox="1"/>
      </xdr:nvSpPr>
      <xdr:spPr>
        <a:xfrm>
          <a:off x="13745219" y="972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FA1B3724-A208-4419-BFDE-4F410D62A8C7}"/>
            </a:ext>
          </a:extLst>
        </xdr:cNvPr>
        <xdr:cNvSpPr txBox="1"/>
      </xdr:nvSpPr>
      <xdr:spPr>
        <a:xfrm>
          <a:off x="12964169" y="971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7BFC232D-3C35-4A1F-A46F-9EF0E490A066}"/>
            </a:ext>
          </a:extLst>
        </xdr:cNvPr>
        <xdr:cNvSpPr txBox="1"/>
      </xdr:nvSpPr>
      <xdr:spPr>
        <a:xfrm>
          <a:off x="12164069" y="9678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DE17AAF7-90CE-436C-8046-182E4873048B}"/>
            </a:ext>
          </a:extLst>
        </xdr:cNvPr>
        <xdr:cNvSpPr txBox="1"/>
      </xdr:nvSpPr>
      <xdr:spPr>
        <a:xfrm>
          <a:off x="11354444" y="9684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96718</xdr:rowOff>
    </xdr:from>
    <xdr:ext cx="405111" cy="259045"/>
    <xdr:sp macro="" textlink="">
      <xdr:nvSpPr>
        <xdr:cNvPr id="562" name="n_1mainValue【学校施設】&#10;有形固定資産減価償却率">
          <a:extLst>
            <a:ext uri="{FF2B5EF4-FFF2-40B4-BE49-F238E27FC236}">
              <a16:creationId xmlns:a16="http://schemas.microsoft.com/office/drawing/2014/main" id="{76EA8DA4-C290-4376-AD87-8E5FCD7474D0}"/>
            </a:ext>
          </a:extLst>
        </xdr:cNvPr>
        <xdr:cNvSpPr txBox="1"/>
      </xdr:nvSpPr>
      <xdr:spPr>
        <a:xfrm>
          <a:off x="13745219" y="8850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54264</xdr:rowOff>
    </xdr:from>
    <xdr:ext cx="405111" cy="259045"/>
    <xdr:sp macro="" textlink="">
      <xdr:nvSpPr>
        <xdr:cNvPr id="563" name="n_2mainValue【学校施設】&#10;有形固定資産減価償却率">
          <a:extLst>
            <a:ext uri="{FF2B5EF4-FFF2-40B4-BE49-F238E27FC236}">
              <a16:creationId xmlns:a16="http://schemas.microsoft.com/office/drawing/2014/main" id="{FB9CBFC2-DDE1-478F-B0F1-963AE7B7CA18}"/>
            </a:ext>
          </a:extLst>
        </xdr:cNvPr>
        <xdr:cNvSpPr txBox="1"/>
      </xdr:nvSpPr>
      <xdr:spPr>
        <a:xfrm>
          <a:off x="12964169" y="8807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160400</xdr:rowOff>
    </xdr:from>
    <xdr:ext cx="405111" cy="259045"/>
    <xdr:sp macro="" textlink="">
      <xdr:nvSpPr>
        <xdr:cNvPr id="564" name="n_3mainValue【学校施設】&#10;有形固定資産減価償却率">
          <a:extLst>
            <a:ext uri="{FF2B5EF4-FFF2-40B4-BE49-F238E27FC236}">
              <a16:creationId xmlns:a16="http://schemas.microsoft.com/office/drawing/2014/main" id="{CD93A824-8E0A-4160-B980-2D3009BF88AB}"/>
            </a:ext>
          </a:extLst>
        </xdr:cNvPr>
        <xdr:cNvSpPr txBox="1"/>
      </xdr:nvSpPr>
      <xdr:spPr>
        <a:xfrm>
          <a:off x="12164069" y="8755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88554</xdr:rowOff>
    </xdr:from>
    <xdr:ext cx="405111" cy="259045"/>
    <xdr:sp macro="" textlink="">
      <xdr:nvSpPr>
        <xdr:cNvPr id="565" name="n_4mainValue【学校施設】&#10;有形固定資産減価償却率">
          <a:extLst>
            <a:ext uri="{FF2B5EF4-FFF2-40B4-BE49-F238E27FC236}">
              <a16:creationId xmlns:a16="http://schemas.microsoft.com/office/drawing/2014/main" id="{C434CBF5-8733-4D90-9F82-10C8E1AF3130}"/>
            </a:ext>
          </a:extLst>
        </xdr:cNvPr>
        <xdr:cNvSpPr txBox="1"/>
      </xdr:nvSpPr>
      <xdr:spPr>
        <a:xfrm>
          <a:off x="11354444" y="867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ADCA71C8-1372-4519-AD75-294AC2E3CC4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FD60BBE-76FB-43C5-B01E-93FF9D9EDF0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D1845BCD-6F98-436A-A3B8-398C503DA66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E8D4265E-7D4D-4812-9216-985A238645A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43D41A16-92B9-4BDE-B9C1-533FA9126D9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5AE5689E-136B-4066-8DBE-93900DB2421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37B52942-DAB9-42CA-AB7E-6E9E456D53E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2B3A8313-4DEF-4052-B306-F5832923D97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B01D53F-F6CF-4809-91DF-962B4F2C37E4}"/>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F95261DC-176B-4293-9D3B-7055FC7F109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36B565B0-987F-40F4-B20F-9C9B5D1392B9}"/>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7CBCFD71-171C-46FF-A672-A8E029DFB901}"/>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31516B25-BE15-4B29-90CB-3A473FB15C48}"/>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D5A0AEE0-CED4-4E54-A5D5-20832A730DEB}"/>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2075428D-D716-4EA1-BAC9-2804F48D25BF}"/>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666DFF09-E3A8-4BC5-8DDC-7C811B9C9E60}"/>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DB65BE46-964F-417B-A5B2-290F28489527}"/>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AE31D704-B498-435E-A284-F811153A2A48}"/>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54DEBBC0-3417-4D1D-9D55-4DC3171735BE}"/>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11C0C548-2C5A-409D-B44D-BB36C853D2DA}"/>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55713C9-72E4-4B35-B56E-2AF319A2073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B2C79F83-066A-4675-BFB7-179A7614725E}"/>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88B40CD6-5F80-47A2-82C1-B0B9A75E19F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8A302E83-B5FA-40C1-B4B7-A0A6EDF10A3B}"/>
            </a:ext>
          </a:extLst>
        </xdr:cNvPr>
        <xdr:cNvCxnSpPr/>
      </xdr:nvCxnSpPr>
      <xdr:spPr>
        <a:xfrm flipV="1">
          <a:off x="19954239" y="9029509"/>
          <a:ext cx="0" cy="118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5849C27F-4AF3-4455-AEC0-51A1C76EDE2D}"/>
            </a:ext>
          </a:extLst>
        </xdr:cNvPr>
        <xdr:cNvSpPr txBox="1"/>
      </xdr:nvSpPr>
      <xdr:spPr>
        <a:xfrm>
          <a:off x="19992975" y="1022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E4E402CA-CEED-4EFE-871B-8C90B5486F3A}"/>
            </a:ext>
          </a:extLst>
        </xdr:cNvPr>
        <xdr:cNvCxnSpPr/>
      </xdr:nvCxnSpPr>
      <xdr:spPr>
        <a:xfrm>
          <a:off x="19878675" y="102184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A2C5BF23-A9A9-4F79-B5FC-46182D47A319}"/>
            </a:ext>
          </a:extLst>
        </xdr:cNvPr>
        <xdr:cNvSpPr txBox="1"/>
      </xdr:nvSpPr>
      <xdr:spPr>
        <a:xfrm>
          <a:off x="19992975" y="881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4FCCF698-96CA-4922-8A83-2D359DA15E5F}"/>
            </a:ext>
          </a:extLst>
        </xdr:cNvPr>
        <xdr:cNvCxnSpPr/>
      </xdr:nvCxnSpPr>
      <xdr:spPr>
        <a:xfrm>
          <a:off x="19878675" y="90295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076053CE-EE9D-42E6-85B7-5F58B71ECB41}"/>
            </a:ext>
          </a:extLst>
        </xdr:cNvPr>
        <xdr:cNvSpPr txBox="1"/>
      </xdr:nvSpPr>
      <xdr:spPr>
        <a:xfrm>
          <a:off x="19992975" y="98312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8609FAB5-57C2-4128-A1E8-22A6D942BC40}"/>
            </a:ext>
          </a:extLst>
        </xdr:cNvPr>
        <xdr:cNvSpPr/>
      </xdr:nvSpPr>
      <xdr:spPr>
        <a:xfrm>
          <a:off x="19897725" y="99703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28884585-A284-4FD3-86A4-76C18ADE4C2E}"/>
            </a:ext>
          </a:extLst>
        </xdr:cNvPr>
        <xdr:cNvSpPr/>
      </xdr:nvSpPr>
      <xdr:spPr>
        <a:xfrm>
          <a:off x="19154775" y="99754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439C40B6-482B-4076-8BCE-414E3B68DE76}"/>
            </a:ext>
          </a:extLst>
        </xdr:cNvPr>
        <xdr:cNvSpPr/>
      </xdr:nvSpPr>
      <xdr:spPr>
        <a:xfrm>
          <a:off x="18345150" y="998924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4B63F1C6-F1C7-4CA1-84F9-FE57AAE51697}"/>
            </a:ext>
          </a:extLst>
        </xdr:cNvPr>
        <xdr:cNvSpPr/>
      </xdr:nvSpPr>
      <xdr:spPr>
        <a:xfrm>
          <a:off x="17554575" y="99898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BCD7718F-E790-4D33-AD55-8BAAFC21B9AA}"/>
            </a:ext>
          </a:extLst>
        </xdr:cNvPr>
        <xdr:cNvSpPr/>
      </xdr:nvSpPr>
      <xdr:spPr>
        <a:xfrm>
          <a:off x="16754475" y="998943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6CCCDE4-2733-44B9-8074-1CEE0D43718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6AFECE5-B10C-4D23-B6C2-3BE5526ACD2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0827C3D-20A6-4B78-ACAD-45F9BD1448A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9DEA577-67EF-424F-9EB0-41BDF23D774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562923A-E80F-4AF1-80DB-A740CE60C318}"/>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123507</xdr:rowOff>
    </xdr:from>
    <xdr:to>
      <xdr:col>116</xdr:col>
      <xdr:colOff>114300</xdr:colOff>
      <xdr:row>62</xdr:row>
      <xdr:rowOff>53657</xdr:rowOff>
    </xdr:to>
    <xdr:sp macro="" textlink="">
      <xdr:nvSpPr>
        <xdr:cNvPr id="605" name="楕円 604">
          <a:extLst>
            <a:ext uri="{FF2B5EF4-FFF2-40B4-BE49-F238E27FC236}">
              <a16:creationId xmlns:a16="http://schemas.microsoft.com/office/drawing/2014/main" id="{F2F29091-0B55-425F-9D96-7DBABD71002C}"/>
            </a:ext>
          </a:extLst>
        </xdr:cNvPr>
        <xdr:cNvSpPr/>
      </xdr:nvSpPr>
      <xdr:spPr>
        <a:xfrm>
          <a:off x="19897725" y="1001363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101934</xdr:rowOff>
    </xdr:from>
    <xdr:ext cx="469744" cy="259045"/>
    <xdr:sp macro="" textlink="">
      <xdr:nvSpPr>
        <xdr:cNvPr id="606" name="【学校施設】&#10;一人当たり面積該当値テキスト">
          <a:extLst>
            <a:ext uri="{FF2B5EF4-FFF2-40B4-BE49-F238E27FC236}">
              <a16:creationId xmlns:a16="http://schemas.microsoft.com/office/drawing/2014/main" id="{1621D453-43B8-484B-B34C-65A8A2752956}"/>
            </a:ext>
          </a:extLst>
        </xdr:cNvPr>
        <xdr:cNvSpPr txBox="1"/>
      </xdr:nvSpPr>
      <xdr:spPr>
        <a:xfrm>
          <a:off x="19992975" y="999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141795</xdr:rowOff>
    </xdr:from>
    <xdr:to>
      <xdr:col>112</xdr:col>
      <xdr:colOff>38100</xdr:colOff>
      <xdr:row>62</xdr:row>
      <xdr:rowOff>71945</xdr:rowOff>
    </xdr:to>
    <xdr:sp macro="" textlink="">
      <xdr:nvSpPr>
        <xdr:cNvPr id="607" name="楕円 606">
          <a:extLst>
            <a:ext uri="{FF2B5EF4-FFF2-40B4-BE49-F238E27FC236}">
              <a16:creationId xmlns:a16="http://schemas.microsoft.com/office/drawing/2014/main" id="{4987DE9E-029A-42AC-B6AF-209805313AA9}"/>
            </a:ext>
          </a:extLst>
        </xdr:cNvPr>
        <xdr:cNvSpPr/>
      </xdr:nvSpPr>
      <xdr:spPr>
        <a:xfrm>
          <a:off x="19154775" y="100319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2857</xdr:rowOff>
    </xdr:from>
    <xdr:to>
      <xdr:col>116</xdr:col>
      <xdr:colOff>63500</xdr:colOff>
      <xdr:row>62</xdr:row>
      <xdr:rowOff>21145</xdr:rowOff>
    </xdr:to>
    <xdr:cxnSp macro="">
      <xdr:nvCxnSpPr>
        <xdr:cNvPr id="608" name="直線コネクタ 607">
          <a:extLst>
            <a:ext uri="{FF2B5EF4-FFF2-40B4-BE49-F238E27FC236}">
              <a16:creationId xmlns:a16="http://schemas.microsoft.com/office/drawing/2014/main" id="{B230775E-B0F6-46D1-B5A4-8438B54D4958}"/>
            </a:ext>
          </a:extLst>
        </xdr:cNvPr>
        <xdr:cNvCxnSpPr/>
      </xdr:nvCxnSpPr>
      <xdr:spPr>
        <a:xfrm flipV="1">
          <a:off x="19202400" y="10051732"/>
          <a:ext cx="7524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136271</xdr:rowOff>
    </xdr:from>
    <xdr:to>
      <xdr:col>107</xdr:col>
      <xdr:colOff>101600</xdr:colOff>
      <xdr:row>62</xdr:row>
      <xdr:rowOff>66421</xdr:rowOff>
    </xdr:to>
    <xdr:sp macro="" textlink="">
      <xdr:nvSpPr>
        <xdr:cNvPr id="609" name="楕円 608">
          <a:extLst>
            <a:ext uri="{FF2B5EF4-FFF2-40B4-BE49-F238E27FC236}">
              <a16:creationId xmlns:a16="http://schemas.microsoft.com/office/drawing/2014/main" id="{CAD27E6D-2808-4C82-ABD7-3B6724EBFDDF}"/>
            </a:ext>
          </a:extLst>
        </xdr:cNvPr>
        <xdr:cNvSpPr/>
      </xdr:nvSpPr>
      <xdr:spPr>
        <a:xfrm>
          <a:off x="18345150" y="100232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15621</xdr:rowOff>
    </xdr:from>
    <xdr:to>
      <xdr:col>111</xdr:col>
      <xdr:colOff>177800</xdr:colOff>
      <xdr:row>62</xdr:row>
      <xdr:rowOff>21145</xdr:rowOff>
    </xdr:to>
    <xdr:cxnSp macro="">
      <xdr:nvCxnSpPr>
        <xdr:cNvPr id="610" name="直線コネクタ 609">
          <a:extLst>
            <a:ext uri="{FF2B5EF4-FFF2-40B4-BE49-F238E27FC236}">
              <a16:creationId xmlns:a16="http://schemas.microsoft.com/office/drawing/2014/main" id="{4AFDE882-5800-45D2-87EE-74B16FFE9AE7}"/>
            </a:ext>
          </a:extLst>
        </xdr:cNvPr>
        <xdr:cNvCxnSpPr/>
      </xdr:nvCxnSpPr>
      <xdr:spPr>
        <a:xfrm>
          <a:off x="18392775" y="10061321"/>
          <a:ext cx="809625" cy="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143319</xdr:rowOff>
    </xdr:from>
    <xdr:to>
      <xdr:col>102</xdr:col>
      <xdr:colOff>165100</xdr:colOff>
      <xdr:row>62</xdr:row>
      <xdr:rowOff>73469</xdr:rowOff>
    </xdr:to>
    <xdr:sp macro="" textlink="">
      <xdr:nvSpPr>
        <xdr:cNvPr id="611" name="楕円 610">
          <a:extLst>
            <a:ext uri="{FF2B5EF4-FFF2-40B4-BE49-F238E27FC236}">
              <a16:creationId xmlns:a16="http://schemas.microsoft.com/office/drawing/2014/main" id="{E32B1D8E-1737-4FBC-9784-8ACFDABDD623}"/>
            </a:ext>
          </a:extLst>
        </xdr:cNvPr>
        <xdr:cNvSpPr/>
      </xdr:nvSpPr>
      <xdr:spPr>
        <a:xfrm>
          <a:off x="17554575" y="100270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15621</xdr:rowOff>
    </xdr:from>
    <xdr:to>
      <xdr:col>107</xdr:col>
      <xdr:colOff>50800</xdr:colOff>
      <xdr:row>62</xdr:row>
      <xdr:rowOff>22669</xdr:rowOff>
    </xdr:to>
    <xdr:cxnSp macro="">
      <xdr:nvCxnSpPr>
        <xdr:cNvPr id="612" name="直線コネクタ 611">
          <a:extLst>
            <a:ext uri="{FF2B5EF4-FFF2-40B4-BE49-F238E27FC236}">
              <a16:creationId xmlns:a16="http://schemas.microsoft.com/office/drawing/2014/main" id="{3EB7AB2B-2897-45C9-BD6D-CD2D141E00F8}"/>
            </a:ext>
          </a:extLst>
        </xdr:cNvPr>
        <xdr:cNvCxnSpPr/>
      </xdr:nvCxnSpPr>
      <xdr:spPr>
        <a:xfrm flipV="1">
          <a:off x="17602200" y="10061321"/>
          <a:ext cx="790575" cy="1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147510</xdr:rowOff>
    </xdr:from>
    <xdr:to>
      <xdr:col>98</xdr:col>
      <xdr:colOff>38100</xdr:colOff>
      <xdr:row>62</xdr:row>
      <xdr:rowOff>77660</xdr:rowOff>
    </xdr:to>
    <xdr:sp macro="" textlink="">
      <xdr:nvSpPr>
        <xdr:cNvPr id="613" name="楕円 612">
          <a:extLst>
            <a:ext uri="{FF2B5EF4-FFF2-40B4-BE49-F238E27FC236}">
              <a16:creationId xmlns:a16="http://schemas.microsoft.com/office/drawing/2014/main" id="{138BF349-9ADE-404F-B852-EF504F9E7E4F}"/>
            </a:ext>
          </a:extLst>
        </xdr:cNvPr>
        <xdr:cNvSpPr/>
      </xdr:nvSpPr>
      <xdr:spPr>
        <a:xfrm>
          <a:off x="16754475" y="10031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22669</xdr:rowOff>
    </xdr:from>
    <xdr:to>
      <xdr:col>102</xdr:col>
      <xdr:colOff>114300</xdr:colOff>
      <xdr:row>62</xdr:row>
      <xdr:rowOff>26860</xdr:rowOff>
    </xdr:to>
    <xdr:cxnSp macro="">
      <xdr:nvCxnSpPr>
        <xdr:cNvPr id="614" name="直線コネクタ 613">
          <a:extLst>
            <a:ext uri="{FF2B5EF4-FFF2-40B4-BE49-F238E27FC236}">
              <a16:creationId xmlns:a16="http://schemas.microsoft.com/office/drawing/2014/main" id="{23C05338-D069-4099-BB8F-9E0B3F763B79}"/>
            </a:ext>
          </a:extLst>
        </xdr:cNvPr>
        <xdr:cNvCxnSpPr/>
      </xdr:nvCxnSpPr>
      <xdr:spPr>
        <a:xfrm flipV="1">
          <a:off x="16802100" y="10074719"/>
          <a:ext cx="8001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044D3F49-5662-49CD-ABD0-53D9FFA14D06}"/>
            </a:ext>
          </a:extLst>
        </xdr:cNvPr>
        <xdr:cNvSpPr txBox="1"/>
      </xdr:nvSpPr>
      <xdr:spPr>
        <a:xfrm>
          <a:off x="18983402" y="976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65E968AA-39B0-470C-8556-C8E9ADD1BC72}"/>
            </a:ext>
          </a:extLst>
        </xdr:cNvPr>
        <xdr:cNvSpPr txBox="1"/>
      </xdr:nvSpPr>
      <xdr:spPr>
        <a:xfrm>
          <a:off x="18183302" y="977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4904CA2A-EB79-49EB-A371-5CE21B1AF6BC}"/>
            </a:ext>
          </a:extLst>
        </xdr:cNvPr>
        <xdr:cNvSpPr txBox="1"/>
      </xdr:nvSpPr>
      <xdr:spPr>
        <a:xfrm>
          <a:off x="17383202" y="977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327CFC05-4C6E-432E-9954-3FEF15355A97}"/>
            </a:ext>
          </a:extLst>
        </xdr:cNvPr>
        <xdr:cNvSpPr txBox="1"/>
      </xdr:nvSpPr>
      <xdr:spPr>
        <a:xfrm>
          <a:off x="16592627" y="977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63072</xdr:rowOff>
    </xdr:from>
    <xdr:ext cx="469744" cy="259045"/>
    <xdr:sp macro="" textlink="">
      <xdr:nvSpPr>
        <xdr:cNvPr id="619" name="n_1mainValue【学校施設】&#10;一人当たり面積">
          <a:extLst>
            <a:ext uri="{FF2B5EF4-FFF2-40B4-BE49-F238E27FC236}">
              <a16:creationId xmlns:a16="http://schemas.microsoft.com/office/drawing/2014/main" id="{6F40F73A-B223-473D-A0D1-09FC49F87B6E}"/>
            </a:ext>
          </a:extLst>
        </xdr:cNvPr>
        <xdr:cNvSpPr txBox="1"/>
      </xdr:nvSpPr>
      <xdr:spPr>
        <a:xfrm>
          <a:off x="18983402" y="1011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57548</xdr:rowOff>
    </xdr:from>
    <xdr:ext cx="469744" cy="259045"/>
    <xdr:sp macro="" textlink="">
      <xdr:nvSpPr>
        <xdr:cNvPr id="620" name="n_2mainValue【学校施設】&#10;一人当たり面積">
          <a:extLst>
            <a:ext uri="{FF2B5EF4-FFF2-40B4-BE49-F238E27FC236}">
              <a16:creationId xmlns:a16="http://schemas.microsoft.com/office/drawing/2014/main" id="{36D39FD8-B18C-49BD-BF65-93BF7963590E}"/>
            </a:ext>
          </a:extLst>
        </xdr:cNvPr>
        <xdr:cNvSpPr txBox="1"/>
      </xdr:nvSpPr>
      <xdr:spPr>
        <a:xfrm>
          <a:off x="18183302" y="10106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64596</xdr:rowOff>
    </xdr:from>
    <xdr:ext cx="469744" cy="259045"/>
    <xdr:sp macro="" textlink="">
      <xdr:nvSpPr>
        <xdr:cNvPr id="621" name="n_3mainValue【学校施設】&#10;一人当たり面積">
          <a:extLst>
            <a:ext uri="{FF2B5EF4-FFF2-40B4-BE49-F238E27FC236}">
              <a16:creationId xmlns:a16="http://schemas.microsoft.com/office/drawing/2014/main" id="{62E38D2B-2C79-49F1-963B-149F659AB033}"/>
            </a:ext>
          </a:extLst>
        </xdr:cNvPr>
        <xdr:cNvSpPr txBox="1"/>
      </xdr:nvSpPr>
      <xdr:spPr>
        <a:xfrm>
          <a:off x="17383202" y="1011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68787</xdr:rowOff>
    </xdr:from>
    <xdr:ext cx="469744" cy="259045"/>
    <xdr:sp macro="" textlink="">
      <xdr:nvSpPr>
        <xdr:cNvPr id="622" name="n_4mainValue【学校施設】&#10;一人当たり面積">
          <a:extLst>
            <a:ext uri="{FF2B5EF4-FFF2-40B4-BE49-F238E27FC236}">
              <a16:creationId xmlns:a16="http://schemas.microsoft.com/office/drawing/2014/main" id="{59CE604A-78FF-4816-AB46-7716F60A6ED5}"/>
            </a:ext>
          </a:extLst>
        </xdr:cNvPr>
        <xdr:cNvSpPr txBox="1"/>
      </xdr:nvSpPr>
      <xdr:spPr>
        <a:xfrm>
          <a:off x="16592627" y="1011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06259DB-74C4-4435-823D-1A62CBBA861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D3287B1F-080F-48A8-8E56-0E66E13CCC6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49E74B4-8CC0-4BCE-853E-47827AA3B5A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ECDB75A5-F9FF-473B-AEA2-6592C5A9770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2B32C64D-858F-4711-A183-03E2187CB2C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4C1019-00D9-4674-8246-A9936A5D5A1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EF33680-7B72-493A-A2CA-9BB10936EE6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7AE8E8C1-882A-426B-986A-3BD13F8B577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A2F7B320-D061-4DED-9D57-6AF26AF8901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949227B5-6F2E-4E2B-B993-D95DABD642A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649A83E6-2094-48E1-8B9D-CEC3FED4E59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217F3934-8C80-48C7-804F-1CCABE32B586}"/>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90A8E2FC-0EAD-445B-AD89-87A25F52512C}"/>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CDF99DE6-D6D8-4B3A-8BF2-3A3B1A990B22}"/>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B65CCC0A-D0EA-4993-BD7B-7006824A2435}"/>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561ABD1C-BD50-4A3A-BAEC-86C76CC5A76D}"/>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2100B837-15E9-4E13-B322-69568EF128B4}"/>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60ABCDF5-0CCD-42A5-9A9F-9DD32E0118BC}"/>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BB5322BA-FD9D-40DF-985E-F65424A31998}"/>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B4DC8E84-D13B-4350-9D40-CFC5C40C5EE1}"/>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0D45F18C-F293-446E-91F1-C409F3DB0327}"/>
            </a:ext>
          </a:extLst>
        </xdr:cNvPr>
        <xdr:cNvSpPr txBox="1"/>
      </xdr:nvSpPr>
      <xdr:spPr>
        <a:xfrm>
          <a:off x="109037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CE501020-E153-4423-B6FE-71C5F4AE0FD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1B17ACE3-583E-481C-89B2-8FC73A8CF53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05C45CB5-2E5A-4DE0-8740-F30FD008CFE9}"/>
            </a:ext>
          </a:extLst>
        </xdr:cNvPr>
        <xdr:cNvCxnSpPr/>
      </xdr:nvCxnSpPr>
      <xdr:spPr>
        <a:xfrm flipV="1">
          <a:off x="14696439"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74670745-7995-4095-B7B6-570FB733A0E3}"/>
            </a:ext>
          </a:extLst>
        </xdr:cNvPr>
        <xdr:cNvSpPr txBox="1"/>
      </xdr:nvSpPr>
      <xdr:spPr>
        <a:xfrm>
          <a:off x="147351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73A5F5A3-6F94-40AC-B9D4-A7437623AB4B}"/>
            </a:ext>
          </a:extLst>
        </xdr:cNvPr>
        <xdr:cNvCxnSpPr/>
      </xdr:nvCxnSpPr>
      <xdr:spPr>
        <a:xfrm>
          <a:off x="14611350"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1A596292-210F-45D6-BE56-42516ED68777}"/>
            </a:ext>
          </a:extLst>
        </xdr:cNvPr>
        <xdr:cNvSpPr txBox="1"/>
      </xdr:nvSpPr>
      <xdr:spPr>
        <a:xfrm>
          <a:off x="147351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885BC9A8-893D-49B2-BAFB-089DB2AB5941}"/>
            </a:ext>
          </a:extLst>
        </xdr:cNvPr>
        <xdr:cNvCxnSpPr/>
      </xdr:nvCxnSpPr>
      <xdr:spPr>
        <a:xfrm>
          <a:off x="14611350"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0747BA10-4DD6-49F9-8404-7D6AD9F9ABC8}"/>
            </a:ext>
          </a:extLst>
        </xdr:cNvPr>
        <xdr:cNvSpPr txBox="1"/>
      </xdr:nvSpPr>
      <xdr:spPr>
        <a:xfrm>
          <a:off x="14735175" y="13084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DD907DB6-7317-4612-89DE-FEE5EC0A2567}"/>
            </a:ext>
          </a:extLst>
        </xdr:cNvPr>
        <xdr:cNvSpPr/>
      </xdr:nvSpPr>
      <xdr:spPr>
        <a:xfrm>
          <a:off x="14649450" y="132302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6ABE0B18-8804-40CD-A57F-5ED3E95920FB}"/>
            </a:ext>
          </a:extLst>
        </xdr:cNvPr>
        <xdr:cNvSpPr/>
      </xdr:nvSpPr>
      <xdr:spPr>
        <a:xfrm>
          <a:off x="13887450" y="132753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401FEE22-6F88-4C12-9213-DA53ED762C3D}"/>
            </a:ext>
          </a:extLst>
        </xdr:cNvPr>
        <xdr:cNvSpPr/>
      </xdr:nvSpPr>
      <xdr:spPr>
        <a:xfrm>
          <a:off x="13096875" y="13277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A962226D-E27C-4416-85EC-E7F70818A34D}"/>
            </a:ext>
          </a:extLst>
        </xdr:cNvPr>
        <xdr:cNvSpPr/>
      </xdr:nvSpPr>
      <xdr:spPr>
        <a:xfrm>
          <a:off x="12296775" y="13267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16BABE2E-DCC5-4CC5-9A49-F43F01B49BCA}"/>
            </a:ext>
          </a:extLst>
        </xdr:cNvPr>
        <xdr:cNvSpPr/>
      </xdr:nvSpPr>
      <xdr:spPr>
        <a:xfrm>
          <a:off x="11487150" y="132302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DDBDEE1F-EBF0-4E35-A1A4-225C760BCCA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F3DAD3E-AD9A-4528-94BD-321BD875FC4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E0D82A9-25D1-4BF0-A0C1-6BD0218AB15D}"/>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4E41388-68B4-4FC9-974F-A5BE5BC8918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81619BB-4607-45D0-8FC0-E3101953891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74930</xdr:rowOff>
    </xdr:from>
    <xdr:to>
      <xdr:col>85</xdr:col>
      <xdr:colOff>177800</xdr:colOff>
      <xdr:row>83</xdr:row>
      <xdr:rowOff>5080</xdr:rowOff>
    </xdr:to>
    <xdr:sp macro="" textlink="">
      <xdr:nvSpPr>
        <xdr:cNvPr id="662" name="楕円 661">
          <a:extLst>
            <a:ext uri="{FF2B5EF4-FFF2-40B4-BE49-F238E27FC236}">
              <a16:creationId xmlns:a16="http://schemas.microsoft.com/office/drawing/2014/main" id="{078DD169-2872-41C3-9243-281A2869794D}"/>
            </a:ext>
          </a:extLst>
        </xdr:cNvPr>
        <xdr:cNvSpPr/>
      </xdr:nvSpPr>
      <xdr:spPr>
        <a:xfrm>
          <a:off x="14649450" y="133623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53357</xdr:rowOff>
    </xdr:from>
    <xdr:ext cx="405111" cy="259045"/>
    <xdr:sp macro="" textlink="">
      <xdr:nvSpPr>
        <xdr:cNvPr id="663" name="【児童館】&#10;有形固定資産減価償却率該当値テキスト">
          <a:extLst>
            <a:ext uri="{FF2B5EF4-FFF2-40B4-BE49-F238E27FC236}">
              <a16:creationId xmlns:a16="http://schemas.microsoft.com/office/drawing/2014/main" id="{5F015F59-4A4B-4C9D-B7FC-DF60B319CF9F}"/>
            </a:ext>
          </a:extLst>
        </xdr:cNvPr>
        <xdr:cNvSpPr txBox="1"/>
      </xdr:nvSpPr>
      <xdr:spPr>
        <a:xfrm>
          <a:off x="14735175"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46989</xdr:rowOff>
    </xdr:from>
    <xdr:to>
      <xdr:col>81</xdr:col>
      <xdr:colOff>101600</xdr:colOff>
      <xdr:row>82</xdr:row>
      <xdr:rowOff>148589</xdr:rowOff>
    </xdr:to>
    <xdr:sp macro="" textlink="">
      <xdr:nvSpPr>
        <xdr:cNvPr id="664" name="楕円 663">
          <a:extLst>
            <a:ext uri="{FF2B5EF4-FFF2-40B4-BE49-F238E27FC236}">
              <a16:creationId xmlns:a16="http://schemas.microsoft.com/office/drawing/2014/main" id="{9388F7F4-ECFC-4A31-A50D-A919D602246E}"/>
            </a:ext>
          </a:extLst>
        </xdr:cNvPr>
        <xdr:cNvSpPr/>
      </xdr:nvSpPr>
      <xdr:spPr>
        <a:xfrm>
          <a:off x="13887450" y="133375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97789</xdr:rowOff>
    </xdr:from>
    <xdr:to>
      <xdr:col>85</xdr:col>
      <xdr:colOff>127000</xdr:colOff>
      <xdr:row>82</xdr:row>
      <xdr:rowOff>125730</xdr:rowOff>
    </xdr:to>
    <xdr:cxnSp macro="">
      <xdr:nvCxnSpPr>
        <xdr:cNvPr id="665" name="直線コネクタ 664">
          <a:extLst>
            <a:ext uri="{FF2B5EF4-FFF2-40B4-BE49-F238E27FC236}">
              <a16:creationId xmlns:a16="http://schemas.microsoft.com/office/drawing/2014/main" id="{70D4F402-7B24-4A76-B043-2C5B037E22E4}"/>
            </a:ext>
          </a:extLst>
        </xdr:cNvPr>
        <xdr:cNvCxnSpPr/>
      </xdr:nvCxnSpPr>
      <xdr:spPr>
        <a:xfrm>
          <a:off x="13935075" y="13385164"/>
          <a:ext cx="762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19050</xdr:rowOff>
    </xdr:from>
    <xdr:to>
      <xdr:col>76</xdr:col>
      <xdr:colOff>165100</xdr:colOff>
      <xdr:row>82</xdr:row>
      <xdr:rowOff>120650</xdr:rowOff>
    </xdr:to>
    <xdr:sp macro="" textlink="">
      <xdr:nvSpPr>
        <xdr:cNvPr id="666" name="楕円 665">
          <a:extLst>
            <a:ext uri="{FF2B5EF4-FFF2-40B4-BE49-F238E27FC236}">
              <a16:creationId xmlns:a16="http://schemas.microsoft.com/office/drawing/2014/main" id="{04DAF76C-5925-4DF2-BCC2-1B56CAA0135C}"/>
            </a:ext>
          </a:extLst>
        </xdr:cNvPr>
        <xdr:cNvSpPr/>
      </xdr:nvSpPr>
      <xdr:spPr>
        <a:xfrm>
          <a:off x="13096875" y="133064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69850</xdr:rowOff>
    </xdr:from>
    <xdr:to>
      <xdr:col>81</xdr:col>
      <xdr:colOff>50800</xdr:colOff>
      <xdr:row>82</xdr:row>
      <xdr:rowOff>97789</xdr:rowOff>
    </xdr:to>
    <xdr:cxnSp macro="">
      <xdr:nvCxnSpPr>
        <xdr:cNvPr id="667" name="直線コネクタ 666">
          <a:extLst>
            <a:ext uri="{FF2B5EF4-FFF2-40B4-BE49-F238E27FC236}">
              <a16:creationId xmlns:a16="http://schemas.microsoft.com/office/drawing/2014/main" id="{5EEF0BF4-E9DE-404F-99DD-97FEF58B561E}"/>
            </a:ext>
          </a:extLst>
        </xdr:cNvPr>
        <xdr:cNvCxnSpPr/>
      </xdr:nvCxnSpPr>
      <xdr:spPr>
        <a:xfrm>
          <a:off x="13144500" y="13354050"/>
          <a:ext cx="79057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55880</xdr:rowOff>
    </xdr:from>
    <xdr:to>
      <xdr:col>72</xdr:col>
      <xdr:colOff>38100</xdr:colOff>
      <xdr:row>84</xdr:row>
      <xdr:rowOff>157480</xdr:rowOff>
    </xdr:to>
    <xdr:sp macro="" textlink="">
      <xdr:nvSpPr>
        <xdr:cNvPr id="668" name="楕円 667">
          <a:extLst>
            <a:ext uri="{FF2B5EF4-FFF2-40B4-BE49-F238E27FC236}">
              <a16:creationId xmlns:a16="http://schemas.microsoft.com/office/drawing/2014/main" id="{A16380DB-084B-45C0-8EE8-D4B20A6208D7}"/>
            </a:ext>
          </a:extLst>
        </xdr:cNvPr>
        <xdr:cNvSpPr/>
      </xdr:nvSpPr>
      <xdr:spPr>
        <a:xfrm>
          <a:off x="12296775" y="136671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69850</xdr:rowOff>
    </xdr:from>
    <xdr:to>
      <xdr:col>76</xdr:col>
      <xdr:colOff>114300</xdr:colOff>
      <xdr:row>84</xdr:row>
      <xdr:rowOff>106680</xdr:rowOff>
    </xdr:to>
    <xdr:cxnSp macro="">
      <xdr:nvCxnSpPr>
        <xdr:cNvPr id="669" name="直線コネクタ 668">
          <a:extLst>
            <a:ext uri="{FF2B5EF4-FFF2-40B4-BE49-F238E27FC236}">
              <a16:creationId xmlns:a16="http://schemas.microsoft.com/office/drawing/2014/main" id="{DFC67EF4-A31F-43E0-842B-1A7B6C65D73A}"/>
            </a:ext>
          </a:extLst>
        </xdr:cNvPr>
        <xdr:cNvCxnSpPr/>
      </xdr:nvCxnSpPr>
      <xdr:spPr>
        <a:xfrm flipV="1">
          <a:off x="12344400" y="13354050"/>
          <a:ext cx="800100" cy="36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27939</xdr:rowOff>
    </xdr:from>
    <xdr:to>
      <xdr:col>67</xdr:col>
      <xdr:colOff>101600</xdr:colOff>
      <xdr:row>84</xdr:row>
      <xdr:rowOff>129539</xdr:rowOff>
    </xdr:to>
    <xdr:sp macro="" textlink="">
      <xdr:nvSpPr>
        <xdr:cNvPr id="670" name="楕円 669">
          <a:extLst>
            <a:ext uri="{FF2B5EF4-FFF2-40B4-BE49-F238E27FC236}">
              <a16:creationId xmlns:a16="http://schemas.microsoft.com/office/drawing/2014/main" id="{D300156A-38FB-4B63-84ED-6DF5D539C0B8}"/>
            </a:ext>
          </a:extLst>
        </xdr:cNvPr>
        <xdr:cNvSpPr/>
      </xdr:nvSpPr>
      <xdr:spPr>
        <a:xfrm>
          <a:off x="11487150" y="136423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78739</xdr:rowOff>
    </xdr:from>
    <xdr:to>
      <xdr:col>71</xdr:col>
      <xdr:colOff>177800</xdr:colOff>
      <xdr:row>84</xdr:row>
      <xdr:rowOff>106680</xdr:rowOff>
    </xdr:to>
    <xdr:cxnSp macro="">
      <xdr:nvCxnSpPr>
        <xdr:cNvPr id="671" name="直線コネクタ 670">
          <a:extLst>
            <a:ext uri="{FF2B5EF4-FFF2-40B4-BE49-F238E27FC236}">
              <a16:creationId xmlns:a16="http://schemas.microsoft.com/office/drawing/2014/main" id="{2A2D2FC4-9564-469E-885F-FEA78EC0F66F}"/>
            </a:ext>
          </a:extLst>
        </xdr:cNvPr>
        <xdr:cNvCxnSpPr/>
      </xdr:nvCxnSpPr>
      <xdr:spPr>
        <a:xfrm>
          <a:off x="11534775" y="13689964"/>
          <a:ext cx="809625"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1F18BFB9-6BE0-4108-A5C4-1212B0DBACEE}"/>
            </a:ext>
          </a:extLst>
        </xdr:cNvPr>
        <xdr:cNvSpPr txBox="1"/>
      </xdr:nvSpPr>
      <xdr:spPr>
        <a:xfrm>
          <a:off x="13745219" y="13060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03503AF0-52FD-46CB-A703-35EF514EBFF3}"/>
            </a:ext>
          </a:extLst>
        </xdr:cNvPr>
        <xdr:cNvSpPr txBox="1"/>
      </xdr:nvSpPr>
      <xdr:spPr>
        <a:xfrm>
          <a:off x="12964169"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AA926852-9D09-47FA-904B-397A019EE972}"/>
            </a:ext>
          </a:extLst>
        </xdr:cNvPr>
        <xdr:cNvSpPr txBox="1"/>
      </xdr:nvSpPr>
      <xdr:spPr>
        <a:xfrm>
          <a:off x="12164069" y="1305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ABA04BBD-6171-42A5-AA51-F7BB127AE202}"/>
            </a:ext>
          </a:extLst>
        </xdr:cNvPr>
        <xdr:cNvSpPr txBox="1"/>
      </xdr:nvSpPr>
      <xdr:spPr>
        <a:xfrm>
          <a:off x="11354444" y="1300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139716</xdr:rowOff>
    </xdr:from>
    <xdr:ext cx="405111" cy="259045"/>
    <xdr:sp macro="" textlink="">
      <xdr:nvSpPr>
        <xdr:cNvPr id="676" name="n_1mainValue【児童館】&#10;有形固定資産減価償却率">
          <a:extLst>
            <a:ext uri="{FF2B5EF4-FFF2-40B4-BE49-F238E27FC236}">
              <a16:creationId xmlns:a16="http://schemas.microsoft.com/office/drawing/2014/main" id="{FEEE0FF8-A1B6-4F46-8B88-B238B390313C}"/>
            </a:ext>
          </a:extLst>
        </xdr:cNvPr>
        <xdr:cNvSpPr txBox="1"/>
      </xdr:nvSpPr>
      <xdr:spPr>
        <a:xfrm>
          <a:off x="13745219" y="1343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111777</xdr:rowOff>
    </xdr:from>
    <xdr:ext cx="405111" cy="259045"/>
    <xdr:sp macro="" textlink="">
      <xdr:nvSpPr>
        <xdr:cNvPr id="677" name="n_2mainValue【児童館】&#10;有形固定資産減価償却率">
          <a:extLst>
            <a:ext uri="{FF2B5EF4-FFF2-40B4-BE49-F238E27FC236}">
              <a16:creationId xmlns:a16="http://schemas.microsoft.com/office/drawing/2014/main" id="{88F0A079-8FF9-4800-88E7-C6C0D24320D6}"/>
            </a:ext>
          </a:extLst>
        </xdr:cNvPr>
        <xdr:cNvSpPr txBox="1"/>
      </xdr:nvSpPr>
      <xdr:spPr>
        <a:xfrm>
          <a:off x="12964169" y="1339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148607</xdr:rowOff>
    </xdr:from>
    <xdr:ext cx="405111" cy="259045"/>
    <xdr:sp macro="" textlink="">
      <xdr:nvSpPr>
        <xdr:cNvPr id="678" name="n_3mainValue【児童館】&#10;有形固定資産減価償却率">
          <a:extLst>
            <a:ext uri="{FF2B5EF4-FFF2-40B4-BE49-F238E27FC236}">
              <a16:creationId xmlns:a16="http://schemas.microsoft.com/office/drawing/2014/main" id="{78BC4525-78DE-411A-9EF4-5C7D91442FE3}"/>
            </a:ext>
          </a:extLst>
        </xdr:cNvPr>
        <xdr:cNvSpPr txBox="1"/>
      </xdr:nvSpPr>
      <xdr:spPr>
        <a:xfrm>
          <a:off x="12164069"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120666</xdr:rowOff>
    </xdr:from>
    <xdr:ext cx="405111" cy="259045"/>
    <xdr:sp macro="" textlink="">
      <xdr:nvSpPr>
        <xdr:cNvPr id="679" name="n_4mainValue【児童館】&#10;有形固定資産減価償却率">
          <a:extLst>
            <a:ext uri="{FF2B5EF4-FFF2-40B4-BE49-F238E27FC236}">
              <a16:creationId xmlns:a16="http://schemas.microsoft.com/office/drawing/2014/main" id="{6866617F-321C-40D7-AF0D-968DCB77CE21}"/>
            </a:ext>
          </a:extLst>
        </xdr:cNvPr>
        <xdr:cNvSpPr txBox="1"/>
      </xdr:nvSpPr>
      <xdr:spPr>
        <a:xfrm>
          <a:off x="11354444" y="13735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CB8EC932-8811-4373-B281-31E92A2DF16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ECE75479-40B0-4BC6-A7A6-42B2162F320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FD70ED18-A471-4F24-8E56-6E995B2A978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6932458D-ABC2-4845-826A-3B188E98542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F1569C1D-2842-45E5-84F9-AF0C2F277E9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94141BE5-A7C9-4FA9-84EC-A4231C2523E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E225C38C-14EA-4940-B03C-35D7D9B786D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78ABDAC5-61CF-445B-B2C3-834ADA18417C}"/>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B23D8A53-2B66-4FE2-B209-B14A876A503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D3E09FE8-19C3-4FCE-A400-B1B553F00B07}"/>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8C7C340F-1F75-4FBC-BAC2-CE0D191D5509}"/>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BB426B04-2306-4A2D-A224-E25F22DB92F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7EBFF5F4-FD73-43B4-B30C-A0AA01486026}"/>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0689AF82-683A-4626-9FD0-FE4A6024C0B7}"/>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CB0A7B01-83E1-463F-8B65-DED62BEE3555}"/>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520FB6A2-2D6A-4B71-9F0D-AEEA7D09BB3B}"/>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466CC7D2-BFAA-4313-91DE-9600176368D1}"/>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A70B3596-80EE-454C-A36A-BDF69730F2E6}"/>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1D656449-C5E7-49BA-ACC1-124FD21BE45D}"/>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B7B141BA-557E-4617-9165-801828724363}"/>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F256DA73-F1B3-4C54-952E-0074EDA1F42F}"/>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2866C40C-4DAD-4719-B050-211CFE6447FF}"/>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1535CB4F-29C7-4219-B5FC-F5A774631D6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AE0A149E-846B-4D31-9423-AC9444F96E3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31E41A23-06CB-418E-881E-C42659A0468D}"/>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0CC6B450-0434-4916-99F1-5012ED2E130E}"/>
            </a:ext>
          </a:extLst>
        </xdr:cNvPr>
        <xdr:cNvCxnSpPr/>
      </xdr:nvCxnSpPr>
      <xdr:spPr>
        <a:xfrm flipV="1">
          <a:off x="19954239" y="12656004"/>
          <a:ext cx="0" cy="1422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FA1A10A0-CD3A-46E9-9B16-C385A6A7E4C6}"/>
            </a:ext>
          </a:extLst>
        </xdr:cNvPr>
        <xdr:cNvSpPr txBox="1"/>
      </xdr:nvSpPr>
      <xdr:spPr>
        <a:xfrm>
          <a:off x="19992975" y="1408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6D2A681B-1D71-4C40-A18E-22829549314E}"/>
            </a:ext>
          </a:extLst>
        </xdr:cNvPr>
        <xdr:cNvCxnSpPr/>
      </xdr:nvCxnSpPr>
      <xdr:spPr>
        <a:xfrm>
          <a:off x="19878675" y="140788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1DBD5D50-FA22-4E7E-B9A4-30EDD68C2031}"/>
            </a:ext>
          </a:extLst>
        </xdr:cNvPr>
        <xdr:cNvSpPr txBox="1"/>
      </xdr:nvSpPr>
      <xdr:spPr>
        <a:xfrm>
          <a:off x="19992975" y="1245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0369C1E8-9D7C-44AC-BE8A-6237D2716077}"/>
            </a:ext>
          </a:extLst>
        </xdr:cNvPr>
        <xdr:cNvCxnSpPr/>
      </xdr:nvCxnSpPr>
      <xdr:spPr>
        <a:xfrm>
          <a:off x="19878675" y="126560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70AD7631-E778-4FD5-AA12-E0C150F6DEF4}"/>
            </a:ext>
          </a:extLst>
        </xdr:cNvPr>
        <xdr:cNvSpPr txBox="1"/>
      </xdr:nvSpPr>
      <xdr:spPr>
        <a:xfrm>
          <a:off x="19992975" y="13592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E7D0433C-51DA-42AA-AA5C-187DFD8A550D}"/>
            </a:ext>
          </a:extLst>
        </xdr:cNvPr>
        <xdr:cNvSpPr/>
      </xdr:nvSpPr>
      <xdr:spPr>
        <a:xfrm>
          <a:off x="19897725" y="1373777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323BB177-FADF-434B-A6FB-8CD54A48A18D}"/>
            </a:ext>
          </a:extLst>
        </xdr:cNvPr>
        <xdr:cNvSpPr/>
      </xdr:nvSpPr>
      <xdr:spPr>
        <a:xfrm>
          <a:off x="19154775" y="137160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80B7EED7-7573-43B1-B581-CC57013F9F1F}"/>
            </a:ext>
          </a:extLst>
        </xdr:cNvPr>
        <xdr:cNvSpPr/>
      </xdr:nvSpPr>
      <xdr:spPr>
        <a:xfrm>
          <a:off x="18345150" y="13745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43DA1276-2251-45B1-90CB-A1E5F7066484}"/>
            </a:ext>
          </a:extLst>
        </xdr:cNvPr>
        <xdr:cNvSpPr/>
      </xdr:nvSpPr>
      <xdr:spPr>
        <a:xfrm>
          <a:off x="17554575" y="137531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6F1994C1-D017-4784-811F-609A146D8B2A}"/>
            </a:ext>
          </a:extLst>
        </xdr:cNvPr>
        <xdr:cNvSpPr/>
      </xdr:nvSpPr>
      <xdr:spPr>
        <a:xfrm>
          <a:off x="16754475" y="137377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2055958A-C378-4B84-9E9C-CCB810D55A19}"/>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42F471E-25A4-42E4-85FE-AD255B2BA2D4}"/>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A6CA6E7-66F9-4D52-BAFB-262D40EF732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1C1D58A-55A1-4593-817E-3AD75123000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D1D0415-CD52-4C36-9075-05930BFAA13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30843</xdr:rowOff>
    </xdr:from>
    <xdr:to>
      <xdr:col>116</xdr:col>
      <xdr:colOff>114300</xdr:colOff>
      <xdr:row>86</xdr:row>
      <xdr:rowOff>132443</xdr:rowOff>
    </xdr:to>
    <xdr:sp macro="" textlink="">
      <xdr:nvSpPr>
        <xdr:cNvPr id="721" name="楕円 720">
          <a:extLst>
            <a:ext uri="{FF2B5EF4-FFF2-40B4-BE49-F238E27FC236}">
              <a16:creationId xmlns:a16="http://schemas.microsoft.com/office/drawing/2014/main" id="{EA7A0D08-20DA-4ED9-A6CD-80F936242F61}"/>
            </a:ext>
          </a:extLst>
        </xdr:cNvPr>
        <xdr:cNvSpPr/>
      </xdr:nvSpPr>
      <xdr:spPr>
        <a:xfrm>
          <a:off x="19897725" y="139627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117220</xdr:rowOff>
    </xdr:from>
    <xdr:ext cx="469744" cy="259045"/>
    <xdr:sp macro="" textlink="">
      <xdr:nvSpPr>
        <xdr:cNvPr id="722" name="【児童館】&#10;一人当たり面積該当値テキスト">
          <a:extLst>
            <a:ext uri="{FF2B5EF4-FFF2-40B4-BE49-F238E27FC236}">
              <a16:creationId xmlns:a16="http://schemas.microsoft.com/office/drawing/2014/main" id="{AF209A27-4006-435F-A93B-167A91AB5E1C}"/>
            </a:ext>
          </a:extLst>
        </xdr:cNvPr>
        <xdr:cNvSpPr txBox="1"/>
      </xdr:nvSpPr>
      <xdr:spPr>
        <a:xfrm>
          <a:off x="19992975" y="13890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30843</xdr:rowOff>
    </xdr:from>
    <xdr:to>
      <xdr:col>112</xdr:col>
      <xdr:colOff>38100</xdr:colOff>
      <xdr:row>86</xdr:row>
      <xdr:rowOff>132443</xdr:rowOff>
    </xdr:to>
    <xdr:sp macro="" textlink="">
      <xdr:nvSpPr>
        <xdr:cNvPr id="723" name="楕円 722">
          <a:extLst>
            <a:ext uri="{FF2B5EF4-FFF2-40B4-BE49-F238E27FC236}">
              <a16:creationId xmlns:a16="http://schemas.microsoft.com/office/drawing/2014/main" id="{33D896C4-16F6-4CF5-9948-C76939506FCE}"/>
            </a:ext>
          </a:extLst>
        </xdr:cNvPr>
        <xdr:cNvSpPr/>
      </xdr:nvSpPr>
      <xdr:spPr>
        <a:xfrm>
          <a:off x="19154775" y="1396274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81643</xdr:rowOff>
    </xdr:from>
    <xdr:to>
      <xdr:col>116</xdr:col>
      <xdr:colOff>63500</xdr:colOff>
      <xdr:row>86</xdr:row>
      <xdr:rowOff>81643</xdr:rowOff>
    </xdr:to>
    <xdr:cxnSp macro="">
      <xdr:nvCxnSpPr>
        <xdr:cNvPr id="724" name="直線コネクタ 723">
          <a:extLst>
            <a:ext uri="{FF2B5EF4-FFF2-40B4-BE49-F238E27FC236}">
              <a16:creationId xmlns:a16="http://schemas.microsoft.com/office/drawing/2014/main" id="{83E73304-EF35-477A-95B1-8CCCEF83B943}"/>
            </a:ext>
          </a:extLst>
        </xdr:cNvPr>
        <xdr:cNvCxnSpPr/>
      </xdr:nvCxnSpPr>
      <xdr:spPr>
        <a:xfrm>
          <a:off x="19202400" y="1401989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41729</xdr:rowOff>
    </xdr:from>
    <xdr:to>
      <xdr:col>107</xdr:col>
      <xdr:colOff>101600</xdr:colOff>
      <xdr:row>86</xdr:row>
      <xdr:rowOff>143329</xdr:rowOff>
    </xdr:to>
    <xdr:sp macro="" textlink="">
      <xdr:nvSpPr>
        <xdr:cNvPr id="725" name="楕円 724">
          <a:extLst>
            <a:ext uri="{FF2B5EF4-FFF2-40B4-BE49-F238E27FC236}">
              <a16:creationId xmlns:a16="http://schemas.microsoft.com/office/drawing/2014/main" id="{75797ADD-0039-4CAE-88E4-8F3953B85352}"/>
            </a:ext>
          </a:extLst>
        </xdr:cNvPr>
        <xdr:cNvSpPr/>
      </xdr:nvSpPr>
      <xdr:spPr>
        <a:xfrm>
          <a:off x="18345150" y="139799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81643</xdr:rowOff>
    </xdr:from>
    <xdr:to>
      <xdr:col>111</xdr:col>
      <xdr:colOff>177800</xdr:colOff>
      <xdr:row>86</xdr:row>
      <xdr:rowOff>92529</xdr:rowOff>
    </xdr:to>
    <xdr:cxnSp macro="">
      <xdr:nvCxnSpPr>
        <xdr:cNvPr id="726" name="直線コネクタ 725">
          <a:extLst>
            <a:ext uri="{FF2B5EF4-FFF2-40B4-BE49-F238E27FC236}">
              <a16:creationId xmlns:a16="http://schemas.microsoft.com/office/drawing/2014/main" id="{E2573E3E-1B88-424A-A62C-C19C253D5505}"/>
            </a:ext>
          </a:extLst>
        </xdr:cNvPr>
        <xdr:cNvCxnSpPr/>
      </xdr:nvCxnSpPr>
      <xdr:spPr>
        <a:xfrm flipV="1">
          <a:off x="18392775" y="14019893"/>
          <a:ext cx="80962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41729</xdr:rowOff>
    </xdr:from>
    <xdr:to>
      <xdr:col>102</xdr:col>
      <xdr:colOff>165100</xdr:colOff>
      <xdr:row>86</xdr:row>
      <xdr:rowOff>143329</xdr:rowOff>
    </xdr:to>
    <xdr:sp macro="" textlink="">
      <xdr:nvSpPr>
        <xdr:cNvPr id="727" name="楕円 726">
          <a:extLst>
            <a:ext uri="{FF2B5EF4-FFF2-40B4-BE49-F238E27FC236}">
              <a16:creationId xmlns:a16="http://schemas.microsoft.com/office/drawing/2014/main" id="{92BE6BFA-D854-4168-9825-C4D744E2B09E}"/>
            </a:ext>
          </a:extLst>
        </xdr:cNvPr>
        <xdr:cNvSpPr/>
      </xdr:nvSpPr>
      <xdr:spPr>
        <a:xfrm>
          <a:off x="17554575" y="139799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92529</xdr:rowOff>
    </xdr:from>
    <xdr:to>
      <xdr:col>107</xdr:col>
      <xdr:colOff>50800</xdr:colOff>
      <xdr:row>86</xdr:row>
      <xdr:rowOff>92529</xdr:rowOff>
    </xdr:to>
    <xdr:cxnSp macro="">
      <xdr:nvCxnSpPr>
        <xdr:cNvPr id="728" name="直線コネクタ 727">
          <a:extLst>
            <a:ext uri="{FF2B5EF4-FFF2-40B4-BE49-F238E27FC236}">
              <a16:creationId xmlns:a16="http://schemas.microsoft.com/office/drawing/2014/main" id="{22576235-B103-4358-9C3F-0F1CE0628106}"/>
            </a:ext>
          </a:extLst>
        </xdr:cNvPr>
        <xdr:cNvCxnSpPr/>
      </xdr:nvCxnSpPr>
      <xdr:spPr>
        <a:xfrm>
          <a:off x="17602200" y="1402760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41729</xdr:rowOff>
    </xdr:from>
    <xdr:to>
      <xdr:col>98</xdr:col>
      <xdr:colOff>38100</xdr:colOff>
      <xdr:row>86</xdr:row>
      <xdr:rowOff>143329</xdr:rowOff>
    </xdr:to>
    <xdr:sp macro="" textlink="">
      <xdr:nvSpPr>
        <xdr:cNvPr id="729" name="楕円 728">
          <a:extLst>
            <a:ext uri="{FF2B5EF4-FFF2-40B4-BE49-F238E27FC236}">
              <a16:creationId xmlns:a16="http://schemas.microsoft.com/office/drawing/2014/main" id="{11B273AC-89C7-447B-B1BC-8ADA0A9DBC62}"/>
            </a:ext>
          </a:extLst>
        </xdr:cNvPr>
        <xdr:cNvSpPr/>
      </xdr:nvSpPr>
      <xdr:spPr>
        <a:xfrm>
          <a:off x="16754475" y="139799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92529</xdr:rowOff>
    </xdr:from>
    <xdr:to>
      <xdr:col>102</xdr:col>
      <xdr:colOff>114300</xdr:colOff>
      <xdr:row>86</xdr:row>
      <xdr:rowOff>92529</xdr:rowOff>
    </xdr:to>
    <xdr:cxnSp macro="">
      <xdr:nvCxnSpPr>
        <xdr:cNvPr id="730" name="直線コネクタ 729">
          <a:extLst>
            <a:ext uri="{FF2B5EF4-FFF2-40B4-BE49-F238E27FC236}">
              <a16:creationId xmlns:a16="http://schemas.microsoft.com/office/drawing/2014/main" id="{C7B1D64F-7EE7-4539-B6DC-7F5F1420CCDE}"/>
            </a:ext>
          </a:extLst>
        </xdr:cNvPr>
        <xdr:cNvCxnSpPr/>
      </xdr:nvCxnSpPr>
      <xdr:spPr>
        <a:xfrm>
          <a:off x="16802100" y="1402760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74039081-4BC5-4C50-93D5-AE68A640C1F9}"/>
            </a:ext>
          </a:extLst>
        </xdr:cNvPr>
        <xdr:cNvSpPr txBox="1"/>
      </xdr:nvSpPr>
      <xdr:spPr>
        <a:xfrm>
          <a:off x="18983402"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70D1D3D5-3F45-4EFF-81BB-23F6AAD2CBCC}"/>
            </a:ext>
          </a:extLst>
        </xdr:cNvPr>
        <xdr:cNvSpPr txBox="1"/>
      </xdr:nvSpPr>
      <xdr:spPr>
        <a:xfrm>
          <a:off x="18183302"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B04B0C8E-1941-4BF9-8237-95548B079206}"/>
            </a:ext>
          </a:extLst>
        </xdr:cNvPr>
        <xdr:cNvSpPr txBox="1"/>
      </xdr:nvSpPr>
      <xdr:spPr>
        <a:xfrm>
          <a:off x="17383202" y="1353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1563D222-5683-4618-BF41-5905EB41A71E}"/>
            </a:ext>
          </a:extLst>
        </xdr:cNvPr>
        <xdr:cNvSpPr txBox="1"/>
      </xdr:nvSpPr>
      <xdr:spPr>
        <a:xfrm>
          <a:off x="16592627" y="1351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123570</xdr:rowOff>
    </xdr:from>
    <xdr:ext cx="469744" cy="259045"/>
    <xdr:sp macro="" textlink="">
      <xdr:nvSpPr>
        <xdr:cNvPr id="735" name="n_1mainValue【児童館】&#10;一人当たり面積">
          <a:extLst>
            <a:ext uri="{FF2B5EF4-FFF2-40B4-BE49-F238E27FC236}">
              <a16:creationId xmlns:a16="http://schemas.microsoft.com/office/drawing/2014/main" id="{34B8A1E7-0D40-4AD4-B1A7-10B35EAA5231}"/>
            </a:ext>
          </a:extLst>
        </xdr:cNvPr>
        <xdr:cNvSpPr txBox="1"/>
      </xdr:nvSpPr>
      <xdr:spPr>
        <a:xfrm>
          <a:off x="18983402" y="14061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134456</xdr:rowOff>
    </xdr:from>
    <xdr:ext cx="469744" cy="259045"/>
    <xdr:sp macro="" textlink="">
      <xdr:nvSpPr>
        <xdr:cNvPr id="736" name="n_2mainValue【児童館】&#10;一人当たり面積">
          <a:extLst>
            <a:ext uri="{FF2B5EF4-FFF2-40B4-BE49-F238E27FC236}">
              <a16:creationId xmlns:a16="http://schemas.microsoft.com/office/drawing/2014/main" id="{8076C09F-2FE8-4634-843B-071FA6CE085B}"/>
            </a:ext>
          </a:extLst>
        </xdr:cNvPr>
        <xdr:cNvSpPr txBox="1"/>
      </xdr:nvSpPr>
      <xdr:spPr>
        <a:xfrm>
          <a:off x="18183302" y="1406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134456</xdr:rowOff>
    </xdr:from>
    <xdr:ext cx="469744" cy="259045"/>
    <xdr:sp macro="" textlink="">
      <xdr:nvSpPr>
        <xdr:cNvPr id="737" name="n_3mainValue【児童館】&#10;一人当たり面積">
          <a:extLst>
            <a:ext uri="{FF2B5EF4-FFF2-40B4-BE49-F238E27FC236}">
              <a16:creationId xmlns:a16="http://schemas.microsoft.com/office/drawing/2014/main" id="{62FE4D01-AA37-4028-9BBF-9CB1AF4599EF}"/>
            </a:ext>
          </a:extLst>
        </xdr:cNvPr>
        <xdr:cNvSpPr txBox="1"/>
      </xdr:nvSpPr>
      <xdr:spPr>
        <a:xfrm>
          <a:off x="17383202" y="1406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134456</xdr:rowOff>
    </xdr:from>
    <xdr:ext cx="469744" cy="259045"/>
    <xdr:sp macro="" textlink="">
      <xdr:nvSpPr>
        <xdr:cNvPr id="738" name="n_4mainValue【児童館】&#10;一人当たり面積">
          <a:extLst>
            <a:ext uri="{FF2B5EF4-FFF2-40B4-BE49-F238E27FC236}">
              <a16:creationId xmlns:a16="http://schemas.microsoft.com/office/drawing/2014/main" id="{7CAEF192-B098-4FF0-8143-FE62C92D9EE8}"/>
            </a:ext>
          </a:extLst>
        </xdr:cNvPr>
        <xdr:cNvSpPr txBox="1"/>
      </xdr:nvSpPr>
      <xdr:spPr>
        <a:xfrm>
          <a:off x="16592627" y="1406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EA71A2F1-9F82-463D-9491-BAE8B181414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6963739C-D8C9-41F7-A3D5-37CBEC87243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9AD3E196-52C3-447A-9B40-1A85954CD0F9}"/>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CC7187FD-39C2-4E2F-A452-51BB8F0776F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7DC83AFF-FC48-402F-8788-0043AA27641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C53D1189-3249-455D-A353-040FF9D4882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9FF124F2-334C-49AB-BF0F-6C6F155663E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7BB00EDF-5579-46AC-AD37-A4C60F58FDD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96425B92-8D82-4E4C-A69C-83903B321BFA}"/>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593167FD-3CF7-4EAC-98EC-D72E6FDE3EB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7332042D-4F89-4041-B29F-B3E6047D930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18C5D6F6-0640-453A-A988-447D57C2878E}"/>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A08E74A0-E9EF-4CBD-AC29-668FC55002A5}"/>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302C200A-F165-4A4E-9E8D-F54B216218AA}"/>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60F3871A-EB61-49D8-B45C-5C49A7F607FE}"/>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F292FCAE-704A-4AAB-88EE-6D38C1AC9AC4}"/>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AB3F029A-F1EA-438A-A8FD-C47F4B888056}"/>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1368EA9C-130D-4564-830A-FA27C51CBCD1}"/>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9C4509F5-D605-4128-B0D7-04F357DA11DC}"/>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FEA28899-DE6B-4672-BA6F-46E9DC6BDD9D}"/>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45DEE2F1-D214-44D3-8DA7-E9427F722A74}"/>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5BE679DD-2A89-4E28-B1FC-37F374DFD34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6B5C1F52-6C54-4AE3-B7ED-119786CE7F4F}"/>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178C6474-391C-4A23-83B9-D4D6A7690B8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A307A561-A140-4558-8C1C-BDD6ED74CC79}"/>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22F170C4-DDD0-4EFC-8F19-32D3C16A3BD1}"/>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7FEB109F-4D84-46A8-AEAC-DF06A6295323}"/>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AE3630E3-16C7-464D-A5C1-28FE0AA73259}"/>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81B6E021-C5E3-476D-92B8-FA9460943EBA}"/>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032CDA1B-1E9A-4ED8-82BB-156CA41FAD3F}"/>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EFA81328-4DA6-4D46-BFC4-A5EEDCA6473A}"/>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3CD3AFDA-4291-437A-AF8D-36EF03A6DBAF}"/>
            </a:ext>
          </a:extLst>
        </xdr:cNvPr>
        <xdr:cNvSpPr/>
      </xdr:nvSpPr>
      <xdr:spPr>
        <a:xfrm>
          <a:off x="13887450"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3302833F-0A8E-4D78-8A3D-6078F9597C7E}"/>
            </a:ext>
          </a:extLst>
        </xdr:cNvPr>
        <xdr:cNvSpPr/>
      </xdr:nvSpPr>
      <xdr:spPr>
        <a:xfrm>
          <a:off x="13096875" y="17079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E688CDFF-E922-46E0-8FE3-CFA245CC3859}"/>
            </a:ext>
          </a:extLst>
        </xdr:cNvPr>
        <xdr:cNvSpPr/>
      </xdr:nvSpPr>
      <xdr:spPr>
        <a:xfrm>
          <a:off x="12296775" y="17060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7F430DF8-7276-4232-BFDA-F65CF8174144}"/>
            </a:ext>
          </a:extLst>
        </xdr:cNvPr>
        <xdr:cNvSpPr/>
      </xdr:nvSpPr>
      <xdr:spPr>
        <a:xfrm>
          <a:off x="11487150" y="17097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3F82C3C-0CCA-44BB-AE8E-1DEFEB2997D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86BAC23-73FA-4D45-9ABF-D2A7A9553EFC}"/>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0654A45-C86C-48C8-828B-DA343ADD038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E0A5837-D7E9-4BAB-980A-23AA752DD5D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B9119DDF-7C8B-4AE2-88A4-E9A16AD1975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48261</xdr:rowOff>
    </xdr:from>
    <xdr:to>
      <xdr:col>85</xdr:col>
      <xdr:colOff>177800</xdr:colOff>
      <xdr:row>108</xdr:row>
      <xdr:rowOff>149861</xdr:rowOff>
    </xdr:to>
    <xdr:sp macro="" textlink="">
      <xdr:nvSpPr>
        <xdr:cNvPr id="779" name="楕円 778">
          <a:extLst>
            <a:ext uri="{FF2B5EF4-FFF2-40B4-BE49-F238E27FC236}">
              <a16:creationId xmlns:a16="http://schemas.microsoft.com/office/drawing/2014/main" id="{6748D296-01D4-4A8F-B62E-E14D47A3F877}"/>
            </a:ext>
          </a:extLst>
        </xdr:cNvPr>
        <xdr:cNvSpPr/>
      </xdr:nvSpPr>
      <xdr:spPr>
        <a:xfrm>
          <a:off x="14649450" y="177044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134638</xdr:rowOff>
    </xdr:from>
    <xdr:ext cx="405111" cy="259045"/>
    <xdr:sp macro="" textlink="">
      <xdr:nvSpPr>
        <xdr:cNvPr id="780" name="【公民館】&#10;有形固定資産減価償却率該当値テキスト">
          <a:extLst>
            <a:ext uri="{FF2B5EF4-FFF2-40B4-BE49-F238E27FC236}">
              <a16:creationId xmlns:a16="http://schemas.microsoft.com/office/drawing/2014/main" id="{F965795E-A27E-456E-9706-C142E836458C}"/>
            </a:ext>
          </a:extLst>
        </xdr:cNvPr>
        <xdr:cNvSpPr txBox="1"/>
      </xdr:nvSpPr>
      <xdr:spPr>
        <a:xfrm>
          <a:off x="14735175" y="1762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55880</xdr:rowOff>
    </xdr:from>
    <xdr:to>
      <xdr:col>81</xdr:col>
      <xdr:colOff>101600</xdr:colOff>
      <xdr:row>108</xdr:row>
      <xdr:rowOff>157480</xdr:rowOff>
    </xdr:to>
    <xdr:sp macro="" textlink="">
      <xdr:nvSpPr>
        <xdr:cNvPr id="781" name="楕円 780">
          <a:extLst>
            <a:ext uri="{FF2B5EF4-FFF2-40B4-BE49-F238E27FC236}">
              <a16:creationId xmlns:a16="http://schemas.microsoft.com/office/drawing/2014/main" id="{C0077629-8F32-493F-BCBA-8DDAEBCCDB20}"/>
            </a:ext>
          </a:extLst>
        </xdr:cNvPr>
        <xdr:cNvSpPr/>
      </xdr:nvSpPr>
      <xdr:spPr>
        <a:xfrm>
          <a:off x="13887450" y="177152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99061</xdr:rowOff>
    </xdr:from>
    <xdr:to>
      <xdr:col>85</xdr:col>
      <xdr:colOff>127000</xdr:colOff>
      <xdr:row>108</xdr:row>
      <xdr:rowOff>106680</xdr:rowOff>
    </xdr:to>
    <xdr:cxnSp macro="">
      <xdr:nvCxnSpPr>
        <xdr:cNvPr id="782" name="直線コネクタ 781">
          <a:extLst>
            <a:ext uri="{FF2B5EF4-FFF2-40B4-BE49-F238E27FC236}">
              <a16:creationId xmlns:a16="http://schemas.microsoft.com/office/drawing/2014/main" id="{B3D3F39A-1E4C-45EB-AF9D-F6F083E8178B}"/>
            </a:ext>
          </a:extLst>
        </xdr:cNvPr>
        <xdr:cNvCxnSpPr/>
      </xdr:nvCxnSpPr>
      <xdr:spPr>
        <a:xfrm flipV="1">
          <a:off x="13935075" y="17761586"/>
          <a:ext cx="762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67311</xdr:rowOff>
    </xdr:from>
    <xdr:to>
      <xdr:col>76</xdr:col>
      <xdr:colOff>165100</xdr:colOff>
      <xdr:row>108</xdr:row>
      <xdr:rowOff>168911</xdr:rowOff>
    </xdr:to>
    <xdr:sp macro="" textlink="">
      <xdr:nvSpPr>
        <xdr:cNvPr id="783" name="楕円 782">
          <a:extLst>
            <a:ext uri="{FF2B5EF4-FFF2-40B4-BE49-F238E27FC236}">
              <a16:creationId xmlns:a16="http://schemas.microsoft.com/office/drawing/2014/main" id="{1D94D2F1-F298-41BB-89A2-5FC62B413D1B}"/>
            </a:ext>
          </a:extLst>
        </xdr:cNvPr>
        <xdr:cNvSpPr/>
      </xdr:nvSpPr>
      <xdr:spPr>
        <a:xfrm>
          <a:off x="13096875" y="177234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106680</xdr:rowOff>
    </xdr:from>
    <xdr:to>
      <xdr:col>81</xdr:col>
      <xdr:colOff>50800</xdr:colOff>
      <xdr:row>108</xdr:row>
      <xdr:rowOff>118111</xdr:rowOff>
    </xdr:to>
    <xdr:cxnSp macro="">
      <xdr:nvCxnSpPr>
        <xdr:cNvPr id="784" name="直線コネクタ 783">
          <a:extLst>
            <a:ext uri="{FF2B5EF4-FFF2-40B4-BE49-F238E27FC236}">
              <a16:creationId xmlns:a16="http://schemas.microsoft.com/office/drawing/2014/main" id="{0534F14F-D51B-4D62-96C5-702C43A1B40C}"/>
            </a:ext>
          </a:extLst>
        </xdr:cNvPr>
        <xdr:cNvCxnSpPr/>
      </xdr:nvCxnSpPr>
      <xdr:spPr>
        <a:xfrm flipV="1">
          <a:off x="13144500" y="17762855"/>
          <a:ext cx="79057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50164</xdr:rowOff>
    </xdr:from>
    <xdr:to>
      <xdr:col>72</xdr:col>
      <xdr:colOff>38100</xdr:colOff>
      <xdr:row>108</xdr:row>
      <xdr:rowOff>151764</xdr:rowOff>
    </xdr:to>
    <xdr:sp macro="" textlink="">
      <xdr:nvSpPr>
        <xdr:cNvPr id="785" name="楕円 784">
          <a:extLst>
            <a:ext uri="{FF2B5EF4-FFF2-40B4-BE49-F238E27FC236}">
              <a16:creationId xmlns:a16="http://schemas.microsoft.com/office/drawing/2014/main" id="{8EF74273-4797-4175-AC9D-713291C550A9}"/>
            </a:ext>
          </a:extLst>
        </xdr:cNvPr>
        <xdr:cNvSpPr/>
      </xdr:nvSpPr>
      <xdr:spPr>
        <a:xfrm>
          <a:off x="12296775" y="177063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100964</xdr:rowOff>
    </xdr:from>
    <xdr:to>
      <xdr:col>76</xdr:col>
      <xdr:colOff>114300</xdr:colOff>
      <xdr:row>108</xdr:row>
      <xdr:rowOff>118111</xdr:rowOff>
    </xdr:to>
    <xdr:cxnSp macro="">
      <xdr:nvCxnSpPr>
        <xdr:cNvPr id="786" name="直線コネクタ 785">
          <a:extLst>
            <a:ext uri="{FF2B5EF4-FFF2-40B4-BE49-F238E27FC236}">
              <a16:creationId xmlns:a16="http://schemas.microsoft.com/office/drawing/2014/main" id="{37E63BDC-F8AB-4516-8BF5-6D2B97158B9D}"/>
            </a:ext>
          </a:extLst>
        </xdr:cNvPr>
        <xdr:cNvCxnSpPr/>
      </xdr:nvCxnSpPr>
      <xdr:spPr>
        <a:xfrm>
          <a:off x="12344400" y="17763489"/>
          <a:ext cx="8001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34925</xdr:rowOff>
    </xdr:from>
    <xdr:to>
      <xdr:col>67</xdr:col>
      <xdr:colOff>101600</xdr:colOff>
      <xdr:row>108</xdr:row>
      <xdr:rowOff>136525</xdr:rowOff>
    </xdr:to>
    <xdr:sp macro="" textlink="">
      <xdr:nvSpPr>
        <xdr:cNvPr id="787" name="楕円 786">
          <a:extLst>
            <a:ext uri="{FF2B5EF4-FFF2-40B4-BE49-F238E27FC236}">
              <a16:creationId xmlns:a16="http://schemas.microsoft.com/office/drawing/2014/main" id="{290A2E89-0348-4357-AAE6-5DD7665351B3}"/>
            </a:ext>
          </a:extLst>
        </xdr:cNvPr>
        <xdr:cNvSpPr/>
      </xdr:nvSpPr>
      <xdr:spPr>
        <a:xfrm>
          <a:off x="11487150" y="176942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85725</xdr:rowOff>
    </xdr:from>
    <xdr:to>
      <xdr:col>71</xdr:col>
      <xdr:colOff>177800</xdr:colOff>
      <xdr:row>108</xdr:row>
      <xdr:rowOff>100964</xdr:rowOff>
    </xdr:to>
    <xdr:cxnSp macro="">
      <xdr:nvCxnSpPr>
        <xdr:cNvPr id="788" name="直線コネクタ 787">
          <a:extLst>
            <a:ext uri="{FF2B5EF4-FFF2-40B4-BE49-F238E27FC236}">
              <a16:creationId xmlns:a16="http://schemas.microsoft.com/office/drawing/2014/main" id="{BD9D35C5-88C5-430E-A7D4-EF70BDAB7C8E}"/>
            </a:ext>
          </a:extLst>
        </xdr:cNvPr>
        <xdr:cNvCxnSpPr/>
      </xdr:nvCxnSpPr>
      <xdr:spPr>
        <a:xfrm>
          <a:off x="11534775" y="17741900"/>
          <a:ext cx="809625"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a:extLst>
            <a:ext uri="{FF2B5EF4-FFF2-40B4-BE49-F238E27FC236}">
              <a16:creationId xmlns:a16="http://schemas.microsoft.com/office/drawing/2014/main" id="{5B4654D1-73E1-45E2-87E9-9F49364AAEFF}"/>
            </a:ext>
          </a:extLst>
        </xdr:cNvPr>
        <xdr:cNvSpPr txBox="1"/>
      </xdr:nvSpPr>
      <xdr:spPr>
        <a:xfrm>
          <a:off x="13745219" y="1687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F0C0888F-DC43-4CDE-91DA-5CF1451D6FCF}"/>
            </a:ext>
          </a:extLst>
        </xdr:cNvPr>
        <xdr:cNvSpPr txBox="1"/>
      </xdr:nvSpPr>
      <xdr:spPr>
        <a:xfrm>
          <a:off x="12964169" y="1685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906FA4AB-BE36-4384-99C7-1D5DCFF545C2}"/>
            </a:ext>
          </a:extLst>
        </xdr:cNvPr>
        <xdr:cNvSpPr txBox="1"/>
      </xdr:nvSpPr>
      <xdr:spPr>
        <a:xfrm>
          <a:off x="12164069" y="1683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2" name="n_4aveValue【公民館】&#10;有形固定資産減価償却率">
          <a:extLst>
            <a:ext uri="{FF2B5EF4-FFF2-40B4-BE49-F238E27FC236}">
              <a16:creationId xmlns:a16="http://schemas.microsoft.com/office/drawing/2014/main" id="{0523C904-A9C6-46C8-BFEA-D02557511C0C}"/>
            </a:ext>
          </a:extLst>
        </xdr:cNvPr>
        <xdr:cNvSpPr txBox="1"/>
      </xdr:nvSpPr>
      <xdr:spPr>
        <a:xfrm>
          <a:off x="11354444" y="168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148607</xdr:rowOff>
    </xdr:from>
    <xdr:ext cx="405111" cy="259045"/>
    <xdr:sp macro="" textlink="">
      <xdr:nvSpPr>
        <xdr:cNvPr id="793" name="n_1mainValue【公民館】&#10;有形固定資産減価償却率">
          <a:extLst>
            <a:ext uri="{FF2B5EF4-FFF2-40B4-BE49-F238E27FC236}">
              <a16:creationId xmlns:a16="http://schemas.microsoft.com/office/drawing/2014/main" id="{D6E382F0-5078-44C3-AC57-16EA00FFF555}"/>
            </a:ext>
          </a:extLst>
        </xdr:cNvPr>
        <xdr:cNvSpPr txBox="1"/>
      </xdr:nvSpPr>
      <xdr:spPr>
        <a:xfrm>
          <a:off x="13745219"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160038</xdr:rowOff>
    </xdr:from>
    <xdr:ext cx="405111" cy="259045"/>
    <xdr:sp macro="" textlink="">
      <xdr:nvSpPr>
        <xdr:cNvPr id="794" name="n_2mainValue【公民館】&#10;有形固定資産減価償却率">
          <a:extLst>
            <a:ext uri="{FF2B5EF4-FFF2-40B4-BE49-F238E27FC236}">
              <a16:creationId xmlns:a16="http://schemas.microsoft.com/office/drawing/2014/main" id="{D0A1C42E-0FC4-45E9-8C76-BCE3BF87042D}"/>
            </a:ext>
          </a:extLst>
        </xdr:cNvPr>
        <xdr:cNvSpPr txBox="1"/>
      </xdr:nvSpPr>
      <xdr:spPr>
        <a:xfrm>
          <a:off x="12964169" y="17822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142891</xdr:rowOff>
    </xdr:from>
    <xdr:ext cx="405111" cy="259045"/>
    <xdr:sp macro="" textlink="">
      <xdr:nvSpPr>
        <xdr:cNvPr id="795" name="n_3mainValue【公民館】&#10;有形固定資産減価償却率">
          <a:extLst>
            <a:ext uri="{FF2B5EF4-FFF2-40B4-BE49-F238E27FC236}">
              <a16:creationId xmlns:a16="http://schemas.microsoft.com/office/drawing/2014/main" id="{8C3A01F5-D5CF-4C58-9BA8-959D78F8D9AE}"/>
            </a:ext>
          </a:extLst>
        </xdr:cNvPr>
        <xdr:cNvSpPr txBox="1"/>
      </xdr:nvSpPr>
      <xdr:spPr>
        <a:xfrm>
          <a:off x="12164069"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127652</xdr:rowOff>
    </xdr:from>
    <xdr:ext cx="405111" cy="259045"/>
    <xdr:sp macro="" textlink="">
      <xdr:nvSpPr>
        <xdr:cNvPr id="796" name="n_4mainValue【公民館】&#10;有形固定資産減価償却率">
          <a:extLst>
            <a:ext uri="{FF2B5EF4-FFF2-40B4-BE49-F238E27FC236}">
              <a16:creationId xmlns:a16="http://schemas.microsoft.com/office/drawing/2014/main" id="{B4C52027-8BE9-46A6-ACF3-9E4FF5943F61}"/>
            </a:ext>
          </a:extLst>
        </xdr:cNvPr>
        <xdr:cNvSpPr txBox="1"/>
      </xdr:nvSpPr>
      <xdr:spPr>
        <a:xfrm>
          <a:off x="11354444" y="1778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EA6CBB11-59ED-4CB5-9BFF-563B7B42620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99EFF786-5180-40F9-AD2B-63FF1AF48DC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4A3E06DC-C7DD-4311-BFEF-FFAEC7379E2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595D121A-D4B2-402E-95A7-584DB57B210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44008C24-6DBF-466C-9D7D-96A0C335E25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9BAB83A3-0D0B-4C57-A22D-6560A09369E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7420EDF-96DE-47DC-A3C3-29830712798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53E42BD1-8631-490E-8069-79786000898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5195EC1F-5A6B-4794-BEC7-5C13F6E56A0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45A9F323-90F1-4D1F-8ABC-D8D50364B81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B02B0904-C3EF-4E9F-838A-ACA7353E92CC}"/>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DA8C8F8A-6D04-4C8F-BCC8-EA008AE52DB0}"/>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BF943436-802D-4151-8F28-A417B3555228}"/>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966BB500-9122-4F3B-B233-4882C554CCED}"/>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9C486D28-7EFD-4315-91D8-066280FE1B13}"/>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8B416B47-1274-4591-8080-08A4C25AD90F}"/>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AEF21A85-BAD6-4174-832C-39E1FFA9B9EB}"/>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AD88A2FE-700C-4885-B592-C150BFA4B69E}"/>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479C565F-D55D-4E97-9036-C20F09CC7613}"/>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BF7B00C0-018D-4F78-845E-DB1DE8CDDE9F}"/>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1EE66FA3-DB54-402C-8A23-353AB0F8F1CB}"/>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9A853DC2-3158-453C-B5AD-B7A76B6D4BC6}"/>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B26E3DED-3AC4-4E9F-A6AE-E9D9C1EDB3B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C2FA133D-975E-4307-8BDD-FBE39B8B867D}"/>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89879FB5-DD6B-4431-B0E2-2B73F3464EB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C74928BC-35D3-4113-9B7C-AE9AAD0EF052}"/>
            </a:ext>
          </a:extLst>
        </xdr:cNvPr>
        <xdr:cNvCxnSpPr/>
      </xdr:nvCxnSpPr>
      <xdr:spPr>
        <a:xfrm flipV="1">
          <a:off x="19954239" y="16391799"/>
          <a:ext cx="0" cy="1458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657C4E72-5C10-49EC-828D-F2558E9B65E8}"/>
            </a:ext>
          </a:extLst>
        </xdr:cNvPr>
        <xdr:cNvSpPr txBox="1"/>
      </xdr:nvSpPr>
      <xdr:spPr>
        <a:xfrm>
          <a:off x="19992975" y="1785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F6652270-9E37-40E9-B89E-DE45BE4062D9}"/>
            </a:ext>
          </a:extLst>
        </xdr:cNvPr>
        <xdr:cNvCxnSpPr/>
      </xdr:nvCxnSpPr>
      <xdr:spPr>
        <a:xfrm>
          <a:off x="19878675"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E7A15A6C-D4FE-4C58-B510-40753FC189F7}"/>
            </a:ext>
          </a:extLst>
        </xdr:cNvPr>
        <xdr:cNvSpPr txBox="1"/>
      </xdr:nvSpPr>
      <xdr:spPr>
        <a:xfrm>
          <a:off x="19992975" y="1616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91812013-D4B1-44B3-8EA4-3819AA977863}"/>
            </a:ext>
          </a:extLst>
        </xdr:cNvPr>
        <xdr:cNvCxnSpPr/>
      </xdr:nvCxnSpPr>
      <xdr:spPr>
        <a:xfrm>
          <a:off x="19878675" y="163917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58F6696A-4B82-4957-9531-3E99A1D6F972}"/>
            </a:ext>
          </a:extLst>
        </xdr:cNvPr>
        <xdr:cNvSpPr txBox="1"/>
      </xdr:nvSpPr>
      <xdr:spPr>
        <a:xfrm>
          <a:off x="19992975" y="1731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5E0C6273-B554-4605-92BC-DC8D346888DB}"/>
            </a:ext>
          </a:extLst>
        </xdr:cNvPr>
        <xdr:cNvSpPr/>
      </xdr:nvSpPr>
      <xdr:spPr>
        <a:xfrm>
          <a:off x="19897725" y="174659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2625306C-C485-4F0F-BA83-16E8096C9928}"/>
            </a:ext>
          </a:extLst>
        </xdr:cNvPr>
        <xdr:cNvSpPr/>
      </xdr:nvSpPr>
      <xdr:spPr>
        <a:xfrm>
          <a:off x="19154775" y="17475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F5C7D7EF-39BB-4A25-9678-1846EAEB7F3A}"/>
            </a:ext>
          </a:extLst>
        </xdr:cNvPr>
        <xdr:cNvSpPr/>
      </xdr:nvSpPr>
      <xdr:spPr>
        <a:xfrm>
          <a:off x="18345150" y="174805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4395FE71-056A-463A-B5D1-2F36775B5B4C}"/>
            </a:ext>
          </a:extLst>
        </xdr:cNvPr>
        <xdr:cNvSpPr/>
      </xdr:nvSpPr>
      <xdr:spPr>
        <a:xfrm>
          <a:off x="17554575" y="174562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7C73BA3C-36B8-4556-8137-3F7A94D38196}"/>
            </a:ext>
          </a:extLst>
        </xdr:cNvPr>
        <xdr:cNvSpPr/>
      </xdr:nvSpPr>
      <xdr:spPr>
        <a:xfrm>
          <a:off x="16754475" y="174659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2DD463D-2665-4241-98E5-DDE99915F1C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3F4A294-46BD-46C5-B933-C520C38560A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9BC1EB3-3E4E-4BD7-98F2-8E976CD915D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8BCB901-3CF9-44CA-84BB-C0AF4536B28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143B3707-8C1E-496E-B6F1-9F88502A3D3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160927</xdr:rowOff>
    </xdr:from>
    <xdr:to>
      <xdr:col>116</xdr:col>
      <xdr:colOff>114300</xdr:colOff>
      <xdr:row>107</xdr:row>
      <xdr:rowOff>91077</xdr:rowOff>
    </xdr:to>
    <xdr:sp macro="" textlink="">
      <xdr:nvSpPr>
        <xdr:cNvPr id="838" name="楕円 837">
          <a:extLst>
            <a:ext uri="{FF2B5EF4-FFF2-40B4-BE49-F238E27FC236}">
              <a16:creationId xmlns:a16="http://schemas.microsoft.com/office/drawing/2014/main" id="{ABF75A29-3D3F-4160-8F36-178904D677F5}"/>
            </a:ext>
          </a:extLst>
        </xdr:cNvPr>
        <xdr:cNvSpPr/>
      </xdr:nvSpPr>
      <xdr:spPr>
        <a:xfrm>
          <a:off x="19897725" y="174805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139354</xdr:rowOff>
    </xdr:from>
    <xdr:ext cx="469744" cy="259045"/>
    <xdr:sp macro="" textlink="">
      <xdr:nvSpPr>
        <xdr:cNvPr id="839" name="【公民館】&#10;一人当たり面積該当値テキスト">
          <a:extLst>
            <a:ext uri="{FF2B5EF4-FFF2-40B4-BE49-F238E27FC236}">
              <a16:creationId xmlns:a16="http://schemas.microsoft.com/office/drawing/2014/main" id="{EAC9D02E-6462-4BA6-A6F4-1288DF63A6D0}"/>
            </a:ext>
          </a:extLst>
        </xdr:cNvPr>
        <xdr:cNvSpPr txBox="1"/>
      </xdr:nvSpPr>
      <xdr:spPr>
        <a:xfrm>
          <a:off x="19992975" y="1745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12337</xdr:rowOff>
    </xdr:from>
    <xdr:to>
      <xdr:col>112</xdr:col>
      <xdr:colOff>38100</xdr:colOff>
      <xdr:row>107</xdr:row>
      <xdr:rowOff>113937</xdr:rowOff>
    </xdr:to>
    <xdr:sp macro="" textlink="">
      <xdr:nvSpPr>
        <xdr:cNvPr id="840" name="楕円 839">
          <a:extLst>
            <a:ext uri="{FF2B5EF4-FFF2-40B4-BE49-F238E27FC236}">
              <a16:creationId xmlns:a16="http://schemas.microsoft.com/office/drawing/2014/main" id="{FEBDC2BE-FC96-4E6F-BFE4-B61C6836A06B}"/>
            </a:ext>
          </a:extLst>
        </xdr:cNvPr>
        <xdr:cNvSpPr/>
      </xdr:nvSpPr>
      <xdr:spPr>
        <a:xfrm>
          <a:off x="19154775" y="1749706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40277</xdr:rowOff>
    </xdr:from>
    <xdr:to>
      <xdr:col>116</xdr:col>
      <xdr:colOff>63500</xdr:colOff>
      <xdr:row>107</xdr:row>
      <xdr:rowOff>63137</xdr:rowOff>
    </xdr:to>
    <xdr:cxnSp macro="">
      <xdr:nvCxnSpPr>
        <xdr:cNvPr id="841" name="直線コネクタ 840">
          <a:extLst>
            <a:ext uri="{FF2B5EF4-FFF2-40B4-BE49-F238E27FC236}">
              <a16:creationId xmlns:a16="http://schemas.microsoft.com/office/drawing/2014/main" id="{DDDACC6B-2235-4810-A826-2E51D955B48A}"/>
            </a:ext>
          </a:extLst>
        </xdr:cNvPr>
        <xdr:cNvCxnSpPr/>
      </xdr:nvCxnSpPr>
      <xdr:spPr>
        <a:xfrm flipV="1">
          <a:off x="19202400" y="17528177"/>
          <a:ext cx="7524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22134</xdr:rowOff>
    </xdr:from>
    <xdr:to>
      <xdr:col>107</xdr:col>
      <xdr:colOff>101600</xdr:colOff>
      <xdr:row>107</xdr:row>
      <xdr:rowOff>123734</xdr:rowOff>
    </xdr:to>
    <xdr:sp macro="" textlink="">
      <xdr:nvSpPr>
        <xdr:cNvPr id="842" name="楕円 841">
          <a:extLst>
            <a:ext uri="{FF2B5EF4-FFF2-40B4-BE49-F238E27FC236}">
              <a16:creationId xmlns:a16="http://schemas.microsoft.com/office/drawing/2014/main" id="{12BE8A62-DC4C-40F0-B8F3-930713DF1CE2}"/>
            </a:ext>
          </a:extLst>
        </xdr:cNvPr>
        <xdr:cNvSpPr/>
      </xdr:nvSpPr>
      <xdr:spPr>
        <a:xfrm>
          <a:off x="18345150" y="175100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63137</xdr:rowOff>
    </xdr:from>
    <xdr:to>
      <xdr:col>111</xdr:col>
      <xdr:colOff>177800</xdr:colOff>
      <xdr:row>107</xdr:row>
      <xdr:rowOff>72934</xdr:rowOff>
    </xdr:to>
    <xdr:cxnSp macro="">
      <xdr:nvCxnSpPr>
        <xdr:cNvPr id="843" name="直線コネクタ 842">
          <a:extLst>
            <a:ext uri="{FF2B5EF4-FFF2-40B4-BE49-F238E27FC236}">
              <a16:creationId xmlns:a16="http://schemas.microsoft.com/office/drawing/2014/main" id="{9D03D193-3983-439F-9404-D3E7606E60D9}"/>
            </a:ext>
          </a:extLst>
        </xdr:cNvPr>
        <xdr:cNvCxnSpPr/>
      </xdr:nvCxnSpPr>
      <xdr:spPr>
        <a:xfrm flipV="1">
          <a:off x="18392775" y="17554212"/>
          <a:ext cx="809625"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27032</xdr:rowOff>
    </xdr:from>
    <xdr:to>
      <xdr:col>102</xdr:col>
      <xdr:colOff>165100</xdr:colOff>
      <xdr:row>107</xdr:row>
      <xdr:rowOff>128632</xdr:rowOff>
    </xdr:to>
    <xdr:sp macro="" textlink="">
      <xdr:nvSpPr>
        <xdr:cNvPr id="844" name="楕円 843">
          <a:extLst>
            <a:ext uri="{FF2B5EF4-FFF2-40B4-BE49-F238E27FC236}">
              <a16:creationId xmlns:a16="http://schemas.microsoft.com/office/drawing/2014/main" id="{3A10F848-EDF0-4A19-A364-B70B7A510593}"/>
            </a:ext>
          </a:extLst>
        </xdr:cNvPr>
        <xdr:cNvSpPr/>
      </xdr:nvSpPr>
      <xdr:spPr>
        <a:xfrm>
          <a:off x="17554575" y="175181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72934</xdr:rowOff>
    </xdr:from>
    <xdr:to>
      <xdr:col>107</xdr:col>
      <xdr:colOff>50800</xdr:colOff>
      <xdr:row>107</xdr:row>
      <xdr:rowOff>77832</xdr:rowOff>
    </xdr:to>
    <xdr:cxnSp macro="">
      <xdr:nvCxnSpPr>
        <xdr:cNvPr id="845" name="直線コネクタ 844">
          <a:extLst>
            <a:ext uri="{FF2B5EF4-FFF2-40B4-BE49-F238E27FC236}">
              <a16:creationId xmlns:a16="http://schemas.microsoft.com/office/drawing/2014/main" id="{1B8847FB-6C2A-49A1-A099-2247D4A9FD4B}"/>
            </a:ext>
          </a:extLst>
        </xdr:cNvPr>
        <xdr:cNvCxnSpPr/>
      </xdr:nvCxnSpPr>
      <xdr:spPr>
        <a:xfrm flipV="1">
          <a:off x="17602200" y="17557659"/>
          <a:ext cx="790575"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30299</xdr:rowOff>
    </xdr:from>
    <xdr:to>
      <xdr:col>98</xdr:col>
      <xdr:colOff>38100</xdr:colOff>
      <xdr:row>107</xdr:row>
      <xdr:rowOff>131899</xdr:rowOff>
    </xdr:to>
    <xdr:sp macro="" textlink="">
      <xdr:nvSpPr>
        <xdr:cNvPr id="846" name="楕円 845">
          <a:extLst>
            <a:ext uri="{FF2B5EF4-FFF2-40B4-BE49-F238E27FC236}">
              <a16:creationId xmlns:a16="http://schemas.microsoft.com/office/drawing/2014/main" id="{1F3FD6F0-9A5E-4167-8FEF-656F96EA043C}"/>
            </a:ext>
          </a:extLst>
        </xdr:cNvPr>
        <xdr:cNvSpPr/>
      </xdr:nvSpPr>
      <xdr:spPr>
        <a:xfrm>
          <a:off x="16754475" y="175150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77832</xdr:rowOff>
    </xdr:from>
    <xdr:to>
      <xdr:col>102</xdr:col>
      <xdr:colOff>114300</xdr:colOff>
      <xdr:row>107</xdr:row>
      <xdr:rowOff>81099</xdr:rowOff>
    </xdr:to>
    <xdr:cxnSp macro="">
      <xdr:nvCxnSpPr>
        <xdr:cNvPr id="847" name="直線コネクタ 846">
          <a:extLst>
            <a:ext uri="{FF2B5EF4-FFF2-40B4-BE49-F238E27FC236}">
              <a16:creationId xmlns:a16="http://schemas.microsoft.com/office/drawing/2014/main" id="{3758A0C4-BDD0-4E1C-B628-27F804BBFDBB}"/>
            </a:ext>
          </a:extLst>
        </xdr:cNvPr>
        <xdr:cNvCxnSpPr/>
      </xdr:nvCxnSpPr>
      <xdr:spPr>
        <a:xfrm flipV="1">
          <a:off x="16802100" y="17565732"/>
          <a:ext cx="800100" cy="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a:extLst>
            <a:ext uri="{FF2B5EF4-FFF2-40B4-BE49-F238E27FC236}">
              <a16:creationId xmlns:a16="http://schemas.microsoft.com/office/drawing/2014/main" id="{D46507E8-202A-462B-9DD5-CADB6EF7CB5B}"/>
            </a:ext>
          </a:extLst>
        </xdr:cNvPr>
        <xdr:cNvSpPr txBox="1"/>
      </xdr:nvSpPr>
      <xdr:spPr>
        <a:xfrm>
          <a:off x="18983402" y="17250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a:extLst>
            <a:ext uri="{FF2B5EF4-FFF2-40B4-BE49-F238E27FC236}">
              <a16:creationId xmlns:a16="http://schemas.microsoft.com/office/drawing/2014/main" id="{F8FFAFBE-7FD7-4AC6-9BAA-D576941C72A1}"/>
            </a:ext>
          </a:extLst>
        </xdr:cNvPr>
        <xdr:cNvSpPr txBox="1"/>
      </xdr:nvSpPr>
      <xdr:spPr>
        <a:xfrm>
          <a:off x="18183302" y="1724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0A32A0AA-B1B6-44A4-A821-92AEA087F10B}"/>
            </a:ext>
          </a:extLst>
        </xdr:cNvPr>
        <xdr:cNvSpPr txBox="1"/>
      </xdr:nvSpPr>
      <xdr:spPr>
        <a:xfrm>
          <a:off x="17383202" y="1723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a:extLst>
            <a:ext uri="{FF2B5EF4-FFF2-40B4-BE49-F238E27FC236}">
              <a16:creationId xmlns:a16="http://schemas.microsoft.com/office/drawing/2014/main" id="{99AAA6DB-E9C0-412D-A247-AF848237D6F9}"/>
            </a:ext>
          </a:extLst>
        </xdr:cNvPr>
        <xdr:cNvSpPr txBox="1"/>
      </xdr:nvSpPr>
      <xdr:spPr>
        <a:xfrm>
          <a:off x="16592627" y="1724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105064</xdr:rowOff>
    </xdr:from>
    <xdr:ext cx="469744" cy="259045"/>
    <xdr:sp macro="" textlink="">
      <xdr:nvSpPr>
        <xdr:cNvPr id="852" name="n_1mainValue【公民館】&#10;一人当たり面積">
          <a:extLst>
            <a:ext uri="{FF2B5EF4-FFF2-40B4-BE49-F238E27FC236}">
              <a16:creationId xmlns:a16="http://schemas.microsoft.com/office/drawing/2014/main" id="{F99CF4BF-409F-47A4-ACF0-A1306F9BE740}"/>
            </a:ext>
          </a:extLst>
        </xdr:cNvPr>
        <xdr:cNvSpPr txBox="1"/>
      </xdr:nvSpPr>
      <xdr:spPr>
        <a:xfrm>
          <a:off x="18983402" y="1758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114861</xdr:rowOff>
    </xdr:from>
    <xdr:ext cx="469744" cy="259045"/>
    <xdr:sp macro="" textlink="">
      <xdr:nvSpPr>
        <xdr:cNvPr id="853" name="n_2mainValue【公民館】&#10;一人当たり面積">
          <a:extLst>
            <a:ext uri="{FF2B5EF4-FFF2-40B4-BE49-F238E27FC236}">
              <a16:creationId xmlns:a16="http://schemas.microsoft.com/office/drawing/2014/main" id="{DCBF6DA6-2FFD-4C8E-9186-5A58DDA3F980}"/>
            </a:ext>
          </a:extLst>
        </xdr:cNvPr>
        <xdr:cNvSpPr txBox="1"/>
      </xdr:nvSpPr>
      <xdr:spPr>
        <a:xfrm>
          <a:off x="18183302" y="1760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119759</xdr:rowOff>
    </xdr:from>
    <xdr:ext cx="469744" cy="259045"/>
    <xdr:sp macro="" textlink="">
      <xdr:nvSpPr>
        <xdr:cNvPr id="854" name="n_3mainValue【公民館】&#10;一人当たり面積">
          <a:extLst>
            <a:ext uri="{FF2B5EF4-FFF2-40B4-BE49-F238E27FC236}">
              <a16:creationId xmlns:a16="http://schemas.microsoft.com/office/drawing/2014/main" id="{39E277B6-B112-44E6-A664-75429C282FF0}"/>
            </a:ext>
          </a:extLst>
        </xdr:cNvPr>
        <xdr:cNvSpPr txBox="1"/>
      </xdr:nvSpPr>
      <xdr:spPr>
        <a:xfrm>
          <a:off x="17383202" y="1761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123026</xdr:rowOff>
    </xdr:from>
    <xdr:ext cx="469744" cy="259045"/>
    <xdr:sp macro="" textlink="">
      <xdr:nvSpPr>
        <xdr:cNvPr id="855" name="n_4mainValue【公民館】&#10;一人当たり面積">
          <a:extLst>
            <a:ext uri="{FF2B5EF4-FFF2-40B4-BE49-F238E27FC236}">
              <a16:creationId xmlns:a16="http://schemas.microsoft.com/office/drawing/2014/main" id="{03CFD92E-5747-4327-BB38-5FC4FD000D7B}"/>
            </a:ext>
          </a:extLst>
        </xdr:cNvPr>
        <xdr:cNvSpPr txBox="1"/>
      </xdr:nvSpPr>
      <xdr:spPr>
        <a:xfrm>
          <a:off x="16592627" y="176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F9069BE7-8807-417C-9F71-D28BAE5B3B7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A7F104DD-F7FA-4006-9FE9-A81A758D75E8}"/>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193CA2B0-386D-4B41-B9BC-2D9E48D81F3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施設類型別の有形固定資産減価償却率は、学校施設・認定こども園等・公民館で改善が見られた一方、その他の類型は上昇した。学校施設は波野中学校屋内運動場改修工事等により、前年度より</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ポイント低下し、類似団体</a:t>
          </a:r>
          <a:r>
            <a:rPr kumimoji="1" lang="en-US" altLang="ja-JP" sz="1300">
              <a:latin typeface="ＭＳ Ｐゴシック" panose="020B0600070205080204" pitchFamily="50" charset="-128"/>
              <a:ea typeface="ＭＳ Ｐゴシック" panose="020B0600070205080204" pitchFamily="50" charset="-128"/>
            </a:rPr>
            <a:t>132</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位と最も良好な水準となった。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認定こども園・幼稚園・保育所は乙姫保育園大規模改修工事によって、</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ポイント改善した。公民館は阿蘇公民館のエアコン設置工事があり、</a:t>
          </a:r>
          <a:r>
            <a:rPr kumimoji="1" lang="en-US" altLang="ja-JP" sz="1300">
              <a:latin typeface="ＭＳ Ｐゴシック" panose="020B0600070205080204" pitchFamily="50" charset="-128"/>
              <a:ea typeface="ＭＳ Ｐゴシック" panose="020B0600070205080204" pitchFamily="50" charset="-128"/>
            </a:rPr>
            <a:t>97.6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97.2</a:t>
          </a:r>
          <a:r>
            <a:rPr kumimoji="1" lang="ja-JP" altLang="en-US" sz="1300">
              <a:latin typeface="ＭＳ Ｐゴシック" panose="020B0600070205080204" pitchFamily="50" charset="-128"/>
              <a:ea typeface="ＭＳ Ｐゴシック" panose="020B0600070205080204" pitchFamily="50" charset="-128"/>
            </a:rPr>
            <a:t>％へわずかに低下した。しかし、依然として高い水準（順位</a:t>
          </a:r>
          <a:r>
            <a:rPr kumimoji="1" lang="en-US" altLang="ja-JP" sz="1300">
              <a:latin typeface="ＭＳ Ｐゴシック" panose="020B0600070205080204" pitchFamily="50" charset="-128"/>
              <a:ea typeface="ＭＳ Ｐゴシック" panose="020B0600070205080204" pitchFamily="50" charset="-128"/>
            </a:rPr>
            <a:t>112/116</a:t>
          </a:r>
          <a:r>
            <a:rPr kumimoji="1" lang="ja-JP" altLang="en-US" sz="1300">
              <a:latin typeface="ＭＳ Ｐゴシック" panose="020B0600070205080204" pitchFamily="50" charset="-128"/>
              <a:ea typeface="ＭＳ Ｐゴシック" panose="020B0600070205080204" pitchFamily="50" charset="-128"/>
            </a:rPr>
            <a:t>）にあり、引き続き更新・改修の検討が必要である。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公営住宅については坊中南団地</a:t>
          </a:r>
          <a:r>
            <a:rPr kumimoji="1" lang="en-US" altLang="ja-JP" sz="1300">
              <a:latin typeface="ＭＳ Ｐゴシック" panose="020B0600070205080204" pitchFamily="50" charset="-128"/>
              <a:ea typeface="ＭＳ Ｐゴシック" panose="020B0600070205080204" pitchFamily="50" charset="-128"/>
            </a:rPr>
            <a:t>A</a:t>
          </a:r>
          <a:r>
            <a:rPr kumimoji="1" lang="ja-JP" altLang="en-US" sz="1300">
              <a:latin typeface="ＭＳ Ｐゴシック" panose="020B0600070205080204" pitchFamily="50" charset="-128"/>
              <a:ea typeface="ＭＳ Ｐゴシック" panose="020B0600070205080204" pitchFamily="50" charset="-128"/>
            </a:rPr>
            <a:t>棟建設工事が予定されているため、完成後の資産計上による改善が見込まれる。今後も継続して計画的な施設マネジメントを推進していく必要がある。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9D2B4B-0450-4925-BCF8-672A91D243C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0FAD4D6-3BF8-40F0-AD9F-8BCF4835225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6C4A6F5-1C37-4F00-A805-E6A2440784B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AAB5C0C-C885-4810-B906-A30CEF715831}"/>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熊本県阿蘇市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150A51-01EC-4B09-9B95-F1EEE483884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6ACBEF4-0A48-41FB-9BD7-8734439ED8B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3C76C69-A3A1-4A12-A4FF-B17CA687718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764A484-C86A-4C03-9D9B-49BC6CC267D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6B8178E-D520-4112-B72B-31086455317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2D6023B-646A-4A0F-B6D6-75CD43C0741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24,170
23,366
376.30
21,315,007
19,817,806
1,042,030
10,276,481
19,244,479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32A183-BC68-455B-AFFB-FBB5E905FCDD}"/>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F4A7AD-7DCD-45E1-8B6A-5E396EEA5BE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C3D2481-482B-4A32-B4E1-3C5D03F6549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45.6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B517CA-EDBE-4521-83C6-B60A9E5F6C3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5D439E-E025-441C-90C0-0A2F94CB846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7F624E4-B805-4365-9031-6249F76ECEB7}"/>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E7766A-960B-444C-9280-CC90D135D8E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940C4FE-C3C8-4341-8C57-23550F6C896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C079ED0-A827-4E74-BBB7-CD76DF3E898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718BD68-9971-41FF-A733-8363CD710E1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7236CAC-CDC4-4497-BD5F-A78B0442CCE2}"/>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31092F4-FC08-46A2-99A5-28786D8269E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CCD954F-21BB-4201-9172-8163A2735AC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578574A-202A-45C6-B7B4-C0F505D23D2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9ACEC0-EFA3-416B-8737-700B72BC805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ECEC510-75C8-4CA7-B015-99B9C36AB44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DA20E5-634E-49F3-A2CD-52EE0668CA4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B051F73-3C33-4FD7-90A9-A5E82AD231C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A028F67-7E04-4A34-899A-71D506741BC5}"/>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4D6AAFF-E815-4DC8-B6C8-C2873AC934B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D0FF214-2DB7-480D-8989-560BAA4E614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C55C630-3F34-4F02-911D-9BD9F8EABB0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3327646-565D-4C5F-8063-8961456F0A9F}"/>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97DFDD3-F77C-41CB-BC5C-28FAB976F3C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037E8BC-2913-498A-A1C9-EB0F487D837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684CEED-4E92-41D5-867B-1E1878F15DD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B179C5-131F-4B58-8AF5-CCC7C1CF3EC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05BB875-3F3F-4577-A24A-F1D9DDE58F3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312032B-F5FF-4147-AE0D-0AA30AC4DBB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D1F92FD-782E-4B51-98EC-7DF3BE84683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B35F2E8-737F-4ACB-B5FE-C78A8634124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DC8820B-9170-4D31-9425-F8894922D98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CD4E21A-DEA1-4829-8801-72976495506D}"/>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2F31F84-8D0C-48E1-B84B-8955C56D3997}"/>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19F57FC-1035-4069-9E42-55A1241C93DA}"/>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6013967-743E-4A3C-A44B-F6F8A69496A2}"/>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1CB928D-149D-4538-8FD6-766F6138B583}"/>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C5ED08C-F186-4D42-940E-2887CBD1985E}"/>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4F61F11-EB8E-457C-920C-03AB280E1020}"/>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625BE71-B6C4-48C3-940B-83D6508906E1}"/>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F10A02B-62AB-45BF-B4A3-82BBB25FACB2}"/>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6ABB3172-3040-49CB-970F-8BF869BFFFD3}"/>
            </a:ext>
          </a:extLst>
        </xdr:cNvPr>
        <xdr:cNvSpPr txBox="1"/>
      </xdr:nvSpPr>
      <xdr:spPr>
        <a:xfrm>
          <a:off x="3881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3874B1A-D427-4B6F-9CF2-1FBE844D771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D1A0DDD0-6CF4-4CA8-A377-B86363E3153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9A6A6BAC-6FEA-4F58-A618-1CC99DFF4A1D}"/>
            </a:ext>
          </a:extLst>
        </xdr:cNvPr>
        <xdr:cNvCxnSpPr/>
      </xdr:nvCxnSpPr>
      <xdr:spPr>
        <a:xfrm flipV="1">
          <a:off x="4180840"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B71BA2B9-D099-4A7F-A73D-36E0D877F07E}"/>
            </a:ext>
          </a:extLst>
        </xdr:cNvPr>
        <xdr:cNvSpPr txBox="1"/>
      </xdr:nvSpPr>
      <xdr:spPr>
        <a:xfrm>
          <a:off x="42195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231517E8-6606-4EEA-A1AE-C188B84BEA28}"/>
            </a:ext>
          </a:extLst>
        </xdr:cNvPr>
        <xdr:cNvCxnSpPr/>
      </xdr:nvCxnSpPr>
      <xdr:spPr>
        <a:xfrm>
          <a:off x="4105275"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956DEDB9-6DEA-44BA-B62A-34BB899A18EB}"/>
            </a:ext>
          </a:extLst>
        </xdr:cNvPr>
        <xdr:cNvSpPr txBox="1"/>
      </xdr:nvSpPr>
      <xdr:spPr>
        <a:xfrm>
          <a:off x="42195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80E2A8CF-E667-4C8A-BFFA-B58C9F6A1793}"/>
            </a:ext>
          </a:extLst>
        </xdr:cNvPr>
        <xdr:cNvCxnSpPr/>
      </xdr:nvCxnSpPr>
      <xdr:spPr>
        <a:xfrm>
          <a:off x="4105275"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32BC017A-9BF2-43D2-808D-7C17532CF918}"/>
            </a:ext>
          </a:extLst>
        </xdr:cNvPr>
        <xdr:cNvSpPr txBox="1"/>
      </xdr:nvSpPr>
      <xdr:spPr>
        <a:xfrm>
          <a:off x="4219575" y="5763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324DD395-6B30-4F9F-84C1-2C0F316FB709}"/>
            </a:ext>
          </a:extLst>
        </xdr:cNvPr>
        <xdr:cNvSpPr/>
      </xdr:nvSpPr>
      <xdr:spPr>
        <a:xfrm>
          <a:off x="4124325" y="5902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2E7CDDC4-EE18-4AAF-8E05-E56F93C37215}"/>
            </a:ext>
          </a:extLst>
        </xdr:cNvPr>
        <xdr:cNvSpPr/>
      </xdr:nvSpPr>
      <xdr:spPr>
        <a:xfrm>
          <a:off x="3381375" y="59175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BFC07BAE-6533-4911-907C-F237099FEC8B}"/>
            </a:ext>
          </a:extLst>
        </xdr:cNvPr>
        <xdr:cNvSpPr/>
      </xdr:nvSpPr>
      <xdr:spPr>
        <a:xfrm>
          <a:off x="2571750" y="58985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FB2B2776-21D8-430A-8772-C52C9714DA8E}"/>
            </a:ext>
          </a:extLst>
        </xdr:cNvPr>
        <xdr:cNvSpPr/>
      </xdr:nvSpPr>
      <xdr:spPr>
        <a:xfrm>
          <a:off x="1781175" y="5902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6000A443-C6C4-47C0-B18E-0352A7111903}"/>
            </a:ext>
          </a:extLst>
        </xdr:cNvPr>
        <xdr:cNvSpPr/>
      </xdr:nvSpPr>
      <xdr:spPr>
        <a:xfrm>
          <a:off x="981075" y="5883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8D39EBB-47F1-46D4-9186-F3214FB902F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B40003A-A415-4125-BB0C-A1A7A2C7303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3F2D97F-8AAF-48D9-9E30-018480BB62C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DE1B1E6-0954-4FFD-A041-EEEDCEA683C8}"/>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A87157C-6C45-49E8-98DD-F774571E25B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106680</xdr:rowOff>
    </xdr:from>
    <xdr:to>
      <xdr:col>24</xdr:col>
      <xdr:colOff>114300</xdr:colOff>
      <xdr:row>38</xdr:row>
      <xdr:rowOff>36830</xdr:rowOff>
    </xdr:to>
    <xdr:sp macro="" textlink="">
      <xdr:nvSpPr>
        <xdr:cNvPr id="72" name="楕円 71">
          <a:extLst>
            <a:ext uri="{FF2B5EF4-FFF2-40B4-BE49-F238E27FC236}">
              <a16:creationId xmlns:a16="http://schemas.microsoft.com/office/drawing/2014/main" id="{11FABC6F-293B-4B46-9A09-EEB79319579B}"/>
            </a:ext>
          </a:extLst>
        </xdr:cNvPr>
        <xdr:cNvSpPr/>
      </xdr:nvSpPr>
      <xdr:spPr>
        <a:xfrm>
          <a:off x="4124325" y="61042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85107</xdr:rowOff>
    </xdr:from>
    <xdr:ext cx="405111" cy="259045"/>
    <xdr:sp macro="" textlink="">
      <xdr:nvSpPr>
        <xdr:cNvPr id="73" name="【図書館】&#10;有形固定資産減価償却率該当値テキスト">
          <a:extLst>
            <a:ext uri="{FF2B5EF4-FFF2-40B4-BE49-F238E27FC236}">
              <a16:creationId xmlns:a16="http://schemas.microsoft.com/office/drawing/2014/main" id="{387C4AED-9159-43F5-AADA-489C10211713}"/>
            </a:ext>
          </a:extLst>
        </xdr:cNvPr>
        <xdr:cNvSpPr txBox="1"/>
      </xdr:nvSpPr>
      <xdr:spPr>
        <a:xfrm>
          <a:off x="4219575"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86360</xdr:rowOff>
    </xdr:from>
    <xdr:to>
      <xdr:col>20</xdr:col>
      <xdr:colOff>38100</xdr:colOff>
      <xdr:row>38</xdr:row>
      <xdr:rowOff>16510</xdr:rowOff>
    </xdr:to>
    <xdr:sp macro="" textlink="">
      <xdr:nvSpPr>
        <xdr:cNvPr id="74" name="楕円 73">
          <a:extLst>
            <a:ext uri="{FF2B5EF4-FFF2-40B4-BE49-F238E27FC236}">
              <a16:creationId xmlns:a16="http://schemas.microsoft.com/office/drawing/2014/main" id="{33B153F1-E409-4BE0-BB65-E61342176AD7}"/>
            </a:ext>
          </a:extLst>
        </xdr:cNvPr>
        <xdr:cNvSpPr/>
      </xdr:nvSpPr>
      <xdr:spPr>
        <a:xfrm>
          <a:off x="3381375" y="60839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137160</xdr:rowOff>
    </xdr:from>
    <xdr:to>
      <xdr:col>24</xdr:col>
      <xdr:colOff>63500</xdr:colOff>
      <xdr:row>37</xdr:row>
      <xdr:rowOff>157480</xdr:rowOff>
    </xdr:to>
    <xdr:cxnSp macro="">
      <xdr:nvCxnSpPr>
        <xdr:cNvPr id="75" name="直線コネクタ 74">
          <a:extLst>
            <a:ext uri="{FF2B5EF4-FFF2-40B4-BE49-F238E27FC236}">
              <a16:creationId xmlns:a16="http://schemas.microsoft.com/office/drawing/2014/main" id="{A83B5B09-969A-483F-AFF9-B9916F2567FA}"/>
            </a:ext>
          </a:extLst>
        </xdr:cNvPr>
        <xdr:cNvCxnSpPr/>
      </xdr:nvCxnSpPr>
      <xdr:spPr>
        <a:xfrm>
          <a:off x="3429000" y="6141085"/>
          <a:ext cx="7524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72390</xdr:rowOff>
    </xdr:from>
    <xdr:to>
      <xdr:col>15</xdr:col>
      <xdr:colOff>101600</xdr:colOff>
      <xdr:row>38</xdr:row>
      <xdr:rowOff>2540</xdr:rowOff>
    </xdr:to>
    <xdr:sp macro="" textlink="">
      <xdr:nvSpPr>
        <xdr:cNvPr id="76" name="楕円 75">
          <a:extLst>
            <a:ext uri="{FF2B5EF4-FFF2-40B4-BE49-F238E27FC236}">
              <a16:creationId xmlns:a16="http://schemas.microsoft.com/office/drawing/2014/main" id="{750F5407-33B6-458A-8B9E-CDCEC761CF41}"/>
            </a:ext>
          </a:extLst>
        </xdr:cNvPr>
        <xdr:cNvSpPr/>
      </xdr:nvSpPr>
      <xdr:spPr>
        <a:xfrm>
          <a:off x="2571750" y="60699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123190</xdr:rowOff>
    </xdr:from>
    <xdr:to>
      <xdr:col>19</xdr:col>
      <xdr:colOff>177800</xdr:colOff>
      <xdr:row>37</xdr:row>
      <xdr:rowOff>137160</xdr:rowOff>
    </xdr:to>
    <xdr:cxnSp macro="">
      <xdr:nvCxnSpPr>
        <xdr:cNvPr id="77" name="直線コネクタ 76">
          <a:extLst>
            <a:ext uri="{FF2B5EF4-FFF2-40B4-BE49-F238E27FC236}">
              <a16:creationId xmlns:a16="http://schemas.microsoft.com/office/drawing/2014/main" id="{C065502F-60D2-46CA-B598-CEFC1C195148}"/>
            </a:ext>
          </a:extLst>
        </xdr:cNvPr>
        <xdr:cNvCxnSpPr/>
      </xdr:nvCxnSpPr>
      <xdr:spPr>
        <a:xfrm>
          <a:off x="2619375" y="6127115"/>
          <a:ext cx="80962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46990</xdr:rowOff>
    </xdr:from>
    <xdr:to>
      <xdr:col>10</xdr:col>
      <xdr:colOff>165100</xdr:colOff>
      <xdr:row>37</xdr:row>
      <xdr:rowOff>148590</xdr:rowOff>
    </xdr:to>
    <xdr:sp macro="" textlink="">
      <xdr:nvSpPr>
        <xdr:cNvPr id="78" name="楕円 77">
          <a:extLst>
            <a:ext uri="{FF2B5EF4-FFF2-40B4-BE49-F238E27FC236}">
              <a16:creationId xmlns:a16="http://schemas.microsoft.com/office/drawing/2014/main" id="{D39415DE-442A-4B76-BB51-3004174C86BF}"/>
            </a:ext>
          </a:extLst>
        </xdr:cNvPr>
        <xdr:cNvSpPr/>
      </xdr:nvSpPr>
      <xdr:spPr>
        <a:xfrm>
          <a:off x="1781175" y="60509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97790</xdr:rowOff>
    </xdr:from>
    <xdr:to>
      <xdr:col>15</xdr:col>
      <xdr:colOff>50800</xdr:colOff>
      <xdr:row>37</xdr:row>
      <xdr:rowOff>123190</xdr:rowOff>
    </xdr:to>
    <xdr:cxnSp macro="">
      <xdr:nvCxnSpPr>
        <xdr:cNvPr id="79" name="直線コネクタ 78">
          <a:extLst>
            <a:ext uri="{FF2B5EF4-FFF2-40B4-BE49-F238E27FC236}">
              <a16:creationId xmlns:a16="http://schemas.microsoft.com/office/drawing/2014/main" id="{A93C5E90-8179-4136-9338-9C88690BEC38}"/>
            </a:ext>
          </a:extLst>
        </xdr:cNvPr>
        <xdr:cNvCxnSpPr/>
      </xdr:nvCxnSpPr>
      <xdr:spPr>
        <a:xfrm>
          <a:off x="1828800" y="6098540"/>
          <a:ext cx="7905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21590</xdr:rowOff>
    </xdr:from>
    <xdr:to>
      <xdr:col>6</xdr:col>
      <xdr:colOff>38100</xdr:colOff>
      <xdr:row>37</xdr:row>
      <xdr:rowOff>123190</xdr:rowOff>
    </xdr:to>
    <xdr:sp macro="" textlink="">
      <xdr:nvSpPr>
        <xdr:cNvPr id="80" name="楕円 79">
          <a:extLst>
            <a:ext uri="{FF2B5EF4-FFF2-40B4-BE49-F238E27FC236}">
              <a16:creationId xmlns:a16="http://schemas.microsoft.com/office/drawing/2014/main" id="{B9168F62-9F42-4E89-BFDD-CDE97195F9FB}"/>
            </a:ext>
          </a:extLst>
        </xdr:cNvPr>
        <xdr:cNvSpPr/>
      </xdr:nvSpPr>
      <xdr:spPr>
        <a:xfrm>
          <a:off x="981075" y="60223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72390</xdr:rowOff>
    </xdr:from>
    <xdr:to>
      <xdr:col>10</xdr:col>
      <xdr:colOff>114300</xdr:colOff>
      <xdr:row>37</xdr:row>
      <xdr:rowOff>97790</xdr:rowOff>
    </xdr:to>
    <xdr:cxnSp macro="">
      <xdr:nvCxnSpPr>
        <xdr:cNvPr id="81" name="直線コネクタ 80">
          <a:extLst>
            <a:ext uri="{FF2B5EF4-FFF2-40B4-BE49-F238E27FC236}">
              <a16:creationId xmlns:a16="http://schemas.microsoft.com/office/drawing/2014/main" id="{A759BF26-8F0C-438F-88E5-0CF14AF4E1BA}"/>
            </a:ext>
          </a:extLst>
        </xdr:cNvPr>
        <xdr:cNvCxnSpPr/>
      </xdr:nvCxnSpPr>
      <xdr:spPr>
        <a:xfrm>
          <a:off x="1028700" y="606996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DD63D44C-A542-4E9C-954D-B2B321FD7A1A}"/>
            </a:ext>
          </a:extLst>
        </xdr:cNvPr>
        <xdr:cNvSpPr txBox="1"/>
      </xdr:nvSpPr>
      <xdr:spPr>
        <a:xfrm>
          <a:off x="3239144"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1E089641-54FE-4455-B4D1-782B0C21D98A}"/>
            </a:ext>
          </a:extLst>
        </xdr:cNvPr>
        <xdr:cNvSpPr txBox="1"/>
      </xdr:nvSpPr>
      <xdr:spPr>
        <a:xfrm>
          <a:off x="2439044"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2FC81B0F-AF6E-4F92-9AF0-14A6A72FD1AF}"/>
            </a:ext>
          </a:extLst>
        </xdr:cNvPr>
        <xdr:cNvSpPr txBox="1"/>
      </xdr:nvSpPr>
      <xdr:spPr>
        <a:xfrm>
          <a:off x="164846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AAA60F32-200B-4EDB-91C6-650771B2F310}"/>
            </a:ext>
          </a:extLst>
        </xdr:cNvPr>
        <xdr:cNvSpPr txBox="1"/>
      </xdr:nvSpPr>
      <xdr:spPr>
        <a:xfrm>
          <a:off x="848369" y="567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7637</xdr:rowOff>
    </xdr:from>
    <xdr:ext cx="405111" cy="259045"/>
    <xdr:sp macro="" textlink="">
      <xdr:nvSpPr>
        <xdr:cNvPr id="86" name="n_1mainValue【図書館】&#10;有形固定資産減価償却率">
          <a:extLst>
            <a:ext uri="{FF2B5EF4-FFF2-40B4-BE49-F238E27FC236}">
              <a16:creationId xmlns:a16="http://schemas.microsoft.com/office/drawing/2014/main" id="{093DB1A1-1FFE-4917-85AC-0801F2AAF767}"/>
            </a:ext>
          </a:extLst>
        </xdr:cNvPr>
        <xdr:cNvSpPr txBox="1"/>
      </xdr:nvSpPr>
      <xdr:spPr>
        <a:xfrm>
          <a:off x="3239144" y="6173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165117</xdr:rowOff>
    </xdr:from>
    <xdr:ext cx="405111" cy="259045"/>
    <xdr:sp macro="" textlink="">
      <xdr:nvSpPr>
        <xdr:cNvPr id="87" name="n_2mainValue【図書館】&#10;有形固定資産減価償却率">
          <a:extLst>
            <a:ext uri="{FF2B5EF4-FFF2-40B4-BE49-F238E27FC236}">
              <a16:creationId xmlns:a16="http://schemas.microsoft.com/office/drawing/2014/main" id="{3AB41E13-C178-4C6E-87F2-072271290B2B}"/>
            </a:ext>
          </a:extLst>
        </xdr:cNvPr>
        <xdr:cNvSpPr txBox="1"/>
      </xdr:nvSpPr>
      <xdr:spPr>
        <a:xfrm>
          <a:off x="2439044" y="616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139717</xdr:rowOff>
    </xdr:from>
    <xdr:ext cx="405111" cy="259045"/>
    <xdr:sp macro="" textlink="">
      <xdr:nvSpPr>
        <xdr:cNvPr id="88" name="n_3mainValue【図書館】&#10;有形固定資産減価償却率">
          <a:extLst>
            <a:ext uri="{FF2B5EF4-FFF2-40B4-BE49-F238E27FC236}">
              <a16:creationId xmlns:a16="http://schemas.microsoft.com/office/drawing/2014/main" id="{85781DE4-D049-45D0-87D5-146F048C629B}"/>
            </a:ext>
          </a:extLst>
        </xdr:cNvPr>
        <xdr:cNvSpPr txBox="1"/>
      </xdr:nvSpPr>
      <xdr:spPr>
        <a:xfrm>
          <a:off x="1648469" y="614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114317</xdr:rowOff>
    </xdr:from>
    <xdr:ext cx="405111" cy="259045"/>
    <xdr:sp macro="" textlink="">
      <xdr:nvSpPr>
        <xdr:cNvPr id="89" name="n_4mainValue【図書館】&#10;有形固定資産減価償却率">
          <a:extLst>
            <a:ext uri="{FF2B5EF4-FFF2-40B4-BE49-F238E27FC236}">
              <a16:creationId xmlns:a16="http://schemas.microsoft.com/office/drawing/2014/main" id="{898E42A8-A37A-4B1F-899F-B395449E02CD}"/>
            </a:ext>
          </a:extLst>
        </xdr:cNvPr>
        <xdr:cNvSpPr txBox="1"/>
      </xdr:nvSpPr>
      <xdr:spPr>
        <a:xfrm>
          <a:off x="848369" y="611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80BB441D-B417-4D1C-8EB0-5EC2A6F4580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1CBE12EA-C60A-4698-9AF6-64BFB4B8956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4376B7CD-6349-4E85-BFF9-FAEFD95DC35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207F7081-5B52-4E08-BD49-F71DD8F3EF2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2BEBFBEA-2EAE-46F3-B591-E50EEABC961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CE5F02E0-581B-4F52-A1CD-7BE155724B6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58DA7F86-487A-4EA2-ABD8-CA2A3204DF0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41EDB6E6-EEF4-4EE4-BA10-31B58355D51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5CA914B-104F-44A8-85FA-32C120A48812}"/>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5E7D8C12-8AE9-4E1B-B1A5-4E609C008EA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7E5BD013-6FA2-4F97-A043-6A17118321CC}"/>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3A0A9162-17FB-4FFB-A000-62B9AC095017}"/>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640C1B5C-7D67-4821-B786-7C31C76B5B4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7809B5CC-CC78-4F23-A728-9992155CFA50}"/>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D475E589-C3CB-4C15-9887-EED2695E7377}"/>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CF2236B7-AF35-422A-858D-6FCDD795C28F}"/>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987AF1D2-67A2-42D7-9409-16D19895A69D}"/>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30D1A0F9-B28A-4D47-BABB-B4507FDBF166}"/>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F972A1B3-7DAE-47DB-8766-96707FF86E6B}"/>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ECA56B6A-A8F8-43C0-AAC0-6E75BAF118B3}"/>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C551425-CC54-4841-A6A4-169805B7297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31DF41F-590D-456B-961C-97926DB79F7B}"/>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E1E94E7-2F26-407F-A439-BB35BFB6982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14F394CE-AF86-4FDC-BE5D-06489852CBF0}"/>
            </a:ext>
          </a:extLst>
        </xdr:cNvPr>
        <xdr:cNvCxnSpPr/>
      </xdr:nvCxnSpPr>
      <xdr:spPr>
        <a:xfrm flipV="1">
          <a:off x="9429115" y="5514975"/>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A90748FE-B5DA-4016-9FDB-CDC2CDE86104}"/>
            </a:ext>
          </a:extLst>
        </xdr:cNvPr>
        <xdr:cNvSpPr txBox="1"/>
      </xdr:nvSpPr>
      <xdr:spPr>
        <a:xfrm>
          <a:off x="9467850"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C781EA09-34BB-4430-A7B1-06DDAD9A28F7}"/>
            </a:ext>
          </a:extLst>
        </xdr:cNvPr>
        <xdr:cNvCxnSpPr/>
      </xdr:nvCxnSpPr>
      <xdr:spPr>
        <a:xfrm>
          <a:off x="9363075" y="68186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D2528810-0DAB-4158-B39E-E5DCC604FCD6}"/>
            </a:ext>
          </a:extLst>
        </xdr:cNvPr>
        <xdr:cNvSpPr txBox="1"/>
      </xdr:nvSpPr>
      <xdr:spPr>
        <a:xfrm>
          <a:off x="9467850" y="53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A16812F2-824E-4472-B489-83502F42165B}"/>
            </a:ext>
          </a:extLst>
        </xdr:cNvPr>
        <xdr:cNvCxnSpPr/>
      </xdr:nvCxnSpPr>
      <xdr:spPr>
        <a:xfrm>
          <a:off x="9363075" y="55149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A1A43DFA-4B0B-499B-A34F-05484031CE0B}"/>
            </a:ext>
          </a:extLst>
        </xdr:cNvPr>
        <xdr:cNvSpPr txBox="1"/>
      </xdr:nvSpPr>
      <xdr:spPr>
        <a:xfrm>
          <a:off x="9467850" y="6410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9C9D6C17-9CEE-448C-A029-4F6516D27540}"/>
            </a:ext>
          </a:extLst>
        </xdr:cNvPr>
        <xdr:cNvSpPr/>
      </xdr:nvSpPr>
      <xdr:spPr>
        <a:xfrm>
          <a:off x="9401175" y="65462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10B0AC35-8C97-41CB-8494-9297CF3B0A6F}"/>
            </a:ext>
          </a:extLst>
        </xdr:cNvPr>
        <xdr:cNvSpPr/>
      </xdr:nvSpPr>
      <xdr:spPr>
        <a:xfrm>
          <a:off x="86391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B258622E-C589-428D-8205-B60C38394C82}"/>
            </a:ext>
          </a:extLst>
        </xdr:cNvPr>
        <xdr:cNvSpPr/>
      </xdr:nvSpPr>
      <xdr:spPr>
        <a:xfrm>
          <a:off x="7839075" y="6553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4BCC3CBB-C2ED-43ED-90D1-04751319A020}"/>
            </a:ext>
          </a:extLst>
        </xdr:cNvPr>
        <xdr:cNvSpPr/>
      </xdr:nvSpPr>
      <xdr:spPr>
        <a:xfrm>
          <a:off x="7029450" y="65506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6696D058-2910-4004-825B-108CC6AC033E}"/>
            </a:ext>
          </a:extLst>
        </xdr:cNvPr>
        <xdr:cNvSpPr/>
      </xdr:nvSpPr>
      <xdr:spPr>
        <a:xfrm>
          <a:off x="62388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57D9C51-E555-40C1-A682-91289C002A8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EBF8D01-ABA7-4DCA-9840-66D8C8803DD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3FEB5D9-3B16-4FB9-AE74-F11EF3388D4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B7CE2A6-AAC4-47F4-A83F-840D095A199D}"/>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1B53DAB-FD77-40D8-9C54-C43F56628B5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113030</xdr:rowOff>
    </xdr:from>
    <xdr:to>
      <xdr:col>55</xdr:col>
      <xdr:colOff>50800</xdr:colOff>
      <xdr:row>41</xdr:row>
      <xdr:rowOff>43180</xdr:rowOff>
    </xdr:to>
    <xdr:sp macro="" textlink="">
      <xdr:nvSpPr>
        <xdr:cNvPr id="129" name="楕円 128">
          <a:extLst>
            <a:ext uri="{FF2B5EF4-FFF2-40B4-BE49-F238E27FC236}">
              <a16:creationId xmlns:a16="http://schemas.microsoft.com/office/drawing/2014/main" id="{44D6CD16-AA78-44C4-BF7A-91BE9456C57F}"/>
            </a:ext>
          </a:extLst>
        </xdr:cNvPr>
        <xdr:cNvSpPr/>
      </xdr:nvSpPr>
      <xdr:spPr>
        <a:xfrm>
          <a:off x="9401175" y="65995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91457</xdr:rowOff>
    </xdr:from>
    <xdr:ext cx="469744" cy="259045"/>
    <xdr:sp macro="" textlink="">
      <xdr:nvSpPr>
        <xdr:cNvPr id="130" name="【図書館】&#10;一人当たり面積該当値テキスト">
          <a:extLst>
            <a:ext uri="{FF2B5EF4-FFF2-40B4-BE49-F238E27FC236}">
              <a16:creationId xmlns:a16="http://schemas.microsoft.com/office/drawing/2014/main" id="{5E1FF931-A0EF-4C74-BDA9-048BE5BC7992}"/>
            </a:ext>
          </a:extLst>
        </xdr:cNvPr>
        <xdr:cNvSpPr txBox="1"/>
      </xdr:nvSpPr>
      <xdr:spPr>
        <a:xfrm>
          <a:off x="9467850"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116840</xdr:rowOff>
    </xdr:from>
    <xdr:to>
      <xdr:col>50</xdr:col>
      <xdr:colOff>165100</xdr:colOff>
      <xdr:row>41</xdr:row>
      <xdr:rowOff>46990</xdr:rowOff>
    </xdr:to>
    <xdr:sp macro="" textlink="">
      <xdr:nvSpPr>
        <xdr:cNvPr id="131" name="楕円 130">
          <a:extLst>
            <a:ext uri="{FF2B5EF4-FFF2-40B4-BE49-F238E27FC236}">
              <a16:creationId xmlns:a16="http://schemas.microsoft.com/office/drawing/2014/main" id="{5D02066E-DE06-4408-A3E1-F9DB8B881C21}"/>
            </a:ext>
          </a:extLst>
        </xdr:cNvPr>
        <xdr:cNvSpPr/>
      </xdr:nvSpPr>
      <xdr:spPr>
        <a:xfrm>
          <a:off x="8639175" y="66033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163830</xdr:rowOff>
    </xdr:from>
    <xdr:to>
      <xdr:col>55</xdr:col>
      <xdr:colOff>0</xdr:colOff>
      <xdr:row>40</xdr:row>
      <xdr:rowOff>167640</xdr:rowOff>
    </xdr:to>
    <xdr:cxnSp macro="">
      <xdr:nvCxnSpPr>
        <xdr:cNvPr id="132" name="直線コネクタ 131">
          <a:extLst>
            <a:ext uri="{FF2B5EF4-FFF2-40B4-BE49-F238E27FC236}">
              <a16:creationId xmlns:a16="http://schemas.microsoft.com/office/drawing/2014/main" id="{956F4A01-2B3A-45FE-A4F5-0B3EE6392F25}"/>
            </a:ext>
          </a:extLst>
        </xdr:cNvPr>
        <xdr:cNvCxnSpPr/>
      </xdr:nvCxnSpPr>
      <xdr:spPr>
        <a:xfrm flipV="1">
          <a:off x="8686800" y="664718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116840</xdr:rowOff>
    </xdr:from>
    <xdr:to>
      <xdr:col>46</xdr:col>
      <xdr:colOff>38100</xdr:colOff>
      <xdr:row>41</xdr:row>
      <xdr:rowOff>46990</xdr:rowOff>
    </xdr:to>
    <xdr:sp macro="" textlink="">
      <xdr:nvSpPr>
        <xdr:cNvPr id="133" name="楕円 132">
          <a:extLst>
            <a:ext uri="{FF2B5EF4-FFF2-40B4-BE49-F238E27FC236}">
              <a16:creationId xmlns:a16="http://schemas.microsoft.com/office/drawing/2014/main" id="{9383FBEB-624C-4AD8-A817-D5A7C89902AB}"/>
            </a:ext>
          </a:extLst>
        </xdr:cNvPr>
        <xdr:cNvSpPr/>
      </xdr:nvSpPr>
      <xdr:spPr>
        <a:xfrm>
          <a:off x="7839075" y="66033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167640</xdr:rowOff>
    </xdr:from>
    <xdr:to>
      <xdr:col>50</xdr:col>
      <xdr:colOff>114300</xdr:colOff>
      <xdr:row>40</xdr:row>
      <xdr:rowOff>167640</xdr:rowOff>
    </xdr:to>
    <xdr:cxnSp macro="">
      <xdr:nvCxnSpPr>
        <xdr:cNvPr id="134" name="直線コネクタ 133">
          <a:extLst>
            <a:ext uri="{FF2B5EF4-FFF2-40B4-BE49-F238E27FC236}">
              <a16:creationId xmlns:a16="http://schemas.microsoft.com/office/drawing/2014/main" id="{E943BF3E-4F09-4B45-A4DF-460A08E5E7EE}"/>
            </a:ext>
          </a:extLst>
        </xdr:cNvPr>
        <xdr:cNvCxnSpPr/>
      </xdr:nvCxnSpPr>
      <xdr:spPr>
        <a:xfrm>
          <a:off x="7886700" y="66509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120650</xdr:rowOff>
    </xdr:from>
    <xdr:to>
      <xdr:col>41</xdr:col>
      <xdr:colOff>101600</xdr:colOff>
      <xdr:row>41</xdr:row>
      <xdr:rowOff>50800</xdr:rowOff>
    </xdr:to>
    <xdr:sp macro="" textlink="">
      <xdr:nvSpPr>
        <xdr:cNvPr id="135" name="楕円 134">
          <a:extLst>
            <a:ext uri="{FF2B5EF4-FFF2-40B4-BE49-F238E27FC236}">
              <a16:creationId xmlns:a16="http://schemas.microsoft.com/office/drawing/2014/main" id="{AB205FA8-98DA-465E-925A-2ED2EEB0A6C8}"/>
            </a:ext>
          </a:extLst>
        </xdr:cNvPr>
        <xdr:cNvSpPr/>
      </xdr:nvSpPr>
      <xdr:spPr>
        <a:xfrm>
          <a:off x="7029450" y="66103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167640</xdr:rowOff>
    </xdr:from>
    <xdr:to>
      <xdr:col>45</xdr:col>
      <xdr:colOff>177800</xdr:colOff>
      <xdr:row>41</xdr:row>
      <xdr:rowOff>0</xdr:rowOff>
    </xdr:to>
    <xdr:cxnSp macro="">
      <xdr:nvCxnSpPr>
        <xdr:cNvPr id="136" name="直線コネクタ 135">
          <a:extLst>
            <a:ext uri="{FF2B5EF4-FFF2-40B4-BE49-F238E27FC236}">
              <a16:creationId xmlns:a16="http://schemas.microsoft.com/office/drawing/2014/main" id="{4610D0C4-6F56-45F6-BC7C-5FC1D63C9306}"/>
            </a:ext>
          </a:extLst>
        </xdr:cNvPr>
        <xdr:cNvCxnSpPr/>
      </xdr:nvCxnSpPr>
      <xdr:spPr>
        <a:xfrm flipV="1">
          <a:off x="7077075" y="665099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37" name="楕円 136">
          <a:extLst>
            <a:ext uri="{FF2B5EF4-FFF2-40B4-BE49-F238E27FC236}">
              <a16:creationId xmlns:a16="http://schemas.microsoft.com/office/drawing/2014/main" id="{473615E1-28DE-40E7-8BE8-1B756F585B52}"/>
            </a:ext>
          </a:extLst>
        </xdr:cNvPr>
        <xdr:cNvSpPr/>
      </xdr:nvSpPr>
      <xdr:spPr>
        <a:xfrm>
          <a:off x="6238875" y="6607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0</xdr:rowOff>
    </xdr:from>
    <xdr:to>
      <xdr:col>41</xdr:col>
      <xdr:colOff>50800</xdr:colOff>
      <xdr:row>41</xdr:row>
      <xdr:rowOff>3810</xdr:rowOff>
    </xdr:to>
    <xdr:cxnSp macro="">
      <xdr:nvCxnSpPr>
        <xdr:cNvPr id="138" name="直線コネクタ 137">
          <a:extLst>
            <a:ext uri="{FF2B5EF4-FFF2-40B4-BE49-F238E27FC236}">
              <a16:creationId xmlns:a16="http://schemas.microsoft.com/office/drawing/2014/main" id="{4C80D8B5-10BF-4D1F-A95A-96EE238721A3}"/>
            </a:ext>
          </a:extLst>
        </xdr:cNvPr>
        <xdr:cNvCxnSpPr/>
      </xdr:nvCxnSpPr>
      <xdr:spPr>
        <a:xfrm flipV="1">
          <a:off x="6286500" y="664845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FD910326-AFF8-4434-A510-BC60FD70107E}"/>
            </a:ext>
          </a:extLst>
        </xdr:cNvPr>
        <xdr:cNvSpPr txBox="1"/>
      </xdr:nvSpPr>
      <xdr:spPr>
        <a:xfrm>
          <a:off x="8458277"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4A0ABE32-2857-4543-9632-F38D3F0D5793}"/>
            </a:ext>
          </a:extLst>
        </xdr:cNvPr>
        <xdr:cNvSpPr txBox="1"/>
      </xdr:nvSpPr>
      <xdr:spPr>
        <a:xfrm>
          <a:off x="7677227"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24E74070-AA64-4DFA-A07E-7E8A3AC5F0AC}"/>
            </a:ext>
          </a:extLst>
        </xdr:cNvPr>
        <xdr:cNvSpPr txBox="1"/>
      </xdr:nvSpPr>
      <xdr:spPr>
        <a:xfrm>
          <a:off x="6867602" y="633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7954FDD6-D905-43B7-8BDE-668320256F86}"/>
            </a:ext>
          </a:extLst>
        </xdr:cNvPr>
        <xdr:cNvSpPr txBox="1"/>
      </xdr:nvSpPr>
      <xdr:spPr>
        <a:xfrm>
          <a:off x="6067502"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38117</xdr:rowOff>
    </xdr:from>
    <xdr:ext cx="469744" cy="259045"/>
    <xdr:sp macro="" textlink="">
      <xdr:nvSpPr>
        <xdr:cNvPr id="143" name="n_1mainValue【図書館】&#10;一人当たり面積">
          <a:extLst>
            <a:ext uri="{FF2B5EF4-FFF2-40B4-BE49-F238E27FC236}">
              <a16:creationId xmlns:a16="http://schemas.microsoft.com/office/drawing/2014/main" id="{7D7710DD-688B-440D-BEC0-F787BE90E199}"/>
            </a:ext>
          </a:extLst>
        </xdr:cNvPr>
        <xdr:cNvSpPr txBox="1"/>
      </xdr:nvSpPr>
      <xdr:spPr>
        <a:xfrm>
          <a:off x="845827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38117</xdr:rowOff>
    </xdr:from>
    <xdr:ext cx="469744" cy="259045"/>
    <xdr:sp macro="" textlink="">
      <xdr:nvSpPr>
        <xdr:cNvPr id="144" name="n_2mainValue【図書館】&#10;一人当たり面積">
          <a:extLst>
            <a:ext uri="{FF2B5EF4-FFF2-40B4-BE49-F238E27FC236}">
              <a16:creationId xmlns:a16="http://schemas.microsoft.com/office/drawing/2014/main" id="{9C5738E7-E229-4C34-B4BE-3A5D18219F35}"/>
            </a:ext>
          </a:extLst>
        </xdr:cNvPr>
        <xdr:cNvSpPr txBox="1"/>
      </xdr:nvSpPr>
      <xdr:spPr>
        <a:xfrm>
          <a:off x="767722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41927</xdr:rowOff>
    </xdr:from>
    <xdr:ext cx="469744" cy="259045"/>
    <xdr:sp macro="" textlink="">
      <xdr:nvSpPr>
        <xdr:cNvPr id="145" name="n_3mainValue【図書館】&#10;一人当たり面積">
          <a:extLst>
            <a:ext uri="{FF2B5EF4-FFF2-40B4-BE49-F238E27FC236}">
              <a16:creationId xmlns:a16="http://schemas.microsoft.com/office/drawing/2014/main" id="{FC07FE98-BEB2-4496-92AF-5AD55483F1AC}"/>
            </a:ext>
          </a:extLst>
        </xdr:cNvPr>
        <xdr:cNvSpPr txBox="1"/>
      </xdr:nvSpPr>
      <xdr:spPr>
        <a:xfrm>
          <a:off x="6867602" y="669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45737</xdr:rowOff>
    </xdr:from>
    <xdr:ext cx="469744" cy="259045"/>
    <xdr:sp macro="" textlink="">
      <xdr:nvSpPr>
        <xdr:cNvPr id="146" name="n_4mainValue【図書館】&#10;一人当たり面積">
          <a:extLst>
            <a:ext uri="{FF2B5EF4-FFF2-40B4-BE49-F238E27FC236}">
              <a16:creationId xmlns:a16="http://schemas.microsoft.com/office/drawing/2014/main" id="{A2E7952F-D000-4727-A860-0878DC8A9503}"/>
            </a:ext>
          </a:extLst>
        </xdr:cNvPr>
        <xdr:cNvSpPr txBox="1"/>
      </xdr:nvSpPr>
      <xdr:spPr>
        <a:xfrm>
          <a:off x="6067502" y="66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F6BCF73-26C7-4E60-BC7B-EFE54DBAD9B2}"/>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0F86026-5271-4814-B074-FCC1280A8D5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A8ADE1E-5504-4D68-8E74-4DC2D82E1E5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E21D148-A7D7-4A96-9538-C4352F60E67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6F4EB71-2DEC-43A7-8F7C-EA5B91D3D70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F6E3F85-FB6E-401E-8763-0DC56E91332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0746A20-0C88-4E78-8125-056B8E12820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64CEE9E-634A-4D77-9590-1B0FD85C5B62}"/>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2D83EAC-13A8-43E5-B59B-E25F7B08642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B866C41-4067-4711-9183-41905344D49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7CC3806-B955-4F98-B6E9-3EC19EC3FE3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28B094CF-4E2B-40D1-9EC6-CD68D5551996}"/>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D9950AF-E79D-4CAC-BC2A-99E4707573E9}"/>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132DEF8E-24CD-41CE-8DEF-6E5CB53AE25B}"/>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E434857-E985-4E5E-A6E1-33DEDDD94743}"/>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4235096-AE75-415B-8902-6FE2C866856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0E76433-5FEC-4CF8-B0D8-8BE3419BFDE1}"/>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FDCF0E4-E628-478C-80CD-21ED0F3DDE1B}"/>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7B536BB-F582-4EEB-B524-6AA8E25087D9}"/>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23D2BB6-FBDD-4EB2-908A-4B8B49CC90FD}"/>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4AEDBEE5-AA98-4440-B838-0C33555AE7D2}"/>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46A3777-06F7-4197-8755-1A94CA38AD2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C465679-DDFE-4BE5-80C2-AD49BBD928E0}"/>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635A07B-EE1B-4598-91EF-0218202BFFD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5A6786EE-527A-418A-82A8-967DC6E9ADE8}"/>
            </a:ext>
          </a:extLst>
        </xdr:cNvPr>
        <xdr:cNvCxnSpPr/>
      </xdr:nvCxnSpPr>
      <xdr:spPr>
        <a:xfrm flipV="1">
          <a:off x="4180840" y="9079865"/>
          <a:ext cx="0" cy="136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17F81DC-82E6-454A-A3F0-2B33CAAAABBE}"/>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9A15CA6-E80E-40ED-BC5E-197F88D9E0AE}"/>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D61CD1C-249A-42C5-8B3A-35F60FDFCF2E}"/>
            </a:ext>
          </a:extLst>
        </xdr:cNvPr>
        <xdr:cNvSpPr txBox="1"/>
      </xdr:nvSpPr>
      <xdr:spPr>
        <a:xfrm>
          <a:off x="4219575"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423CD2DC-EDCB-45D1-88E0-1DAC0C8C7E93}"/>
            </a:ext>
          </a:extLst>
        </xdr:cNvPr>
        <xdr:cNvCxnSpPr/>
      </xdr:nvCxnSpPr>
      <xdr:spPr>
        <a:xfrm>
          <a:off x="4105275" y="9079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050D4F6-2351-45C2-B1B2-DB63249D5E54}"/>
            </a:ext>
          </a:extLst>
        </xdr:cNvPr>
        <xdr:cNvSpPr txBox="1"/>
      </xdr:nvSpPr>
      <xdr:spPr>
        <a:xfrm>
          <a:off x="4219575" y="9678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37DE5AAF-691B-4E93-90D2-94547FA8ACE3}"/>
            </a:ext>
          </a:extLst>
        </xdr:cNvPr>
        <xdr:cNvSpPr/>
      </xdr:nvSpPr>
      <xdr:spPr>
        <a:xfrm>
          <a:off x="41243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BD10CF8C-9714-4FB3-8E45-E4C737FCD266}"/>
            </a:ext>
          </a:extLst>
        </xdr:cNvPr>
        <xdr:cNvSpPr/>
      </xdr:nvSpPr>
      <xdr:spPr>
        <a:xfrm>
          <a:off x="3381375" y="9808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EBEA7308-7369-447F-B12A-16EBE1A4BEDF}"/>
            </a:ext>
          </a:extLst>
        </xdr:cNvPr>
        <xdr:cNvSpPr/>
      </xdr:nvSpPr>
      <xdr:spPr>
        <a:xfrm>
          <a:off x="2571750" y="9789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2948F60D-F0C5-4E37-9B85-5E385B4B6904}"/>
            </a:ext>
          </a:extLst>
        </xdr:cNvPr>
        <xdr:cNvSpPr/>
      </xdr:nvSpPr>
      <xdr:spPr>
        <a:xfrm>
          <a:off x="1781175" y="97339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18C82220-6EBA-4C38-88D1-A6BF1EA25C47}"/>
            </a:ext>
          </a:extLst>
        </xdr:cNvPr>
        <xdr:cNvSpPr/>
      </xdr:nvSpPr>
      <xdr:spPr>
        <a:xfrm>
          <a:off x="9810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363D1F7-9AE8-425C-B3A5-457C10D24C8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8EAE80B-0264-4F9D-955A-521300BBC6B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1CB1E07-4CD7-4FF0-BFA4-E811257B2C8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01CC47B-D5A9-446F-80D4-C350BF409CE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B777061-AE10-4D73-844A-F96CF8152C5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82550</xdr:rowOff>
    </xdr:from>
    <xdr:to>
      <xdr:col>24</xdr:col>
      <xdr:colOff>114300</xdr:colOff>
      <xdr:row>62</xdr:row>
      <xdr:rowOff>12700</xdr:rowOff>
    </xdr:to>
    <xdr:sp macro="" textlink="">
      <xdr:nvSpPr>
        <xdr:cNvPr id="187" name="楕円 186">
          <a:extLst>
            <a:ext uri="{FF2B5EF4-FFF2-40B4-BE49-F238E27FC236}">
              <a16:creationId xmlns:a16="http://schemas.microsoft.com/office/drawing/2014/main" id="{F3330424-1F22-44CB-A8DC-9D95342E237D}"/>
            </a:ext>
          </a:extLst>
        </xdr:cNvPr>
        <xdr:cNvSpPr/>
      </xdr:nvSpPr>
      <xdr:spPr>
        <a:xfrm>
          <a:off x="4124325" y="9972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60977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E90970D2-39C8-4A4E-A4B4-E002FE2B7693}"/>
            </a:ext>
          </a:extLst>
        </xdr:cNvPr>
        <xdr:cNvSpPr txBox="1"/>
      </xdr:nvSpPr>
      <xdr:spPr>
        <a:xfrm>
          <a:off x="4219575" y="995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86360</xdr:rowOff>
    </xdr:from>
    <xdr:to>
      <xdr:col>20</xdr:col>
      <xdr:colOff>38100</xdr:colOff>
      <xdr:row>62</xdr:row>
      <xdr:rowOff>16510</xdr:rowOff>
    </xdr:to>
    <xdr:sp macro="" textlink="">
      <xdr:nvSpPr>
        <xdr:cNvPr id="189" name="楕円 188">
          <a:extLst>
            <a:ext uri="{FF2B5EF4-FFF2-40B4-BE49-F238E27FC236}">
              <a16:creationId xmlns:a16="http://schemas.microsoft.com/office/drawing/2014/main" id="{7D8048B9-AD58-409A-9919-4B5D6300FC73}"/>
            </a:ext>
          </a:extLst>
        </xdr:cNvPr>
        <xdr:cNvSpPr/>
      </xdr:nvSpPr>
      <xdr:spPr>
        <a:xfrm>
          <a:off x="3381375" y="99701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133350</xdr:rowOff>
    </xdr:from>
    <xdr:to>
      <xdr:col>24</xdr:col>
      <xdr:colOff>63500</xdr:colOff>
      <xdr:row>61</xdr:row>
      <xdr:rowOff>137160</xdr:rowOff>
    </xdr:to>
    <xdr:cxnSp macro="">
      <xdr:nvCxnSpPr>
        <xdr:cNvPr id="190" name="直線コネクタ 189">
          <a:extLst>
            <a:ext uri="{FF2B5EF4-FFF2-40B4-BE49-F238E27FC236}">
              <a16:creationId xmlns:a16="http://schemas.microsoft.com/office/drawing/2014/main" id="{F3222D19-332B-4FE4-9EB5-8E44E95C5BB6}"/>
            </a:ext>
          </a:extLst>
        </xdr:cNvPr>
        <xdr:cNvCxnSpPr/>
      </xdr:nvCxnSpPr>
      <xdr:spPr>
        <a:xfrm flipV="1">
          <a:off x="3429000" y="10020300"/>
          <a:ext cx="7524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67310</xdr:rowOff>
    </xdr:from>
    <xdr:to>
      <xdr:col>15</xdr:col>
      <xdr:colOff>101600</xdr:colOff>
      <xdr:row>61</xdr:row>
      <xdr:rowOff>168910</xdr:rowOff>
    </xdr:to>
    <xdr:sp macro="" textlink="">
      <xdr:nvSpPr>
        <xdr:cNvPr id="191" name="楕円 190">
          <a:extLst>
            <a:ext uri="{FF2B5EF4-FFF2-40B4-BE49-F238E27FC236}">
              <a16:creationId xmlns:a16="http://schemas.microsoft.com/office/drawing/2014/main" id="{EAE24B9D-1671-45E6-B2F1-D82FFED370F9}"/>
            </a:ext>
          </a:extLst>
        </xdr:cNvPr>
        <xdr:cNvSpPr/>
      </xdr:nvSpPr>
      <xdr:spPr>
        <a:xfrm>
          <a:off x="2571750" y="9951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118110</xdr:rowOff>
    </xdr:from>
    <xdr:to>
      <xdr:col>19</xdr:col>
      <xdr:colOff>177800</xdr:colOff>
      <xdr:row>61</xdr:row>
      <xdr:rowOff>137160</xdr:rowOff>
    </xdr:to>
    <xdr:cxnSp macro="">
      <xdr:nvCxnSpPr>
        <xdr:cNvPr id="192" name="直線コネクタ 191">
          <a:extLst>
            <a:ext uri="{FF2B5EF4-FFF2-40B4-BE49-F238E27FC236}">
              <a16:creationId xmlns:a16="http://schemas.microsoft.com/office/drawing/2014/main" id="{589CF2E6-9F92-4E91-B73F-26A864B958B2}"/>
            </a:ext>
          </a:extLst>
        </xdr:cNvPr>
        <xdr:cNvCxnSpPr/>
      </xdr:nvCxnSpPr>
      <xdr:spPr>
        <a:xfrm>
          <a:off x="2619375" y="1000823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31115</xdr:rowOff>
    </xdr:from>
    <xdr:to>
      <xdr:col>10</xdr:col>
      <xdr:colOff>165100</xdr:colOff>
      <xdr:row>61</xdr:row>
      <xdr:rowOff>132715</xdr:rowOff>
    </xdr:to>
    <xdr:sp macro="" textlink="">
      <xdr:nvSpPr>
        <xdr:cNvPr id="193" name="楕円 192">
          <a:extLst>
            <a:ext uri="{FF2B5EF4-FFF2-40B4-BE49-F238E27FC236}">
              <a16:creationId xmlns:a16="http://schemas.microsoft.com/office/drawing/2014/main" id="{BBEC2CBF-4B58-4896-8BB3-ADA3ECD9911F}"/>
            </a:ext>
          </a:extLst>
        </xdr:cNvPr>
        <xdr:cNvSpPr/>
      </xdr:nvSpPr>
      <xdr:spPr>
        <a:xfrm>
          <a:off x="1781175" y="99148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81915</xdr:rowOff>
    </xdr:from>
    <xdr:to>
      <xdr:col>15</xdr:col>
      <xdr:colOff>50800</xdr:colOff>
      <xdr:row>61</xdr:row>
      <xdr:rowOff>118110</xdr:rowOff>
    </xdr:to>
    <xdr:cxnSp macro="">
      <xdr:nvCxnSpPr>
        <xdr:cNvPr id="194" name="直線コネクタ 193">
          <a:extLst>
            <a:ext uri="{FF2B5EF4-FFF2-40B4-BE49-F238E27FC236}">
              <a16:creationId xmlns:a16="http://schemas.microsoft.com/office/drawing/2014/main" id="{6F0311DA-07C9-49DE-A047-03EEA97FA31F}"/>
            </a:ext>
          </a:extLst>
        </xdr:cNvPr>
        <xdr:cNvCxnSpPr/>
      </xdr:nvCxnSpPr>
      <xdr:spPr>
        <a:xfrm>
          <a:off x="1828800" y="9972040"/>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160655</xdr:rowOff>
    </xdr:from>
    <xdr:to>
      <xdr:col>6</xdr:col>
      <xdr:colOff>38100</xdr:colOff>
      <xdr:row>61</xdr:row>
      <xdr:rowOff>90805</xdr:rowOff>
    </xdr:to>
    <xdr:sp macro="" textlink="">
      <xdr:nvSpPr>
        <xdr:cNvPr id="195" name="楕円 194">
          <a:extLst>
            <a:ext uri="{FF2B5EF4-FFF2-40B4-BE49-F238E27FC236}">
              <a16:creationId xmlns:a16="http://schemas.microsoft.com/office/drawing/2014/main" id="{28FA7715-BE0F-42CE-8BA5-D9B5602B59B7}"/>
            </a:ext>
          </a:extLst>
        </xdr:cNvPr>
        <xdr:cNvSpPr/>
      </xdr:nvSpPr>
      <xdr:spPr>
        <a:xfrm>
          <a:off x="981075" y="98888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40005</xdr:rowOff>
    </xdr:from>
    <xdr:to>
      <xdr:col>10</xdr:col>
      <xdr:colOff>114300</xdr:colOff>
      <xdr:row>61</xdr:row>
      <xdr:rowOff>81915</xdr:rowOff>
    </xdr:to>
    <xdr:cxnSp macro="">
      <xdr:nvCxnSpPr>
        <xdr:cNvPr id="196" name="直線コネクタ 195">
          <a:extLst>
            <a:ext uri="{FF2B5EF4-FFF2-40B4-BE49-F238E27FC236}">
              <a16:creationId xmlns:a16="http://schemas.microsoft.com/office/drawing/2014/main" id="{81AF5059-76B8-4C05-BD3B-3004D64906EC}"/>
            </a:ext>
          </a:extLst>
        </xdr:cNvPr>
        <xdr:cNvCxnSpPr/>
      </xdr:nvCxnSpPr>
      <xdr:spPr>
        <a:xfrm>
          <a:off x="1028700" y="9926955"/>
          <a:ext cx="8001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F2BACF84-7D47-4FCC-AA54-9C1DBA9F0A93}"/>
            </a:ext>
          </a:extLst>
        </xdr:cNvPr>
        <xdr:cNvSpPr txBox="1"/>
      </xdr:nvSpPr>
      <xdr:spPr>
        <a:xfrm>
          <a:off x="3239144"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7D133DF2-42AA-4A8E-8FD2-F606EFB3FB06}"/>
            </a:ext>
          </a:extLst>
        </xdr:cNvPr>
        <xdr:cNvSpPr txBox="1"/>
      </xdr:nvSpPr>
      <xdr:spPr>
        <a:xfrm>
          <a:off x="2439044" y="957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1D692858-742A-409D-9739-A549176E14BD}"/>
            </a:ext>
          </a:extLst>
        </xdr:cNvPr>
        <xdr:cNvSpPr txBox="1"/>
      </xdr:nvSpPr>
      <xdr:spPr>
        <a:xfrm>
          <a:off x="1648469"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3BDFAC2C-FA26-4206-AE9F-B1D835E564C0}"/>
            </a:ext>
          </a:extLst>
        </xdr:cNvPr>
        <xdr:cNvSpPr txBox="1"/>
      </xdr:nvSpPr>
      <xdr:spPr>
        <a:xfrm>
          <a:off x="848369" y="952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7637</xdr:rowOff>
    </xdr:from>
    <xdr:ext cx="405111" cy="259045"/>
    <xdr:sp macro="" textlink="">
      <xdr:nvSpPr>
        <xdr:cNvPr id="201" name="n_1mainValue【体育館・プール】&#10;有形固定資産減価償却率">
          <a:extLst>
            <a:ext uri="{FF2B5EF4-FFF2-40B4-BE49-F238E27FC236}">
              <a16:creationId xmlns:a16="http://schemas.microsoft.com/office/drawing/2014/main" id="{330C72FE-FF1A-498A-A180-48D74D41E129}"/>
            </a:ext>
          </a:extLst>
        </xdr:cNvPr>
        <xdr:cNvSpPr txBox="1"/>
      </xdr:nvSpPr>
      <xdr:spPr>
        <a:xfrm>
          <a:off x="3239144" y="1005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160037</xdr:rowOff>
    </xdr:from>
    <xdr:ext cx="405111" cy="259045"/>
    <xdr:sp macro="" textlink="">
      <xdr:nvSpPr>
        <xdr:cNvPr id="202" name="n_2mainValue【体育館・プール】&#10;有形固定資産減価償却率">
          <a:extLst>
            <a:ext uri="{FF2B5EF4-FFF2-40B4-BE49-F238E27FC236}">
              <a16:creationId xmlns:a16="http://schemas.microsoft.com/office/drawing/2014/main" id="{8599F711-FD89-434B-8DA3-19825D5CED69}"/>
            </a:ext>
          </a:extLst>
        </xdr:cNvPr>
        <xdr:cNvSpPr txBox="1"/>
      </xdr:nvSpPr>
      <xdr:spPr>
        <a:xfrm>
          <a:off x="2439044" y="10050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123842</xdr:rowOff>
    </xdr:from>
    <xdr:ext cx="405111" cy="259045"/>
    <xdr:sp macro="" textlink="">
      <xdr:nvSpPr>
        <xdr:cNvPr id="203" name="n_3mainValue【体育館・プール】&#10;有形固定資産減価償却率">
          <a:extLst>
            <a:ext uri="{FF2B5EF4-FFF2-40B4-BE49-F238E27FC236}">
              <a16:creationId xmlns:a16="http://schemas.microsoft.com/office/drawing/2014/main" id="{1A9E12BC-BE9F-444A-B738-A1A42F40CA77}"/>
            </a:ext>
          </a:extLst>
        </xdr:cNvPr>
        <xdr:cNvSpPr txBox="1"/>
      </xdr:nvSpPr>
      <xdr:spPr>
        <a:xfrm>
          <a:off x="1648469"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81932</xdr:rowOff>
    </xdr:from>
    <xdr:ext cx="405111" cy="259045"/>
    <xdr:sp macro="" textlink="">
      <xdr:nvSpPr>
        <xdr:cNvPr id="204" name="n_4mainValue【体育館・プール】&#10;有形固定資産減価償却率">
          <a:extLst>
            <a:ext uri="{FF2B5EF4-FFF2-40B4-BE49-F238E27FC236}">
              <a16:creationId xmlns:a16="http://schemas.microsoft.com/office/drawing/2014/main" id="{5845BB69-49D1-4300-9A6B-17CDD162737E}"/>
            </a:ext>
          </a:extLst>
        </xdr:cNvPr>
        <xdr:cNvSpPr txBox="1"/>
      </xdr:nvSpPr>
      <xdr:spPr>
        <a:xfrm>
          <a:off x="848369" y="997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147B8B0-9F5B-44C5-BC08-BC0CF191515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92AE810-0245-47E0-96ED-63479DDDDA2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AB6C854-45F8-45DC-B7BA-46B7660B42D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7681C85-65BD-4923-8EED-F59E155956E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8AE3DE8-A9FC-403E-8D94-B7F20B36CFC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36D05EF-05AB-4810-A5B4-A69B84E650E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48CB0ED-519A-4D74-80D4-FA3AA75E625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31C756A-59F5-4CCA-80D5-4F13BF36FFF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073C656-E5CA-4EB4-9E37-D2B059CFEE8A}"/>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6012EEE-6E57-41DD-A6BD-0E867AA2339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13683E0-504F-4961-8D66-0CE6CB8343AF}"/>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8737D453-516C-4C46-97E2-18B08E6399EB}"/>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2B866DB-80EA-417A-B01F-14F6B92A1F50}"/>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D73FA136-3C0E-4F9E-9F93-5DC1882BF830}"/>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410429F-593C-434A-9BE3-F161FB317DA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5A662D18-1119-48DB-9D4A-EB2B89368808}"/>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6B2BFC9-F2B6-4F77-BADC-CFDAC5E7EE0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47F98B6D-AAD4-4043-81AD-8CC9307FBED9}"/>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090098E-42A3-480A-B4F5-8E2AD42CC2AE}"/>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60516363-36FF-4D22-9027-4A6279A13D7B}"/>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2F4312A-959A-462F-A892-E5E584143E16}"/>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491BDCD-2ADF-475F-9139-1BF7937A7066}"/>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48F29C0C-EF57-4E66-842D-9A02B21AA1A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B2D8A089-6DF8-4B65-9DF4-3A9F0A37917C}"/>
            </a:ext>
          </a:extLst>
        </xdr:cNvPr>
        <xdr:cNvCxnSpPr/>
      </xdr:nvCxnSpPr>
      <xdr:spPr>
        <a:xfrm flipV="1">
          <a:off x="9429115" y="9199499"/>
          <a:ext cx="0" cy="124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89233103-189D-4C63-B02B-7EA2B8FCEC4D}"/>
            </a:ext>
          </a:extLst>
        </xdr:cNvPr>
        <xdr:cNvSpPr txBox="1"/>
      </xdr:nvSpPr>
      <xdr:spPr>
        <a:xfrm>
          <a:off x="9467850" y="104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56DE22F5-9342-4B45-B714-25EF584A3992}"/>
            </a:ext>
          </a:extLst>
        </xdr:cNvPr>
        <xdr:cNvCxnSpPr/>
      </xdr:nvCxnSpPr>
      <xdr:spPr>
        <a:xfrm>
          <a:off x="9363075" y="104485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879BB616-8C9D-44D1-8D93-EBAC5BEA429C}"/>
            </a:ext>
          </a:extLst>
        </xdr:cNvPr>
        <xdr:cNvSpPr txBox="1"/>
      </xdr:nvSpPr>
      <xdr:spPr>
        <a:xfrm>
          <a:off x="9467850" y="898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61662EF-4947-4FEF-8A51-224496215BF3}"/>
            </a:ext>
          </a:extLst>
        </xdr:cNvPr>
        <xdr:cNvCxnSpPr/>
      </xdr:nvCxnSpPr>
      <xdr:spPr>
        <a:xfrm>
          <a:off x="9363075" y="9199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90E7B0B7-40CC-4BAF-ACFA-61BBFBD79837}"/>
            </a:ext>
          </a:extLst>
        </xdr:cNvPr>
        <xdr:cNvSpPr txBox="1"/>
      </xdr:nvSpPr>
      <xdr:spPr>
        <a:xfrm>
          <a:off x="9467850" y="10220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2AE41B20-BC46-4CEF-A46F-DB75BDCC17E0}"/>
            </a:ext>
          </a:extLst>
        </xdr:cNvPr>
        <xdr:cNvSpPr/>
      </xdr:nvSpPr>
      <xdr:spPr>
        <a:xfrm>
          <a:off x="9401175" y="102417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A483FC3D-277E-499D-B5CE-BE0123BADF08}"/>
            </a:ext>
          </a:extLst>
        </xdr:cNvPr>
        <xdr:cNvSpPr/>
      </xdr:nvSpPr>
      <xdr:spPr>
        <a:xfrm>
          <a:off x="8639175" y="102472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8BE2AF76-C863-4CD7-AF42-4D828874B9F9}"/>
            </a:ext>
          </a:extLst>
        </xdr:cNvPr>
        <xdr:cNvSpPr/>
      </xdr:nvSpPr>
      <xdr:spPr>
        <a:xfrm>
          <a:off x="7839075" y="102499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282DECCF-0732-468A-9762-B934237A0258}"/>
            </a:ext>
          </a:extLst>
        </xdr:cNvPr>
        <xdr:cNvSpPr/>
      </xdr:nvSpPr>
      <xdr:spPr>
        <a:xfrm>
          <a:off x="7029450" y="102580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9E909C2C-9CC3-4E61-86C4-2F3FF517C391}"/>
            </a:ext>
          </a:extLst>
        </xdr:cNvPr>
        <xdr:cNvSpPr/>
      </xdr:nvSpPr>
      <xdr:spPr>
        <a:xfrm>
          <a:off x="6238875" y="102612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8A01A70-6ED0-47C1-AC4F-533EA3C03D1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6FDFC3D-0713-4CAC-ADDF-58B29530735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64FBC41-4238-4255-B326-C1E4ABFB618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FD13216-34B9-4C50-9C8F-21BA97BBF806}"/>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9B0F29A-D756-4F2F-B00A-4C3CE36E391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146939</xdr:rowOff>
    </xdr:from>
    <xdr:to>
      <xdr:col>55</xdr:col>
      <xdr:colOff>50800</xdr:colOff>
      <xdr:row>63</xdr:row>
      <xdr:rowOff>77089</xdr:rowOff>
    </xdr:to>
    <xdr:sp macro="" textlink="">
      <xdr:nvSpPr>
        <xdr:cNvPr id="244" name="楕円 243">
          <a:extLst>
            <a:ext uri="{FF2B5EF4-FFF2-40B4-BE49-F238E27FC236}">
              <a16:creationId xmlns:a16="http://schemas.microsoft.com/office/drawing/2014/main" id="{A8128904-1FBE-4DB5-9BA5-CA1275080DFF}"/>
            </a:ext>
          </a:extLst>
        </xdr:cNvPr>
        <xdr:cNvSpPr/>
      </xdr:nvSpPr>
      <xdr:spPr>
        <a:xfrm>
          <a:off x="9401175" y="1019263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169816</xdr:rowOff>
    </xdr:from>
    <xdr:ext cx="469744" cy="259045"/>
    <xdr:sp macro="" textlink="">
      <xdr:nvSpPr>
        <xdr:cNvPr id="245" name="【体育館・プール】&#10;一人当たり面積該当値テキスト">
          <a:extLst>
            <a:ext uri="{FF2B5EF4-FFF2-40B4-BE49-F238E27FC236}">
              <a16:creationId xmlns:a16="http://schemas.microsoft.com/office/drawing/2014/main" id="{925CDED4-0432-4591-ACB4-969BC6D4BFD9}"/>
            </a:ext>
          </a:extLst>
        </xdr:cNvPr>
        <xdr:cNvSpPr txBox="1"/>
      </xdr:nvSpPr>
      <xdr:spPr>
        <a:xfrm>
          <a:off x="9467850" y="1004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150368</xdr:rowOff>
    </xdr:from>
    <xdr:to>
      <xdr:col>50</xdr:col>
      <xdr:colOff>165100</xdr:colOff>
      <xdr:row>63</xdr:row>
      <xdr:rowOff>80518</xdr:rowOff>
    </xdr:to>
    <xdr:sp macro="" textlink="">
      <xdr:nvSpPr>
        <xdr:cNvPr id="246" name="楕円 245">
          <a:extLst>
            <a:ext uri="{FF2B5EF4-FFF2-40B4-BE49-F238E27FC236}">
              <a16:creationId xmlns:a16="http://schemas.microsoft.com/office/drawing/2014/main" id="{1994E039-FCB1-4AC3-B80C-6F4A2D971DAF}"/>
            </a:ext>
          </a:extLst>
        </xdr:cNvPr>
        <xdr:cNvSpPr/>
      </xdr:nvSpPr>
      <xdr:spPr>
        <a:xfrm>
          <a:off x="8639175" y="101992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26289</xdr:rowOff>
    </xdr:from>
    <xdr:to>
      <xdr:col>55</xdr:col>
      <xdr:colOff>0</xdr:colOff>
      <xdr:row>63</xdr:row>
      <xdr:rowOff>29718</xdr:rowOff>
    </xdr:to>
    <xdr:cxnSp macro="">
      <xdr:nvCxnSpPr>
        <xdr:cNvPr id="247" name="直線コネクタ 246">
          <a:extLst>
            <a:ext uri="{FF2B5EF4-FFF2-40B4-BE49-F238E27FC236}">
              <a16:creationId xmlns:a16="http://schemas.microsoft.com/office/drawing/2014/main" id="{8A405F7D-04FC-4D1B-B5C0-1C8EE57459BF}"/>
            </a:ext>
          </a:extLst>
        </xdr:cNvPr>
        <xdr:cNvCxnSpPr/>
      </xdr:nvCxnSpPr>
      <xdr:spPr>
        <a:xfrm flipV="1">
          <a:off x="8686800" y="1024026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164465</xdr:rowOff>
    </xdr:from>
    <xdr:to>
      <xdr:col>46</xdr:col>
      <xdr:colOff>38100</xdr:colOff>
      <xdr:row>63</xdr:row>
      <xdr:rowOff>94615</xdr:rowOff>
    </xdr:to>
    <xdr:sp macro="" textlink="">
      <xdr:nvSpPr>
        <xdr:cNvPr id="248" name="楕円 247">
          <a:extLst>
            <a:ext uri="{FF2B5EF4-FFF2-40B4-BE49-F238E27FC236}">
              <a16:creationId xmlns:a16="http://schemas.microsoft.com/office/drawing/2014/main" id="{167A4C22-29E5-4586-B75E-B6ABCE0BCD6F}"/>
            </a:ext>
          </a:extLst>
        </xdr:cNvPr>
        <xdr:cNvSpPr/>
      </xdr:nvSpPr>
      <xdr:spPr>
        <a:xfrm>
          <a:off x="7839075" y="102101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29718</xdr:rowOff>
    </xdr:from>
    <xdr:to>
      <xdr:col>50</xdr:col>
      <xdr:colOff>114300</xdr:colOff>
      <xdr:row>63</xdr:row>
      <xdr:rowOff>43815</xdr:rowOff>
    </xdr:to>
    <xdr:cxnSp macro="">
      <xdr:nvCxnSpPr>
        <xdr:cNvPr id="249" name="直線コネクタ 248">
          <a:extLst>
            <a:ext uri="{FF2B5EF4-FFF2-40B4-BE49-F238E27FC236}">
              <a16:creationId xmlns:a16="http://schemas.microsoft.com/office/drawing/2014/main" id="{627B728F-4D56-4A25-B19F-CFD918D32A56}"/>
            </a:ext>
          </a:extLst>
        </xdr:cNvPr>
        <xdr:cNvCxnSpPr/>
      </xdr:nvCxnSpPr>
      <xdr:spPr>
        <a:xfrm flipV="1">
          <a:off x="7886700" y="10237343"/>
          <a:ext cx="800100" cy="2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168275</xdr:rowOff>
    </xdr:from>
    <xdr:to>
      <xdr:col>41</xdr:col>
      <xdr:colOff>101600</xdr:colOff>
      <xdr:row>63</xdr:row>
      <xdr:rowOff>98425</xdr:rowOff>
    </xdr:to>
    <xdr:sp macro="" textlink="">
      <xdr:nvSpPr>
        <xdr:cNvPr id="250" name="楕円 249">
          <a:extLst>
            <a:ext uri="{FF2B5EF4-FFF2-40B4-BE49-F238E27FC236}">
              <a16:creationId xmlns:a16="http://schemas.microsoft.com/office/drawing/2014/main" id="{DB556C9C-CF2B-4AC6-B44D-CD6519307926}"/>
            </a:ext>
          </a:extLst>
        </xdr:cNvPr>
        <xdr:cNvSpPr/>
      </xdr:nvSpPr>
      <xdr:spPr>
        <a:xfrm>
          <a:off x="7029450" y="102076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43815</xdr:rowOff>
    </xdr:from>
    <xdr:to>
      <xdr:col>45</xdr:col>
      <xdr:colOff>177800</xdr:colOff>
      <xdr:row>63</xdr:row>
      <xdr:rowOff>47625</xdr:rowOff>
    </xdr:to>
    <xdr:cxnSp macro="">
      <xdr:nvCxnSpPr>
        <xdr:cNvPr id="251" name="直線コネクタ 250">
          <a:extLst>
            <a:ext uri="{FF2B5EF4-FFF2-40B4-BE49-F238E27FC236}">
              <a16:creationId xmlns:a16="http://schemas.microsoft.com/office/drawing/2014/main" id="{2D23C43E-E2AB-4A11-8FC0-FBED15E7DB04}"/>
            </a:ext>
          </a:extLst>
        </xdr:cNvPr>
        <xdr:cNvCxnSpPr/>
      </xdr:nvCxnSpPr>
      <xdr:spPr>
        <a:xfrm flipV="1">
          <a:off x="7077075" y="1025779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170180</xdr:rowOff>
    </xdr:from>
    <xdr:to>
      <xdr:col>36</xdr:col>
      <xdr:colOff>165100</xdr:colOff>
      <xdr:row>63</xdr:row>
      <xdr:rowOff>100330</xdr:rowOff>
    </xdr:to>
    <xdr:sp macro="" textlink="">
      <xdr:nvSpPr>
        <xdr:cNvPr id="252" name="楕円 251">
          <a:extLst>
            <a:ext uri="{FF2B5EF4-FFF2-40B4-BE49-F238E27FC236}">
              <a16:creationId xmlns:a16="http://schemas.microsoft.com/office/drawing/2014/main" id="{E4716EC7-0B0D-413E-A82A-D2DA75530EFD}"/>
            </a:ext>
          </a:extLst>
        </xdr:cNvPr>
        <xdr:cNvSpPr/>
      </xdr:nvSpPr>
      <xdr:spPr>
        <a:xfrm>
          <a:off x="6238875" y="10209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47625</xdr:rowOff>
    </xdr:from>
    <xdr:to>
      <xdr:col>41</xdr:col>
      <xdr:colOff>50800</xdr:colOff>
      <xdr:row>63</xdr:row>
      <xdr:rowOff>49530</xdr:rowOff>
    </xdr:to>
    <xdr:cxnSp macro="">
      <xdr:nvCxnSpPr>
        <xdr:cNvPr id="253" name="直線コネクタ 252">
          <a:extLst>
            <a:ext uri="{FF2B5EF4-FFF2-40B4-BE49-F238E27FC236}">
              <a16:creationId xmlns:a16="http://schemas.microsoft.com/office/drawing/2014/main" id="{5E78DA73-0C06-46D5-9026-44D723323341}"/>
            </a:ext>
          </a:extLst>
        </xdr:cNvPr>
        <xdr:cNvCxnSpPr/>
      </xdr:nvCxnSpPr>
      <xdr:spPr>
        <a:xfrm flipV="1">
          <a:off x="6286500" y="10255250"/>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1E99AC21-1AEF-4D6C-816C-D17D9982A6E1}"/>
            </a:ext>
          </a:extLst>
        </xdr:cNvPr>
        <xdr:cNvSpPr txBox="1"/>
      </xdr:nvSpPr>
      <xdr:spPr>
        <a:xfrm>
          <a:off x="8458277" y="1033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4F19449-E040-41A6-9975-F528FE504808}"/>
            </a:ext>
          </a:extLst>
        </xdr:cNvPr>
        <xdr:cNvSpPr txBox="1"/>
      </xdr:nvSpPr>
      <xdr:spPr>
        <a:xfrm>
          <a:off x="7677227" y="103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AAE1214D-FB04-41D6-AB15-C2B46FCEA798}"/>
            </a:ext>
          </a:extLst>
        </xdr:cNvPr>
        <xdr:cNvSpPr txBox="1"/>
      </xdr:nvSpPr>
      <xdr:spPr>
        <a:xfrm>
          <a:off x="6867602" y="1035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0DA7016B-3B46-4A4D-BF33-77CA7BF0038C}"/>
            </a:ext>
          </a:extLst>
        </xdr:cNvPr>
        <xdr:cNvSpPr txBox="1"/>
      </xdr:nvSpPr>
      <xdr:spPr>
        <a:xfrm>
          <a:off x="6067502" y="103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97045</xdr:rowOff>
    </xdr:from>
    <xdr:ext cx="469744" cy="259045"/>
    <xdr:sp macro="" textlink="">
      <xdr:nvSpPr>
        <xdr:cNvPr id="258" name="n_1mainValue【体育館・プール】&#10;一人当たり面積">
          <a:extLst>
            <a:ext uri="{FF2B5EF4-FFF2-40B4-BE49-F238E27FC236}">
              <a16:creationId xmlns:a16="http://schemas.microsoft.com/office/drawing/2014/main" id="{3564B72C-8CEC-4E4D-A9B0-CF5BBC10A850}"/>
            </a:ext>
          </a:extLst>
        </xdr:cNvPr>
        <xdr:cNvSpPr txBox="1"/>
      </xdr:nvSpPr>
      <xdr:spPr>
        <a:xfrm>
          <a:off x="8458277" y="998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111142</xdr:rowOff>
    </xdr:from>
    <xdr:ext cx="469744" cy="259045"/>
    <xdr:sp macro="" textlink="">
      <xdr:nvSpPr>
        <xdr:cNvPr id="259" name="n_2mainValue【体育館・プール】&#10;一人当たり面積">
          <a:extLst>
            <a:ext uri="{FF2B5EF4-FFF2-40B4-BE49-F238E27FC236}">
              <a16:creationId xmlns:a16="http://schemas.microsoft.com/office/drawing/2014/main" id="{20BC8861-001D-4552-9C32-B4758E9F1BD0}"/>
            </a:ext>
          </a:extLst>
        </xdr:cNvPr>
        <xdr:cNvSpPr txBox="1"/>
      </xdr:nvSpPr>
      <xdr:spPr>
        <a:xfrm>
          <a:off x="7677227" y="999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114952</xdr:rowOff>
    </xdr:from>
    <xdr:ext cx="469744" cy="259045"/>
    <xdr:sp macro="" textlink="">
      <xdr:nvSpPr>
        <xdr:cNvPr id="260" name="n_3mainValue【体育館・プール】&#10;一人当たり面積">
          <a:extLst>
            <a:ext uri="{FF2B5EF4-FFF2-40B4-BE49-F238E27FC236}">
              <a16:creationId xmlns:a16="http://schemas.microsoft.com/office/drawing/2014/main" id="{49185D13-9A1C-4973-8961-C5B76FC814F5}"/>
            </a:ext>
          </a:extLst>
        </xdr:cNvPr>
        <xdr:cNvSpPr txBox="1"/>
      </xdr:nvSpPr>
      <xdr:spPr>
        <a:xfrm>
          <a:off x="6867602" y="1000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116857</xdr:rowOff>
    </xdr:from>
    <xdr:ext cx="469744" cy="259045"/>
    <xdr:sp macro="" textlink="">
      <xdr:nvSpPr>
        <xdr:cNvPr id="261" name="n_4mainValue【体育館・プール】&#10;一人当たり面積">
          <a:extLst>
            <a:ext uri="{FF2B5EF4-FFF2-40B4-BE49-F238E27FC236}">
              <a16:creationId xmlns:a16="http://schemas.microsoft.com/office/drawing/2014/main" id="{AAA67BC9-3BF3-43CF-83C8-0B09E34FBE1B}"/>
            </a:ext>
          </a:extLst>
        </xdr:cNvPr>
        <xdr:cNvSpPr txBox="1"/>
      </xdr:nvSpPr>
      <xdr:spPr>
        <a:xfrm>
          <a:off x="6067502" y="1000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4DDBC84-BB8C-498C-BBE9-7C1002EC1C4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DE65970-7C63-4419-8E8F-48D46BBEAA7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7DC2BDC-B904-458C-B33E-D503E7440DA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67CA678-F44D-4BC2-9C19-4F0F8A02479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6AFB0EDF-17BA-4FA8-A584-3C98E8F5DF6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AF10917-ABC9-455B-95CB-D7B91F24E63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E4341CC-CB5D-4B9E-8DB7-B21DD4C0723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8249825-A1CE-4601-B57C-8B3F0E32F7B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5FF7ABB-50EF-4F28-B118-6ADD9060BD1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A6FEAD8-5CC2-4A15-93E3-9DB9F924F6F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D3960F9-0DA3-4D99-8C8E-535C77718C8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655BD5CA-2210-4201-9C24-2C092CD427FE}"/>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773AEF11-8D4D-4044-97D2-563519623D3E}"/>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D3552170-1147-4498-9BE5-E72A5EDB316C}"/>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B66D525D-FB69-4E1C-93A6-2002B9C82F02}"/>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7B5C1F19-5557-4202-AC78-F71B6B253E26}"/>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1F8F1902-8682-423D-9C70-59A4E6F38BCD}"/>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80AFF5F5-EBA5-4D9F-AD04-294CFB6B74C3}"/>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5079FA01-CAEE-4EC0-9599-C21DDECEEAD6}"/>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86E55468-031E-415C-BB5B-19E73A5EEEE5}"/>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7EC7D9D8-D243-4A57-8C72-DD798F614113}"/>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64630C0D-A47E-47D8-8EB4-A5545400BCCA}"/>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5C60C97B-6F79-4C3E-8A58-CE24CDB646A4}"/>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AA89A22-4571-40C7-AF50-F125EDC567E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67BFD3-A033-4B85-938B-F0C974061CB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F9BB16D6-09E6-40B0-ADE6-83B8A563060A}"/>
            </a:ext>
          </a:extLst>
        </xdr:cNvPr>
        <xdr:cNvCxnSpPr/>
      </xdr:nvCxnSpPr>
      <xdr:spPr>
        <a:xfrm flipV="1">
          <a:off x="4180840" y="12742999"/>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CBC825F1-A778-40DD-B263-902BE22A007A}"/>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5191844E-22ED-4AF3-A892-433035550089}"/>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EC2E479-F7DA-47DC-A37C-B79D7B05B4BD}"/>
            </a:ext>
          </a:extLst>
        </xdr:cNvPr>
        <xdr:cNvSpPr txBox="1"/>
      </xdr:nvSpPr>
      <xdr:spPr>
        <a:xfrm>
          <a:off x="4219575" y="1252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B1B567D0-C5F8-491D-90E0-97C39A41501E}"/>
            </a:ext>
          </a:extLst>
        </xdr:cNvPr>
        <xdr:cNvCxnSpPr/>
      </xdr:nvCxnSpPr>
      <xdr:spPr>
        <a:xfrm>
          <a:off x="4105275" y="127429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D9F2B65B-FC04-405D-A6C3-27D25D028705}"/>
            </a:ext>
          </a:extLst>
        </xdr:cNvPr>
        <xdr:cNvSpPr txBox="1"/>
      </xdr:nvSpPr>
      <xdr:spPr>
        <a:xfrm>
          <a:off x="4219575" y="13294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ABF0659B-718E-4E78-89CC-9BE72BCC9706}"/>
            </a:ext>
          </a:extLst>
        </xdr:cNvPr>
        <xdr:cNvSpPr/>
      </xdr:nvSpPr>
      <xdr:spPr>
        <a:xfrm>
          <a:off x="4124325"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D7B82515-99C8-44E9-9750-F472C10588E0}"/>
            </a:ext>
          </a:extLst>
        </xdr:cNvPr>
        <xdr:cNvSpPr/>
      </xdr:nvSpPr>
      <xdr:spPr>
        <a:xfrm>
          <a:off x="3381375" y="134331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3110D555-3B51-41CC-AD76-8D69E844B526}"/>
            </a:ext>
          </a:extLst>
        </xdr:cNvPr>
        <xdr:cNvSpPr/>
      </xdr:nvSpPr>
      <xdr:spPr>
        <a:xfrm>
          <a:off x="2571750"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AD971B4C-5174-475C-A05F-59F6F08131B8}"/>
            </a:ext>
          </a:extLst>
        </xdr:cNvPr>
        <xdr:cNvSpPr/>
      </xdr:nvSpPr>
      <xdr:spPr>
        <a:xfrm>
          <a:off x="1781175" y="13389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BED145BC-95CE-4603-A02B-A4C264602005}"/>
            </a:ext>
          </a:extLst>
        </xdr:cNvPr>
        <xdr:cNvSpPr/>
      </xdr:nvSpPr>
      <xdr:spPr>
        <a:xfrm>
          <a:off x="981075" y="133564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78AA08E-4E4B-4C44-81A3-A4E7C4657D1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2AC48D0-8706-47B6-B293-220C1FD993DA}"/>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36750CC-A74C-4A06-9D43-9AAE66ABB58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F2F28BE-D4A2-476F-A4BD-9EE546F0FC4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A6D5ABD-A132-4681-96EB-2BBCB5D8C2D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33020</xdr:rowOff>
    </xdr:from>
    <xdr:to>
      <xdr:col>24</xdr:col>
      <xdr:colOff>114300</xdr:colOff>
      <xdr:row>83</xdr:row>
      <xdr:rowOff>134620</xdr:rowOff>
    </xdr:to>
    <xdr:sp macro="" textlink="">
      <xdr:nvSpPr>
        <xdr:cNvPr id="303" name="楕円 302">
          <a:extLst>
            <a:ext uri="{FF2B5EF4-FFF2-40B4-BE49-F238E27FC236}">
              <a16:creationId xmlns:a16="http://schemas.microsoft.com/office/drawing/2014/main" id="{D542CC7A-B3EA-4981-B17F-D5EC52817D11}"/>
            </a:ext>
          </a:extLst>
        </xdr:cNvPr>
        <xdr:cNvSpPr/>
      </xdr:nvSpPr>
      <xdr:spPr>
        <a:xfrm>
          <a:off x="4124325" y="134791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11447</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D3694CFF-47CA-48F6-A897-771B59DB74D1}"/>
            </a:ext>
          </a:extLst>
        </xdr:cNvPr>
        <xdr:cNvSpPr txBox="1"/>
      </xdr:nvSpPr>
      <xdr:spPr>
        <a:xfrm>
          <a:off x="4219575"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127726</xdr:rowOff>
    </xdr:from>
    <xdr:to>
      <xdr:col>20</xdr:col>
      <xdr:colOff>38100</xdr:colOff>
      <xdr:row>86</xdr:row>
      <xdr:rowOff>57876</xdr:rowOff>
    </xdr:to>
    <xdr:sp macro="" textlink="">
      <xdr:nvSpPr>
        <xdr:cNvPr id="305" name="楕円 304">
          <a:extLst>
            <a:ext uri="{FF2B5EF4-FFF2-40B4-BE49-F238E27FC236}">
              <a16:creationId xmlns:a16="http://schemas.microsoft.com/office/drawing/2014/main" id="{12B4B5AA-DBD5-4132-B0F0-C914F07A83D2}"/>
            </a:ext>
          </a:extLst>
        </xdr:cNvPr>
        <xdr:cNvSpPr/>
      </xdr:nvSpPr>
      <xdr:spPr>
        <a:xfrm>
          <a:off x="3381375" y="138977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83820</xdr:rowOff>
    </xdr:from>
    <xdr:to>
      <xdr:col>24</xdr:col>
      <xdr:colOff>63500</xdr:colOff>
      <xdr:row>86</xdr:row>
      <xdr:rowOff>7076</xdr:rowOff>
    </xdr:to>
    <xdr:cxnSp macro="">
      <xdr:nvCxnSpPr>
        <xdr:cNvPr id="306" name="直線コネクタ 305">
          <a:extLst>
            <a:ext uri="{FF2B5EF4-FFF2-40B4-BE49-F238E27FC236}">
              <a16:creationId xmlns:a16="http://schemas.microsoft.com/office/drawing/2014/main" id="{73216CD6-CEBB-4B07-B0E6-D062A85B959C}"/>
            </a:ext>
          </a:extLst>
        </xdr:cNvPr>
        <xdr:cNvCxnSpPr/>
      </xdr:nvCxnSpPr>
      <xdr:spPr>
        <a:xfrm flipV="1">
          <a:off x="3429000" y="13536295"/>
          <a:ext cx="752475" cy="40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109764</xdr:rowOff>
    </xdr:from>
    <xdr:to>
      <xdr:col>15</xdr:col>
      <xdr:colOff>101600</xdr:colOff>
      <xdr:row>86</xdr:row>
      <xdr:rowOff>39914</xdr:rowOff>
    </xdr:to>
    <xdr:sp macro="" textlink="">
      <xdr:nvSpPr>
        <xdr:cNvPr id="307" name="楕円 306">
          <a:extLst>
            <a:ext uri="{FF2B5EF4-FFF2-40B4-BE49-F238E27FC236}">
              <a16:creationId xmlns:a16="http://schemas.microsoft.com/office/drawing/2014/main" id="{C744018F-5D91-4416-B75C-CAEACEF47CFC}"/>
            </a:ext>
          </a:extLst>
        </xdr:cNvPr>
        <xdr:cNvSpPr/>
      </xdr:nvSpPr>
      <xdr:spPr>
        <a:xfrm>
          <a:off x="2571750" y="138797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160564</xdr:rowOff>
    </xdr:from>
    <xdr:to>
      <xdr:col>19</xdr:col>
      <xdr:colOff>177800</xdr:colOff>
      <xdr:row>86</xdr:row>
      <xdr:rowOff>7076</xdr:rowOff>
    </xdr:to>
    <xdr:cxnSp macro="">
      <xdr:nvCxnSpPr>
        <xdr:cNvPr id="308" name="直線コネクタ 307">
          <a:extLst>
            <a:ext uri="{FF2B5EF4-FFF2-40B4-BE49-F238E27FC236}">
              <a16:creationId xmlns:a16="http://schemas.microsoft.com/office/drawing/2014/main" id="{37236990-F7AA-4B03-B2C7-1B10A6F79223}"/>
            </a:ext>
          </a:extLst>
        </xdr:cNvPr>
        <xdr:cNvCxnSpPr/>
      </xdr:nvCxnSpPr>
      <xdr:spPr>
        <a:xfrm>
          <a:off x="2619375" y="13936889"/>
          <a:ext cx="809625"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73842</xdr:rowOff>
    </xdr:from>
    <xdr:to>
      <xdr:col>10</xdr:col>
      <xdr:colOff>165100</xdr:colOff>
      <xdr:row>86</xdr:row>
      <xdr:rowOff>3992</xdr:rowOff>
    </xdr:to>
    <xdr:sp macro="" textlink="">
      <xdr:nvSpPr>
        <xdr:cNvPr id="309" name="楕円 308">
          <a:extLst>
            <a:ext uri="{FF2B5EF4-FFF2-40B4-BE49-F238E27FC236}">
              <a16:creationId xmlns:a16="http://schemas.microsoft.com/office/drawing/2014/main" id="{6E778B6B-DF96-487F-932B-949292CCFC8B}"/>
            </a:ext>
          </a:extLst>
        </xdr:cNvPr>
        <xdr:cNvSpPr/>
      </xdr:nvSpPr>
      <xdr:spPr>
        <a:xfrm>
          <a:off x="1781175" y="138469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124642</xdr:rowOff>
    </xdr:from>
    <xdr:to>
      <xdr:col>15</xdr:col>
      <xdr:colOff>50800</xdr:colOff>
      <xdr:row>85</xdr:row>
      <xdr:rowOff>160564</xdr:rowOff>
    </xdr:to>
    <xdr:cxnSp macro="">
      <xdr:nvCxnSpPr>
        <xdr:cNvPr id="310" name="直線コネクタ 309">
          <a:extLst>
            <a:ext uri="{FF2B5EF4-FFF2-40B4-BE49-F238E27FC236}">
              <a16:creationId xmlns:a16="http://schemas.microsoft.com/office/drawing/2014/main" id="{4D31371E-C358-4733-9074-30FDEF09A764}"/>
            </a:ext>
          </a:extLst>
        </xdr:cNvPr>
        <xdr:cNvCxnSpPr/>
      </xdr:nvCxnSpPr>
      <xdr:spPr>
        <a:xfrm>
          <a:off x="1828800" y="13894617"/>
          <a:ext cx="790575" cy="4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36286</xdr:rowOff>
    </xdr:from>
    <xdr:to>
      <xdr:col>6</xdr:col>
      <xdr:colOff>38100</xdr:colOff>
      <xdr:row>85</xdr:row>
      <xdr:rowOff>137886</xdr:rowOff>
    </xdr:to>
    <xdr:sp macro="" textlink="">
      <xdr:nvSpPr>
        <xdr:cNvPr id="311" name="楕円 310">
          <a:extLst>
            <a:ext uri="{FF2B5EF4-FFF2-40B4-BE49-F238E27FC236}">
              <a16:creationId xmlns:a16="http://schemas.microsoft.com/office/drawing/2014/main" id="{9127F79F-7786-4C31-B37A-9EA317042F36}"/>
            </a:ext>
          </a:extLst>
        </xdr:cNvPr>
        <xdr:cNvSpPr/>
      </xdr:nvSpPr>
      <xdr:spPr>
        <a:xfrm>
          <a:off x="981075" y="138094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87086</xdr:rowOff>
    </xdr:from>
    <xdr:to>
      <xdr:col>10</xdr:col>
      <xdr:colOff>114300</xdr:colOff>
      <xdr:row>85</xdr:row>
      <xdr:rowOff>124642</xdr:rowOff>
    </xdr:to>
    <xdr:cxnSp macro="">
      <xdr:nvCxnSpPr>
        <xdr:cNvPr id="312" name="直線コネクタ 311">
          <a:extLst>
            <a:ext uri="{FF2B5EF4-FFF2-40B4-BE49-F238E27FC236}">
              <a16:creationId xmlns:a16="http://schemas.microsoft.com/office/drawing/2014/main" id="{03D0C803-290F-4F29-839D-94E107D3A06B}"/>
            </a:ext>
          </a:extLst>
        </xdr:cNvPr>
        <xdr:cNvCxnSpPr/>
      </xdr:nvCxnSpPr>
      <xdr:spPr>
        <a:xfrm>
          <a:off x="1028700" y="13857061"/>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5748E4E4-A5FC-4F19-B8C9-2B6D780A99E9}"/>
            </a:ext>
          </a:extLst>
        </xdr:cNvPr>
        <xdr:cNvSpPr txBox="1"/>
      </xdr:nvSpPr>
      <xdr:spPr>
        <a:xfrm>
          <a:off x="3239144" y="1322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F0B66FA9-E074-470C-95A6-6500D5C18087}"/>
            </a:ext>
          </a:extLst>
        </xdr:cNvPr>
        <xdr:cNvSpPr txBox="1"/>
      </xdr:nvSpPr>
      <xdr:spPr>
        <a:xfrm>
          <a:off x="2439044" y="13195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E3142C4B-C4AB-4CEE-8061-7FE77FCE3928}"/>
            </a:ext>
          </a:extLst>
        </xdr:cNvPr>
        <xdr:cNvSpPr txBox="1"/>
      </xdr:nvSpPr>
      <xdr:spPr>
        <a:xfrm>
          <a:off x="1648469" y="1317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F801B115-D602-4A86-A022-F91CEC105890}"/>
            </a:ext>
          </a:extLst>
        </xdr:cNvPr>
        <xdr:cNvSpPr txBox="1"/>
      </xdr:nvSpPr>
      <xdr:spPr>
        <a:xfrm>
          <a:off x="848369" y="1314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49003</xdr:rowOff>
    </xdr:from>
    <xdr:ext cx="405111" cy="259045"/>
    <xdr:sp macro="" textlink="">
      <xdr:nvSpPr>
        <xdr:cNvPr id="317" name="n_1mainValue【福祉施設】&#10;有形固定資産減価償却率">
          <a:extLst>
            <a:ext uri="{FF2B5EF4-FFF2-40B4-BE49-F238E27FC236}">
              <a16:creationId xmlns:a16="http://schemas.microsoft.com/office/drawing/2014/main" id="{0A9EB8F8-364C-4568-A6C4-DDFC70C6A609}"/>
            </a:ext>
          </a:extLst>
        </xdr:cNvPr>
        <xdr:cNvSpPr txBox="1"/>
      </xdr:nvSpPr>
      <xdr:spPr>
        <a:xfrm>
          <a:off x="3239144" y="1398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31041</xdr:rowOff>
    </xdr:from>
    <xdr:ext cx="405111" cy="259045"/>
    <xdr:sp macro="" textlink="">
      <xdr:nvSpPr>
        <xdr:cNvPr id="318" name="n_2mainValue【福祉施設】&#10;有形固定資産減価償却率">
          <a:extLst>
            <a:ext uri="{FF2B5EF4-FFF2-40B4-BE49-F238E27FC236}">
              <a16:creationId xmlns:a16="http://schemas.microsoft.com/office/drawing/2014/main" id="{465C5A51-E2E7-410D-BCE8-C2F4663DF41A}"/>
            </a:ext>
          </a:extLst>
        </xdr:cNvPr>
        <xdr:cNvSpPr txBox="1"/>
      </xdr:nvSpPr>
      <xdr:spPr>
        <a:xfrm>
          <a:off x="2439044" y="13962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166569</xdr:rowOff>
    </xdr:from>
    <xdr:ext cx="405111" cy="259045"/>
    <xdr:sp macro="" textlink="">
      <xdr:nvSpPr>
        <xdr:cNvPr id="319" name="n_3mainValue【福祉施設】&#10;有形固定資産減価償却率">
          <a:extLst>
            <a:ext uri="{FF2B5EF4-FFF2-40B4-BE49-F238E27FC236}">
              <a16:creationId xmlns:a16="http://schemas.microsoft.com/office/drawing/2014/main" id="{A47E99A0-199F-4B1D-86DC-8B7E20DD5C0C}"/>
            </a:ext>
          </a:extLst>
        </xdr:cNvPr>
        <xdr:cNvSpPr txBox="1"/>
      </xdr:nvSpPr>
      <xdr:spPr>
        <a:xfrm>
          <a:off x="1648469" y="13936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129013</xdr:rowOff>
    </xdr:from>
    <xdr:ext cx="405111" cy="259045"/>
    <xdr:sp macro="" textlink="">
      <xdr:nvSpPr>
        <xdr:cNvPr id="320" name="n_4mainValue【福祉施設】&#10;有形固定資産減価償却率">
          <a:extLst>
            <a:ext uri="{FF2B5EF4-FFF2-40B4-BE49-F238E27FC236}">
              <a16:creationId xmlns:a16="http://schemas.microsoft.com/office/drawing/2014/main" id="{FFF8DF57-3263-4224-A0C9-F84041BB347F}"/>
            </a:ext>
          </a:extLst>
        </xdr:cNvPr>
        <xdr:cNvSpPr txBox="1"/>
      </xdr:nvSpPr>
      <xdr:spPr>
        <a:xfrm>
          <a:off x="848369" y="1389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C36B73B-060C-4818-9954-C0B80858BE3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1401496-8177-4AA0-AA6C-A4F10D44B8D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6E9653B-3514-4605-AB76-375D9E1152D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1955436-5C45-4805-9C6C-4191EE00235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62163EA-79C8-4A00-8613-F2DDDF2E2B9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3AFDBF2-8411-4D17-A4AB-0F3F6177FAC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27E90A2-3AB1-47E8-A0A1-2CF4EABB59F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9D45151-B4C1-412D-924D-F4E4F995372F}"/>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A465228-6348-4F06-9984-4DB5FC93335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1C2A484-B1F2-43A3-BFF5-9CC54C2AE61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7188D099-FCF8-405E-9B95-3A85C488A42C}"/>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7AA16883-90C0-4713-B4B4-9FAFF49B508E}"/>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784A8D89-9DC1-4FD3-8B30-075A7EAF46D1}"/>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E3B65A65-1FB4-4200-9843-A03444EF8417}"/>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CA4F258-1C7A-4D76-93B9-97B79B7875B9}"/>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3C66654E-0A93-4D32-8F5F-0C0B550D4FF5}"/>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BD80AA5E-86E1-4AB9-B346-4DA9D1F13528}"/>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5BA3E2C5-E074-40F6-B7F8-94BDED674F72}"/>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F847326-A1E5-445E-929D-C9D5D7D1250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63A0894-3C1D-447C-946A-43F6F391ED63}"/>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A9E7CE85-5539-4F74-A657-184B6B68B8F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5ECDC9B3-DB74-47FB-812F-63460CE193CE}"/>
            </a:ext>
          </a:extLst>
        </xdr:cNvPr>
        <xdr:cNvCxnSpPr/>
      </xdr:nvCxnSpPr>
      <xdr:spPr>
        <a:xfrm flipV="1">
          <a:off x="9429115" y="12546964"/>
          <a:ext cx="0" cy="1417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29DB46F4-F973-4494-B4C4-0A9FD72B6328}"/>
            </a:ext>
          </a:extLst>
        </xdr:cNvPr>
        <xdr:cNvSpPr txBox="1"/>
      </xdr:nvSpPr>
      <xdr:spPr>
        <a:xfrm>
          <a:off x="9467850"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E1CE5BE4-950A-4830-952B-EB49E45C8C1A}"/>
            </a:ext>
          </a:extLst>
        </xdr:cNvPr>
        <xdr:cNvCxnSpPr/>
      </xdr:nvCxnSpPr>
      <xdr:spPr>
        <a:xfrm>
          <a:off x="9363075" y="139649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2750A19B-1458-4AA4-98C6-55400DD84118}"/>
            </a:ext>
          </a:extLst>
        </xdr:cNvPr>
        <xdr:cNvSpPr txBox="1"/>
      </xdr:nvSpPr>
      <xdr:spPr>
        <a:xfrm>
          <a:off x="9467850" y="1233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1469066D-67C4-4FC9-8F0A-00B509731BB3}"/>
            </a:ext>
          </a:extLst>
        </xdr:cNvPr>
        <xdr:cNvCxnSpPr/>
      </xdr:nvCxnSpPr>
      <xdr:spPr>
        <a:xfrm>
          <a:off x="9363075" y="125469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330BA4FD-22CF-469B-A0A4-33F41B5F6D51}"/>
            </a:ext>
          </a:extLst>
        </xdr:cNvPr>
        <xdr:cNvSpPr txBox="1"/>
      </xdr:nvSpPr>
      <xdr:spPr>
        <a:xfrm>
          <a:off x="9467850" y="135796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63D945E1-CE53-49B3-BCDC-24FED35B93CE}"/>
            </a:ext>
          </a:extLst>
        </xdr:cNvPr>
        <xdr:cNvSpPr/>
      </xdr:nvSpPr>
      <xdr:spPr>
        <a:xfrm>
          <a:off x="9401175" y="136011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61E91D9F-CF08-41F6-8440-3B1ECF53015B}"/>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BFF7B6A4-71FA-492D-A728-D0BDBE7D8999}"/>
            </a:ext>
          </a:extLst>
        </xdr:cNvPr>
        <xdr:cNvSpPr/>
      </xdr:nvSpPr>
      <xdr:spPr>
        <a:xfrm>
          <a:off x="7839075" y="136011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B12AE496-E866-4F5D-BEE9-08280C19F0A4}"/>
            </a:ext>
          </a:extLst>
        </xdr:cNvPr>
        <xdr:cNvSpPr/>
      </xdr:nvSpPr>
      <xdr:spPr>
        <a:xfrm>
          <a:off x="7029450" y="13609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E1A340EB-9969-499F-9F83-C51A2FD233A4}"/>
            </a:ext>
          </a:extLst>
        </xdr:cNvPr>
        <xdr:cNvSpPr/>
      </xdr:nvSpPr>
      <xdr:spPr>
        <a:xfrm>
          <a:off x="6238875" y="13601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6DA4F37-7A67-4C48-AD5C-BB410F6E2FB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1701FF7-4851-4FE2-92DB-309824C9C49F}"/>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3225062-B71C-4534-911D-66EFC787623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64E7A4B-9BE7-44EF-BED6-87195C5B370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8261EBD-1C2F-4FB2-ABB8-E68511F5564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167894</xdr:rowOff>
    </xdr:from>
    <xdr:to>
      <xdr:col>55</xdr:col>
      <xdr:colOff>50800</xdr:colOff>
      <xdr:row>83</xdr:row>
      <xdr:rowOff>98044</xdr:rowOff>
    </xdr:to>
    <xdr:sp macro="" textlink="">
      <xdr:nvSpPr>
        <xdr:cNvPr id="358" name="楕円 357">
          <a:extLst>
            <a:ext uri="{FF2B5EF4-FFF2-40B4-BE49-F238E27FC236}">
              <a16:creationId xmlns:a16="http://schemas.microsoft.com/office/drawing/2014/main" id="{1FC918D1-FE58-4D8B-8E29-22529A2367FE}"/>
            </a:ext>
          </a:extLst>
        </xdr:cNvPr>
        <xdr:cNvSpPr/>
      </xdr:nvSpPr>
      <xdr:spPr>
        <a:xfrm>
          <a:off x="9401175" y="1345209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19321</xdr:rowOff>
    </xdr:from>
    <xdr:ext cx="469744" cy="259045"/>
    <xdr:sp macro="" textlink="">
      <xdr:nvSpPr>
        <xdr:cNvPr id="359" name="【福祉施設】&#10;一人当たり面積該当値テキスト">
          <a:extLst>
            <a:ext uri="{FF2B5EF4-FFF2-40B4-BE49-F238E27FC236}">
              <a16:creationId xmlns:a16="http://schemas.microsoft.com/office/drawing/2014/main" id="{70C24A59-6B54-4C55-B437-1970A5D4AD04}"/>
            </a:ext>
          </a:extLst>
        </xdr:cNvPr>
        <xdr:cNvSpPr txBox="1"/>
      </xdr:nvSpPr>
      <xdr:spPr>
        <a:xfrm>
          <a:off x="9467850" y="1330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3302</xdr:rowOff>
    </xdr:from>
    <xdr:to>
      <xdr:col>50</xdr:col>
      <xdr:colOff>165100</xdr:colOff>
      <xdr:row>83</xdr:row>
      <xdr:rowOff>104902</xdr:rowOff>
    </xdr:to>
    <xdr:sp macro="" textlink="">
      <xdr:nvSpPr>
        <xdr:cNvPr id="360" name="楕円 359">
          <a:extLst>
            <a:ext uri="{FF2B5EF4-FFF2-40B4-BE49-F238E27FC236}">
              <a16:creationId xmlns:a16="http://schemas.microsoft.com/office/drawing/2014/main" id="{603ACD63-1D34-477A-99D4-4167F1541FAE}"/>
            </a:ext>
          </a:extLst>
        </xdr:cNvPr>
        <xdr:cNvSpPr/>
      </xdr:nvSpPr>
      <xdr:spPr>
        <a:xfrm>
          <a:off x="8639175" y="134557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47244</xdr:rowOff>
    </xdr:from>
    <xdr:to>
      <xdr:col>55</xdr:col>
      <xdr:colOff>0</xdr:colOff>
      <xdr:row>83</xdr:row>
      <xdr:rowOff>54102</xdr:rowOff>
    </xdr:to>
    <xdr:cxnSp macro="">
      <xdr:nvCxnSpPr>
        <xdr:cNvPr id="361" name="直線コネクタ 360">
          <a:extLst>
            <a:ext uri="{FF2B5EF4-FFF2-40B4-BE49-F238E27FC236}">
              <a16:creationId xmlns:a16="http://schemas.microsoft.com/office/drawing/2014/main" id="{0FA23494-BD99-42BC-98B7-F9F7F979E616}"/>
            </a:ext>
          </a:extLst>
        </xdr:cNvPr>
        <xdr:cNvCxnSpPr/>
      </xdr:nvCxnSpPr>
      <xdr:spPr>
        <a:xfrm flipV="1">
          <a:off x="8686800" y="13499719"/>
          <a:ext cx="742950"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7874</xdr:rowOff>
    </xdr:from>
    <xdr:to>
      <xdr:col>46</xdr:col>
      <xdr:colOff>38100</xdr:colOff>
      <xdr:row>83</xdr:row>
      <xdr:rowOff>109474</xdr:rowOff>
    </xdr:to>
    <xdr:sp macro="" textlink="">
      <xdr:nvSpPr>
        <xdr:cNvPr id="362" name="楕円 361">
          <a:extLst>
            <a:ext uri="{FF2B5EF4-FFF2-40B4-BE49-F238E27FC236}">
              <a16:creationId xmlns:a16="http://schemas.microsoft.com/office/drawing/2014/main" id="{888A3F4F-9017-430D-9860-0BD371B91636}"/>
            </a:ext>
          </a:extLst>
        </xdr:cNvPr>
        <xdr:cNvSpPr/>
      </xdr:nvSpPr>
      <xdr:spPr>
        <a:xfrm>
          <a:off x="7839075" y="134603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54102</xdr:rowOff>
    </xdr:from>
    <xdr:to>
      <xdr:col>50</xdr:col>
      <xdr:colOff>114300</xdr:colOff>
      <xdr:row>83</xdr:row>
      <xdr:rowOff>58674</xdr:rowOff>
    </xdr:to>
    <xdr:cxnSp macro="">
      <xdr:nvCxnSpPr>
        <xdr:cNvPr id="363" name="直線コネクタ 362">
          <a:extLst>
            <a:ext uri="{FF2B5EF4-FFF2-40B4-BE49-F238E27FC236}">
              <a16:creationId xmlns:a16="http://schemas.microsoft.com/office/drawing/2014/main" id="{9B971E09-7990-4B12-9692-2ABF9780A840}"/>
            </a:ext>
          </a:extLst>
        </xdr:cNvPr>
        <xdr:cNvCxnSpPr/>
      </xdr:nvCxnSpPr>
      <xdr:spPr>
        <a:xfrm flipV="1">
          <a:off x="7886700" y="13503402"/>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17018</xdr:rowOff>
    </xdr:from>
    <xdr:to>
      <xdr:col>41</xdr:col>
      <xdr:colOff>101600</xdr:colOff>
      <xdr:row>83</xdr:row>
      <xdr:rowOff>118618</xdr:rowOff>
    </xdr:to>
    <xdr:sp macro="" textlink="">
      <xdr:nvSpPr>
        <xdr:cNvPr id="364" name="楕円 363">
          <a:extLst>
            <a:ext uri="{FF2B5EF4-FFF2-40B4-BE49-F238E27FC236}">
              <a16:creationId xmlns:a16="http://schemas.microsoft.com/office/drawing/2014/main" id="{3EA9E700-7EDF-4BB9-9A42-F45638D9F5F2}"/>
            </a:ext>
          </a:extLst>
        </xdr:cNvPr>
        <xdr:cNvSpPr/>
      </xdr:nvSpPr>
      <xdr:spPr>
        <a:xfrm>
          <a:off x="7029450" y="134663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58674</xdr:rowOff>
    </xdr:from>
    <xdr:to>
      <xdr:col>45</xdr:col>
      <xdr:colOff>177800</xdr:colOff>
      <xdr:row>83</xdr:row>
      <xdr:rowOff>67818</xdr:rowOff>
    </xdr:to>
    <xdr:cxnSp macro="">
      <xdr:nvCxnSpPr>
        <xdr:cNvPr id="365" name="直線コネクタ 364">
          <a:extLst>
            <a:ext uri="{FF2B5EF4-FFF2-40B4-BE49-F238E27FC236}">
              <a16:creationId xmlns:a16="http://schemas.microsoft.com/office/drawing/2014/main" id="{C7EF347E-ED5F-462D-AFB1-2C8EA0A92C1B}"/>
            </a:ext>
          </a:extLst>
        </xdr:cNvPr>
        <xdr:cNvCxnSpPr/>
      </xdr:nvCxnSpPr>
      <xdr:spPr>
        <a:xfrm flipV="1">
          <a:off x="7077075" y="13507974"/>
          <a:ext cx="80962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21589</xdr:rowOff>
    </xdr:from>
    <xdr:to>
      <xdr:col>36</xdr:col>
      <xdr:colOff>165100</xdr:colOff>
      <xdr:row>83</xdr:row>
      <xdr:rowOff>123189</xdr:rowOff>
    </xdr:to>
    <xdr:sp macro="" textlink="">
      <xdr:nvSpPr>
        <xdr:cNvPr id="366" name="楕円 365">
          <a:extLst>
            <a:ext uri="{FF2B5EF4-FFF2-40B4-BE49-F238E27FC236}">
              <a16:creationId xmlns:a16="http://schemas.microsoft.com/office/drawing/2014/main" id="{8FDBF0E8-2B57-4A0C-AB05-2B782EB14A6D}"/>
            </a:ext>
          </a:extLst>
        </xdr:cNvPr>
        <xdr:cNvSpPr/>
      </xdr:nvSpPr>
      <xdr:spPr>
        <a:xfrm>
          <a:off x="6238875" y="134708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67818</xdr:rowOff>
    </xdr:from>
    <xdr:to>
      <xdr:col>41</xdr:col>
      <xdr:colOff>50800</xdr:colOff>
      <xdr:row>83</xdr:row>
      <xdr:rowOff>72389</xdr:rowOff>
    </xdr:to>
    <xdr:cxnSp macro="">
      <xdr:nvCxnSpPr>
        <xdr:cNvPr id="367" name="直線コネクタ 366">
          <a:extLst>
            <a:ext uri="{FF2B5EF4-FFF2-40B4-BE49-F238E27FC236}">
              <a16:creationId xmlns:a16="http://schemas.microsoft.com/office/drawing/2014/main" id="{BA1848AB-B612-4592-8B94-E9DD70ACC355}"/>
            </a:ext>
          </a:extLst>
        </xdr:cNvPr>
        <xdr:cNvCxnSpPr/>
      </xdr:nvCxnSpPr>
      <xdr:spPr>
        <a:xfrm flipV="1">
          <a:off x="6286500" y="13513943"/>
          <a:ext cx="790575"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00DEDC01-59D6-4D6D-8689-2B520EF89B36}"/>
            </a:ext>
          </a:extLst>
        </xdr:cNvPr>
        <xdr:cNvSpPr txBox="1"/>
      </xdr:nvSpPr>
      <xdr:spPr>
        <a:xfrm>
          <a:off x="8458277" y="1367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F10197B0-D9DC-4A43-B85F-ABEE2CEC37DC}"/>
            </a:ext>
          </a:extLst>
        </xdr:cNvPr>
        <xdr:cNvSpPr txBox="1"/>
      </xdr:nvSpPr>
      <xdr:spPr>
        <a:xfrm>
          <a:off x="7677227" y="1368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AE1B4576-38A1-43C5-AD83-F175D8EF999E}"/>
            </a:ext>
          </a:extLst>
        </xdr:cNvPr>
        <xdr:cNvSpPr txBox="1"/>
      </xdr:nvSpPr>
      <xdr:spPr>
        <a:xfrm>
          <a:off x="6867602" y="136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739031E2-F891-4CF8-85C0-0457B6441015}"/>
            </a:ext>
          </a:extLst>
        </xdr:cNvPr>
        <xdr:cNvSpPr txBox="1"/>
      </xdr:nvSpPr>
      <xdr:spPr>
        <a:xfrm>
          <a:off x="6067502" y="1368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121429</xdr:rowOff>
    </xdr:from>
    <xdr:ext cx="469744" cy="259045"/>
    <xdr:sp macro="" textlink="">
      <xdr:nvSpPr>
        <xdr:cNvPr id="372" name="n_1mainValue【福祉施設】&#10;一人当たり面積">
          <a:extLst>
            <a:ext uri="{FF2B5EF4-FFF2-40B4-BE49-F238E27FC236}">
              <a16:creationId xmlns:a16="http://schemas.microsoft.com/office/drawing/2014/main" id="{0C40DC08-0F42-47E2-9A6E-0BD654FAB84C}"/>
            </a:ext>
          </a:extLst>
        </xdr:cNvPr>
        <xdr:cNvSpPr txBox="1"/>
      </xdr:nvSpPr>
      <xdr:spPr>
        <a:xfrm>
          <a:off x="8458277" y="13250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126001</xdr:rowOff>
    </xdr:from>
    <xdr:ext cx="469744" cy="259045"/>
    <xdr:sp macro="" textlink="">
      <xdr:nvSpPr>
        <xdr:cNvPr id="373" name="n_2mainValue【福祉施設】&#10;一人当たり面積">
          <a:extLst>
            <a:ext uri="{FF2B5EF4-FFF2-40B4-BE49-F238E27FC236}">
              <a16:creationId xmlns:a16="http://schemas.microsoft.com/office/drawing/2014/main" id="{E66987DE-1EE0-433E-9BA4-A39AE71330D1}"/>
            </a:ext>
          </a:extLst>
        </xdr:cNvPr>
        <xdr:cNvSpPr txBox="1"/>
      </xdr:nvSpPr>
      <xdr:spPr>
        <a:xfrm>
          <a:off x="7677227" y="1324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135145</xdr:rowOff>
    </xdr:from>
    <xdr:ext cx="469744" cy="259045"/>
    <xdr:sp macro="" textlink="">
      <xdr:nvSpPr>
        <xdr:cNvPr id="374" name="n_3mainValue【福祉施設】&#10;一人当たり面積">
          <a:extLst>
            <a:ext uri="{FF2B5EF4-FFF2-40B4-BE49-F238E27FC236}">
              <a16:creationId xmlns:a16="http://schemas.microsoft.com/office/drawing/2014/main" id="{DFFCC59F-BD86-4D1A-9906-BD4C339A661E}"/>
            </a:ext>
          </a:extLst>
        </xdr:cNvPr>
        <xdr:cNvSpPr txBox="1"/>
      </xdr:nvSpPr>
      <xdr:spPr>
        <a:xfrm>
          <a:off x="6867602" y="1326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139716</xdr:rowOff>
    </xdr:from>
    <xdr:ext cx="469744" cy="259045"/>
    <xdr:sp macro="" textlink="">
      <xdr:nvSpPr>
        <xdr:cNvPr id="375" name="n_4mainValue【福祉施設】&#10;一人当たり面積">
          <a:extLst>
            <a:ext uri="{FF2B5EF4-FFF2-40B4-BE49-F238E27FC236}">
              <a16:creationId xmlns:a16="http://schemas.microsoft.com/office/drawing/2014/main" id="{4DE5184C-86EF-44B3-8DE2-415CFDB2C534}"/>
            </a:ext>
          </a:extLst>
        </xdr:cNvPr>
        <xdr:cNvSpPr txBox="1"/>
      </xdr:nvSpPr>
      <xdr:spPr>
        <a:xfrm>
          <a:off x="6067502" y="1326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713DAB4-9A35-455A-9909-A0128F10C55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32063FC-730C-4910-A92F-4557F4BB75E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77C69B4-BBEE-427D-9671-0EE7797E73C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E8EF2C6-D6BE-4471-A22D-0800ED146E6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DC0617E-E550-4F93-BC39-80969A452E0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AE5860F-1B7C-4DF7-B10A-36C2A93D6CC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344A4AA-B51C-4DD9-BE48-9C9BF881D49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EBEAE01-6FF4-4614-9D55-E7CA0EA1520E}"/>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CB8C42B4-84F8-464E-BAE3-C9C861BA670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25AC2CD-150E-4978-AA39-50FB69C43742}"/>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EA6D3E2B-F419-4F5A-ABE3-A33701C78FD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24A728BF-D8A2-4273-97D6-E529139A8AA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FC28F3C1-D4C8-4D2A-82C3-B22E2406E6C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C7A36266-210C-469E-AD7F-C8EFD1E40DD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25A5963-08D7-48E3-960F-598B9CE893B4}"/>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E154CF7B-3442-4468-BA90-5DE9FC2E73F8}"/>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38250A0-2B05-41A8-8C98-2CD8B4D6974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3FAC10F-E1FE-47AB-BB03-0F3668E7B437}"/>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B01ABEA9-90C2-4FFE-BF14-12343EA4B2B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8D0805A-94D0-4065-A2AC-50CFE475445D}"/>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C56660C2-9EFD-44B1-B9D3-AF56BE29910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8086DA6-5775-4CF4-93F9-4CAE4DC7E16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8D231A5A-DAE9-4000-B58A-C6E176F80A8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E821EBD-7213-4E39-9468-612C87D40A3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5E49549C-31C4-43CD-B6A4-56A8DC067BC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911C754B-DD55-47B1-B211-455D54A549E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3934D670-ADEA-4D91-82CA-B701A7C0BEE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35DF40ED-002C-46B9-AAB3-CC427E65820B}"/>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D54C3051-AF3F-4CE7-8687-785B6991E6F7}"/>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5EFA8C24-9DE7-44F6-827E-6DB292D2E633}"/>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6CD88424-CFD5-4EB6-9C25-C8F75CDCCA68}"/>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8C760BE3-D5B5-4882-BADE-DC0E6518A38B}"/>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25788739-A8AA-43F8-BC09-9B8F21CC9D46}"/>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171C3C5-770B-4006-9E34-F965B9885581}"/>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4DEC32D8-2239-4C45-A164-63113E711753}"/>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FE85D47-8004-4645-8610-D6CA7A96CF27}"/>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39EB1195-9A20-4F43-BC13-F1FAEB3C9EAB}"/>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488107DF-F3C0-48A1-A374-7E4B854A0DF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BBDC4CE7-F6C0-42C0-9B21-F52B54DD176E}"/>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642AA7BA-3568-428E-B000-7E16B19ADEF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6" name="直線コネクタ 415">
          <a:extLst>
            <a:ext uri="{FF2B5EF4-FFF2-40B4-BE49-F238E27FC236}">
              <a16:creationId xmlns:a16="http://schemas.microsoft.com/office/drawing/2014/main" id="{7AA2832D-A99A-4F9E-A4F1-12C3E507AF93}"/>
            </a:ext>
          </a:extLst>
        </xdr:cNvPr>
        <xdr:cNvCxnSpPr/>
      </xdr:nvCxnSpPr>
      <xdr:spPr>
        <a:xfrm flipV="1">
          <a:off x="14696439" y="5380355"/>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AC7AAFFF-1116-425B-92F1-43BC09A92EA2}"/>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18" name="直線コネクタ 417">
          <a:extLst>
            <a:ext uri="{FF2B5EF4-FFF2-40B4-BE49-F238E27FC236}">
              <a16:creationId xmlns:a16="http://schemas.microsoft.com/office/drawing/2014/main" id="{E8BA8C54-3067-4F4F-AD48-57CFB7D1CC5F}"/>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5592BF6B-AC7D-4A45-B8CC-1F8C1FBA095D}"/>
            </a:ext>
          </a:extLst>
        </xdr:cNvPr>
        <xdr:cNvSpPr txBox="1"/>
      </xdr:nvSpPr>
      <xdr:spPr>
        <a:xfrm>
          <a:off x="14735175" y="517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0" name="直線コネクタ 419">
          <a:extLst>
            <a:ext uri="{FF2B5EF4-FFF2-40B4-BE49-F238E27FC236}">
              <a16:creationId xmlns:a16="http://schemas.microsoft.com/office/drawing/2014/main" id="{FFF7775D-466C-458F-AEF3-645F01E8CB73}"/>
            </a:ext>
          </a:extLst>
        </xdr:cNvPr>
        <xdr:cNvCxnSpPr/>
      </xdr:nvCxnSpPr>
      <xdr:spPr>
        <a:xfrm>
          <a:off x="14611350" y="5380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D3DE54BA-756E-4974-9777-CB4009291EC9}"/>
            </a:ext>
          </a:extLst>
        </xdr:cNvPr>
        <xdr:cNvSpPr txBox="1"/>
      </xdr:nvSpPr>
      <xdr:spPr>
        <a:xfrm>
          <a:off x="14735175" y="6075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2" name="フローチャート: 判断 421">
          <a:extLst>
            <a:ext uri="{FF2B5EF4-FFF2-40B4-BE49-F238E27FC236}">
              <a16:creationId xmlns:a16="http://schemas.microsoft.com/office/drawing/2014/main" id="{8FD2E029-221F-47E6-AF69-9340231D3052}"/>
            </a:ext>
          </a:extLst>
        </xdr:cNvPr>
        <xdr:cNvSpPr/>
      </xdr:nvSpPr>
      <xdr:spPr>
        <a:xfrm>
          <a:off x="14649450" y="60966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3" name="フローチャート: 判断 422">
          <a:extLst>
            <a:ext uri="{FF2B5EF4-FFF2-40B4-BE49-F238E27FC236}">
              <a16:creationId xmlns:a16="http://schemas.microsoft.com/office/drawing/2014/main" id="{6CB08547-1F0E-419D-9433-71A2CE551E13}"/>
            </a:ext>
          </a:extLst>
        </xdr:cNvPr>
        <xdr:cNvSpPr/>
      </xdr:nvSpPr>
      <xdr:spPr>
        <a:xfrm>
          <a:off x="13887450" y="6096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4" name="フローチャート: 判断 423">
          <a:extLst>
            <a:ext uri="{FF2B5EF4-FFF2-40B4-BE49-F238E27FC236}">
              <a16:creationId xmlns:a16="http://schemas.microsoft.com/office/drawing/2014/main" id="{E2EBBE04-FD50-4B87-81E1-CB13B48E819E}"/>
            </a:ext>
          </a:extLst>
        </xdr:cNvPr>
        <xdr:cNvSpPr/>
      </xdr:nvSpPr>
      <xdr:spPr>
        <a:xfrm>
          <a:off x="13096875" y="60845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5" name="フローチャート: 判断 424">
          <a:extLst>
            <a:ext uri="{FF2B5EF4-FFF2-40B4-BE49-F238E27FC236}">
              <a16:creationId xmlns:a16="http://schemas.microsoft.com/office/drawing/2014/main" id="{D76ACFEF-05B0-4F0D-B20E-B5F9BC3B1A3B}"/>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6" name="フローチャート: 判断 425">
          <a:extLst>
            <a:ext uri="{FF2B5EF4-FFF2-40B4-BE49-F238E27FC236}">
              <a16:creationId xmlns:a16="http://schemas.microsoft.com/office/drawing/2014/main" id="{EF8CE2EE-713E-45EB-84C5-F612FB4D9CC3}"/>
            </a:ext>
          </a:extLst>
        </xdr:cNvPr>
        <xdr:cNvSpPr/>
      </xdr:nvSpPr>
      <xdr:spPr>
        <a:xfrm>
          <a:off x="11487150" y="60604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7FADFB9-77DE-47DA-8DDF-715659FB95C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EB96291-0B1B-43C3-9591-9D1A905134C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92EC645-43B0-4A1B-8B5A-7A2BA0D03F1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577D8A3-50DA-4056-A29F-A3807079EF8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B1A07B4-280A-45EC-978C-142FCC2EBAB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154940</xdr:rowOff>
    </xdr:from>
    <xdr:to>
      <xdr:col>85</xdr:col>
      <xdr:colOff>177800</xdr:colOff>
      <xdr:row>36</xdr:row>
      <xdr:rowOff>85090</xdr:rowOff>
    </xdr:to>
    <xdr:sp macro="" textlink="">
      <xdr:nvSpPr>
        <xdr:cNvPr id="432" name="楕円 431">
          <a:extLst>
            <a:ext uri="{FF2B5EF4-FFF2-40B4-BE49-F238E27FC236}">
              <a16:creationId xmlns:a16="http://schemas.microsoft.com/office/drawing/2014/main" id="{231FF195-C23F-4E5D-9FCB-3644A80B6E89}"/>
            </a:ext>
          </a:extLst>
        </xdr:cNvPr>
        <xdr:cNvSpPr/>
      </xdr:nvSpPr>
      <xdr:spPr>
        <a:xfrm>
          <a:off x="14649450" y="5831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6367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DE4C683F-3A52-43CE-A959-75517E22425F}"/>
            </a:ext>
          </a:extLst>
        </xdr:cNvPr>
        <xdr:cNvSpPr txBox="1"/>
      </xdr:nvSpPr>
      <xdr:spPr>
        <a:xfrm>
          <a:off x="14735175"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95885</xdr:rowOff>
    </xdr:from>
    <xdr:to>
      <xdr:col>81</xdr:col>
      <xdr:colOff>101600</xdr:colOff>
      <xdr:row>36</xdr:row>
      <xdr:rowOff>26035</xdr:rowOff>
    </xdr:to>
    <xdr:sp macro="" textlink="">
      <xdr:nvSpPr>
        <xdr:cNvPr id="434" name="楕円 433">
          <a:extLst>
            <a:ext uri="{FF2B5EF4-FFF2-40B4-BE49-F238E27FC236}">
              <a16:creationId xmlns:a16="http://schemas.microsoft.com/office/drawing/2014/main" id="{ECCE6342-5CC4-48C6-B02F-D2C77C5F425A}"/>
            </a:ext>
          </a:extLst>
        </xdr:cNvPr>
        <xdr:cNvSpPr/>
      </xdr:nvSpPr>
      <xdr:spPr>
        <a:xfrm>
          <a:off x="13887450" y="57727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146685</xdr:rowOff>
    </xdr:from>
    <xdr:to>
      <xdr:col>85</xdr:col>
      <xdr:colOff>127000</xdr:colOff>
      <xdr:row>36</xdr:row>
      <xdr:rowOff>34290</xdr:rowOff>
    </xdr:to>
    <xdr:cxnSp macro="">
      <xdr:nvCxnSpPr>
        <xdr:cNvPr id="435" name="直線コネクタ 434">
          <a:extLst>
            <a:ext uri="{FF2B5EF4-FFF2-40B4-BE49-F238E27FC236}">
              <a16:creationId xmlns:a16="http://schemas.microsoft.com/office/drawing/2014/main" id="{D21093E0-5CE4-4825-83F7-2435CAE637A9}"/>
            </a:ext>
          </a:extLst>
        </xdr:cNvPr>
        <xdr:cNvCxnSpPr/>
      </xdr:nvCxnSpPr>
      <xdr:spPr>
        <a:xfrm>
          <a:off x="13935075" y="5820410"/>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76835</xdr:rowOff>
    </xdr:from>
    <xdr:to>
      <xdr:col>76</xdr:col>
      <xdr:colOff>165100</xdr:colOff>
      <xdr:row>36</xdr:row>
      <xdr:rowOff>6985</xdr:rowOff>
    </xdr:to>
    <xdr:sp macro="" textlink="">
      <xdr:nvSpPr>
        <xdr:cNvPr id="436" name="楕円 435">
          <a:extLst>
            <a:ext uri="{FF2B5EF4-FFF2-40B4-BE49-F238E27FC236}">
              <a16:creationId xmlns:a16="http://schemas.microsoft.com/office/drawing/2014/main" id="{D6E774D1-AD26-4C68-9EBE-50B55F3647C1}"/>
            </a:ext>
          </a:extLst>
        </xdr:cNvPr>
        <xdr:cNvSpPr/>
      </xdr:nvSpPr>
      <xdr:spPr>
        <a:xfrm>
          <a:off x="13096875" y="5753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127635</xdr:rowOff>
    </xdr:from>
    <xdr:to>
      <xdr:col>81</xdr:col>
      <xdr:colOff>50800</xdr:colOff>
      <xdr:row>35</xdr:row>
      <xdr:rowOff>146685</xdr:rowOff>
    </xdr:to>
    <xdr:cxnSp macro="">
      <xdr:nvCxnSpPr>
        <xdr:cNvPr id="437" name="直線コネクタ 436">
          <a:extLst>
            <a:ext uri="{FF2B5EF4-FFF2-40B4-BE49-F238E27FC236}">
              <a16:creationId xmlns:a16="http://schemas.microsoft.com/office/drawing/2014/main" id="{38FB0826-9C03-4822-B726-F1C770B8B742}"/>
            </a:ext>
          </a:extLst>
        </xdr:cNvPr>
        <xdr:cNvCxnSpPr/>
      </xdr:nvCxnSpPr>
      <xdr:spPr>
        <a:xfrm>
          <a:off x="13144500" y="5801360"/>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13970</xdr:rowOff>
    </xdr:from>
    <xdr:to>
      <xdr:col>72</xdr:col>
      <xdr:colOff>38100</xdr:colOff>
      <xdr:row>35</xdr:row>
      <xdr:rowOff>115570</xdr:rowOff>
    </xdr:to>
    <xdr:sp macro="" textlink="">
      <xdr:nvSpPr>
        <xdr:cNvPr id="438" name="楕円 437">
          <a:extLst>
            <a:ext uri="{FF2B5EF4-FFF2-40B4-BE49-F238E27FC236}">
              <a16:creationId xmlns:a16="http://schemas.microsoft.com/office/drawing/2014/main" id="{42207E00-5AFA-4672-85F1-1CEDECA0612E}"/>
            </a:ext>
          </a:extLst>
        </xdr:cNvPr>
        <xdr:cNvSpPr/>
      </xdr:nvSpPr>
      <xdr:spPr>
        <a:xfrm>
          <a:off x="12296775" y="56876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64770</xdr:rowOff>
    </xdr:from>
    <xdr:to>
      <xdr:col>76</xdr:col>
      <xdr:colOff>114300</xdr:colOff>
      <xdr:row>35</xdr:row>
      <xdr:rowOff>127635</xdr:rowOff>
    </xdr:to>
    <xdr:cxnSp macro="">
      <xdr:nvCxnSpPr>
        <xdr:cNvPr id="439" name="直線コネクタ 438">
          <a:extLst>
            <a:ext uri="{FF2B5EF4-FFF2-40B4-BE49-F238E27FC236}">
              <a16:creationId xmlns:a16="http://schemas.microsoft.com/office/drawing/2014/main" id="{E6924EF2-1A0C-4FEB-B391-525F449EBF86}"/>
            </a:ext>
          </a:extLst>
        </xdr:cNvPr>
        <xdr:cNvCxnSpPr/>
      </xdr:nvCxnSpPr>
      <xdr:spPr>
        <a:xfrm>
          <a:off x="12344400" y="5744845"/>
          <a:ext cx="8001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8255</xdr:rowOff>
    </xdr:from>
    <xdr:to>
      <xdr:col>67</xdr:col>
      <xdr:colOff>101600</xdr:colOff>
      <xdr:row>35</xdr:row>
      <xdr:rowOff>109855</xdr:rowOff>
    </xdr:to>
    <xdr:sp macro="" textlink="">
      <xdr:nvSpPr>
        <xdr:cNvPr id="440" name="楕円 439">
          <a:extLst>
            <a:ext uri="{FF2B5EF4-FFF2-40B4-BE49-F238E27FC236}">
              <a16:creationId xmlns:a16="http://schemas.microsoft.com/office/drawing/2014/main" id="{AB97761D-F549-4CB8-B0D7-4442E009CF7E}"/>
            </a:ext>
          </a:extLst>
        </xdr:cNvPr>
        <xdr:cNvSpPr/>
      </xdr:nvSpPr>
      <xdr:spPr>
        <a:xfrm>
          <a:off x="11487150" y="5688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59055</xdr:rowOff>
    </xdr:from>
    <xdr:to>
      <xdr:col>71</xdr:col>
      <xdr:colOff>177800</xdr:colOff>
      <xdr:row>35</xdr:row>
      <xdr:rowOff>64770</xdr:rowOff>
    </xdr:to>
    <xdr:cxnSp macro="">
      <xdr:nvCxnSpPr>
        <xdr:cNvPr id="441" name="直線コネクタ 440">
          <a:extLst>
            <a:ext uri="{FF2B5EF4-FFF2-40B4-BE49-F238E27FC236}">
              <a16:creationId xmlns:a16="http://schemas.microsoft.com/office/drawing/2014/main" id="{237C240D-876D-44DC-8435-AE81A34EE4B6}"/>
            </a:ext>
          </a:extLst>
        </xdr:cNvPr>
        <xdr:cNvCxnSpPr/>
      </xdr:nvCxnSpPr>
      <xdr:spPr>
        <a:xfrm>
          <a:off x="11534775" y="5735955"/>
          <a:ext cx="80962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1D2727A3-A946-4C6C-B45D-134A8217E11F}"/>
            </a:ext>
          </a:extLst>
        </xdr:cNvPr>
        <xdr:cNvSpPr txBox="1"/>
      </xdr:nvSpPr>
      <xdr:spPr>
        <a:xfrm>
          <a:off x="13745219"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BEBC065C-500B-4E3C-BAE9-A1BF43E2BD05}"/>
            </a:ext>
          </a:extLst>
        </xdr:cNvPr>
        <xdr:cNvSpPr txBox="1"/>
      </xdr:nvSpPr>
      <xdr:spPr>
        <a:xfrm>
          <a:off x="12964169"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1AACF6F2-320B-4C43-8887-2D5F1D5A1CF2}"/>
            </a:ext>
          </a:extLst>
        </xdr:cNvPr>
        <xdr:cNvSpPr txBox="1"/>
      </xdr:nvSpPr>
      <xdr:spPr>
        <a:xfrm>
          <a:off x="12164069"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3E80415C-A1EE-4D0F-BAD8-49FEE59595B0}"/>
            </a:ext>
          </a:extLst>
        </xdr:cNvPr>
        <xdr:cNvSpPr txBox="1"/>
      </xdr:nvSpPr>
      <xdr:spPr>
        <a:xfrm>
          <a:off x="11354444"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42562</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A2CD8A67-59EF-4C0F-BECC-66E4F18CCD91}"/>
            </a:ext>
          </a:extLst>
        </xdr:cNvPr>
        <xdr:cNvSpPr txBox="1"/>
      </xdr:nvSpPr>
      <xdr:spPr>
        <a:xfrm>
          <a:off x="13745219" y="5560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23512</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562CE3B7-FC01-4256-AAD1-E8DEF1FCEB4F}"/>
            </a:ext>
          </a:extLst>
        </xdr:cNvPr>
        <xdr:cNvSpPr txBox="1"/>
      </xdr:nvSpPr>
      <xdr:spPr>
        <a:xfrm>
          <a:off x="12964169" y="554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132097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C6E8D6B5-1526-4DA1-A662-EE7F908EF4A1}"/>
            </a:ext>
          </a:extLst>
        </xdr:cNvPr>
        <xdr:cNvSpPr txBox="1"/>
      </xdr:nvSpPr>
      <xdr:spPr>
        <a:xfrm>
          <a:off x="12164069" y="54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126382</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160D0F81-B871-41D1-B9AE-105178288CC7}"/>
            </a:ext>
          </a:extLst>
        </xdr:cNvPr>
        <xdr:cNvSpPr txBox="1"/>
      </xdr:nvSpPr>
      <xdr:spPr>
        <a:xfrm>
          <a:off x="113544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88DB384-B121-4579-9BF6-CB4F2D1B601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FF646CE4-53F0-41E4-A2A6-D0FCFAC88DC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4365F5E6-E71A-4A72-A438-580066F47A2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60E956CA-0AB0-4BFE-A62A-4B474D3C4B4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ED8915EB-4A05-4694-BDBC-0964FFF4D7E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68DF3E11-DB8E-4F51-B651-6124D695A46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5A50F92F-2A5D-44F8-A30E-F5C800854F4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278FA005-DFC2-45BC-8FCF-7A2E37AC283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B830A622-4397-4409-A447-D578ACF17957}"/>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3A8A7D96-50A0-42A3-93B8-423F5D839C4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8325BA4D-4117-43F3-8CCD-75B1F1C43415}"/>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83C4DED0-6D37-44F1-8EE1-241F038B5D44}"/>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5D9F7B6E-A73A-4567-BE6F-1BFED380A5BE}"/>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9EC53088-8246-4F79-B203-A64830281A50}"/>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B5742453-D0AF-4439-8E87-0B913FF627EE}"/>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671F3A01-0A10-43A4-99E8-E67474CC8BF7}"/>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47B5FCF2-3A50-4CDA-B5A8-12109890E099}"/>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DB982C8A-9C9C-4C86-8CA6-009E15D683F2}"/>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3514067E-06E2-4075-8359-4E7A5DB19AFA}"/>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850ED14B-335F-4E96-A932-5CA3BB36087A}"/>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928F558F-6737-4991-AA86-D6045EC63B22}"/>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C7996E4D-C4C2-454F-B5F4-E84EFC9183BC}"/>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056966F7-882D-4EC9-BDE7-039730FCC4D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3" name="直線コネクタ 472">
          <a:extLst>
            <a:ext uri="{FF2B5EF4-FFF2-40B4-BE49-F238E27FC236}">
              <a16:creationId xmlns:a16="http://schemas.microsoft.com/office/drawing/2014/main" id="{55CA24F1-0B0A-44E1-BE23-A40A8E8CD2C8}"/>
            </a:ext>
          </a:extLst>
        </xdr:cNvPr>
        <xdr:cNvCxnSpPr/>
      </xdr:nvCxnSpPr>
      <xdr:spPr>
        <a:xfrm flipV="1">
          <a:off x="19954239" y="5473729"/>
          <a:ext cx="0" cy="1374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4" name="【一般廃棄物処理施設】&#10;一人当たり有形固定資産（償却資産）額最小値テキスト">
          <a:extLst>
            <a:ext uri="{FF2B5EF4-FFF2-40B4-BE49-F238E27FC236}">
              <a16:creationId xmlns:a16="http://schemas.microsoft.com/office/drawing/2014/main" id="{970E0F9C-8A74-43F4-BC3B-23C66F5FE5A2}"/>
            </a:ext>
          </a:extLst>
        </xdr:cNvPr>
        <xdr:cNvSpPr txBox="1"/>
      </xdr:nvSpPr>
      <xdr:spPr>
        <a:xfrm>
          <a:off x="19992975" y="6855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5" name="直線コネクタ 474">
          <a:extLst>
            <a:ext uri="{FF2B5EF4-FFF2-40B4-BE49-F238E27FC236}">
              <a16:creationId xmlns:a16="http://schemas.microsoft.com/office/drawing/2014/main" id="{A73F7029-7D6F-403E-A6FC-D882905CE87E}"/>
            </a:ext>
          </a:extLst>
        </xdr:cNvPr>
        <xdr:cNvCxnSpPr/>
      </xdr:nvCxnSpPr>
      <xdr:spPr>
        <a:xfrm>
          <a:off x="19878675" y="68481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020ED5D5-15CE-4655-B6BF-71A19F6188B5}"/>
            </a:ext>
          </a:extLst>
        </xdr:cNvPr>
        <xdr:cNvSpPr txBox="1"/>
      </xdr:nvSpPr>
      <xdr:spPr>
        <a:xfrm>
          <a:off x="19992975" y="525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7" name="直線コネクタ 476">
          <a:extLst>
            <a:ext uri="{FF2B5EF4-FFF2-40B4-BE49-F238E27FC236}">
              <a16:creationId xmlns:a16="http://schemas.microsoft.com/office/drawing/2014/main" id="{FACEE860-1728-4B78-B825-E159A75D2614}"/>
            </a:ext>
          </a:extLst>
        </xdr:cNvPr>
        <xdr:cNvCxnSpPr/>
      </xdr:nvCxnSpPr>
      <xdr:spPr>
        <a:xfrm>
          <a:off x="19878675" y="54737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9257E8F4-B74B-49B7-8412-97552F17A5AD}"/>
            </a:ext>
          </a:extLst>
        </xdr:cNvPr>
        <xdr:cNvSpPr txBox="1"/>
      </xdr:nvSpPr>
      <xdr:spPr>
        <a:xfrm>
          <a:off x="19992975" y="63314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79" name="フローチャート: 判断 478">
          <a:extLst>
            <a:ext uri="{FF2B5EF4-FFF2-40B4-BE49-F238E27FC236}">
              <a16:creationId xmlns:a16="http://schemas.microsoft.com/office/drawing/2014/main" id="{B0B99CF6-5899-406A-AE50-20390E044925}"/>
            </a:ext>
          </a:extLst>
        </xdr:cNvPr>
        <xdr:cNvSpPr/>
      </xdr:nvSpPr>
      <xdr:spPr>
        <a:xfrm>
          <a:off x="19897725" y="63530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0" name="フローチャート: 判断 479">
          <a:extLst>
            <a:ext uri="{FF2B5EF4-FFF2-40B4-BE49-F238E27FC236}">
              <a16:creationId xmlns:a16="http://schemas.microsoft.com/office/drawing/2014/main" id="{EC29AE0F-96A3-4B72-9547-4634B88EED3F}"/>
            </a:ext>
          </a:extLst>
        </xdr:cNvPr>
        <xdr:cNvSpPr/>
      </xdr:nvSpPr>
      <xdr:spPr>
        <a:xfrm>
          <a:off x="19154775" y="6369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1" name="フローチャート: 判断 480">
          <a:extLst>
            <a:ext uri="{FF2B5EF4-FFF2-40B4-BE49-F238E27FC236}">
              <a16:creationId xmlns:a16="http://schemas.microsoft.com/office/drawing/2014/main" id="{A70ECDA3-72E3-4D2F-9E67-07B4B340CEA3}"/>
            </a:ext>
          </a:extLst>
        </xdr:cNvPr>
        <xdr:cNvSpPr/>
      </xdr:nvSpPr>
      <xdr:spPr>
        <a:xfrm>
          <a:off x="18345150" y="63793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2" name="フローチャート: 判断 481">
          <a:extLst>
            <a:ext uri="{FF2B5EF4-FFF2-40B4-BE49-F238E27FC236}">
              <a16:creationId xmlns:a16="http://schemas.microsoft.com/office/drawing/2014/main" id="{53FC6CCF-395F-4304-87F2-F26B700991B7}"/>
            </a:ext>
          </a:extLst>
        </xdr:cNvPr>
        <xdr:cNvSpPr/>
      </xdr:nvSpPr>
      <xdr:spPr>
        <a:xfrm>
          <a:off x="17554575" y="63931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3" name="フローチャート: 判断 482">
          <a:extLst>
            <a:ext uri="{FF2B5EF4-FFF2-40B4-BE49-F238E27FC236}">
              <a16:creationId xmlns:a16="http://schemas.microsoft.com/office/drawing/2014/main" id="{CD7A1AD3-19E9-4BF7-AC92-3FB728B7EAFB}"/>
            </a:ext>
          </a:extLst>
        </xdr:cNvPr>
        <xdr:cNvSpPr/>
      </xdr:nvSpPr>
      <xdr:spPr>
        <a:xfrm>
          <a:off x="16754475" y="6390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A65B0B7-C70B-4B01-B127-4459FB6240C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82B5C3B-A7AA-43F2-A6E1-8852BD13C33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A8B14CD-792D-4626-A5CF-8E2B98609C9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76051B1-A30F-4DFD-B70F-6554E01ED8D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D2F83EA-8B01-4BA0-9816-6720F655ECE9}"/>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143331</xdr:rowOff>
    </xdr:from>
    <xdr:to>
      <xdr:col>116</xdr:col>
      <xdr:colOff>114300</xdr:colOff>
      <xdr:row>38</xdr:row>
      <xdr:rowOff>73481</xdr:rowOff>
    </xdr:to>
    <xdr:sp macro="" textlink="">
      <xdr:nvSpPr>
        <xdr:cNvPr id="489" name="楕円 488">
          <a:extLst>
            <a:ext uri="{FF2B5EF4-FFF2-40B4-BE49-F238E27FC236}">
              <a16:creationId xmlns:a16="http://schemas.microsoft.com/office/drawing/2014/main" id="{2CE6EB16-594E-46F5-9FBC-788E04BA932A}"/>
            </a:ext>
          </a:extLst>
        </xdr:cNvPr>
        <xdr:cNvSpPr/>
      </xdr:nvSpPr>
      <xdr:spPr>
        <a:xfrm>
          <a:off x="19897725" y="61409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166208</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64182C73-A7CE-4367-ADF4-4F014EDB9C03}"/>
            </a:ext>
          </a:extLst>
        </xdr:cNvPr>
        <xdr:cNvSpPr txBox="1"/>
      </xdr:nvSpPr>
      <xdr:spPr>
        <a:xfrm>
          <a:off x="19992975" y="600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162084</xdr:rowOff>
    </xdr:from>
    <xdr:to>
      <xdr:col>112</xdr:col>
      <xdr:colOff>38100</xdr:colOff>
      <xdr:row>38</xdr:row>
      <xdr:rowOff>92234</xdr:rowOff>
    </xdr:to>
    <xdr:sp macro="" textlink="">
      <xdr:nvSpPr>
        <xdr:cNvPr id="491" name="楕円 490">
          <a:extLst>
            <a:ext uri="{FF2B5EF4-FFF2-40B4-BE49-F238E27FC236}">
              <a16:creationId xmlns:a16="http://schemas.microsoft.com/office/drawing/2014/main" id="{7292EA50-EB3A-4033-810B-6CB3D1C50079}"/>
            </a:ext>
          </a:extLst>
        </xdr:cNvPr>
        <xdr:cNvSpPr/>
      </xdr:nvSpPr>
      <xdr:spPr>
        <a:xfrm>
          <a:off x="19154775" y="61596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22681</xdr:rowOff>
    </xdr:from>
    <xdr:to>
      <xdr:col>116</xdr:col>
      <xdr:colOff>63500</xdr:colOff>
      <xdr:row>38</xdr:row>
      <xdr:rowOff>41434</xdr:rowOff>
    </xdr:to>
    <xdr:cxnSp macro="">
      <xdr:nvCxnSpPr>
        <xdr:cNvPr id="492" name="直線コネクタ 491">
          <a:extLst>
            <a:ext uri="{FF2B5EF4-FFF2-40B4-BE49-F238E27FC236}">
              <a16:creationId xmlns:a16="http://schemas.microsoft.com/office/drawing/2014/main" id="{FD093EF9-0709-45C9-A175-6F0A35007D17}"/>
            </a:ext>
          </a:extLst>
        </xdr:cNvPr>
        <xdr:cNvCxnSpPr/>
      </xdr:nvCxnSpPr>
      <xdr:spPr>
        <a:xfrm flipV="1">
          <a:off x="19202400" y="6188531"/>
          <a:ext cx="752475" cy="1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27431</xdr:rowOff>
    </xdr:from>
    <xdr:to>
      <xdr:col>107</xdr:col>
      <xdr:colOff>101600</xdr:colOff>
      <xdr:row>38</xdr:row>
      <xdr:rowOff>129031</xdr:rowOff>
    </xdr:to>
    <xdr:sp macro="" textlink="">
      <xdr:nvSpPr>
        <xdr:cNvPr id="493" name="楕円 492">
          <a:extLst>
            <a:ext uri="{FF2B5EF4-FFF2-40B4-BE49-F238E27FC236}">
              <a16:creationId xmlns:a16="http://schemas.microsoft.com/office/drawing/2014/main" id="{DF127F70-0675-41B6-A598-C1C042751EB9}"/>
            </a:ext>
          </a:extLst>
        </xdr:cNvPr>
        <xdr:cNvSpPr/>
      </xdr:nvSpPr>
      <xdr:spPr>
        <a:xfrm>
          <a:off x="18345150" y="61932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41434</xdr:rowOff>
    </xdr:from>
    <xdr:to>
      <xdr:col>111</xdr:col>
      <xdr:colOff>177800</xdr:colOff>
      <xdr:row>38</xdr:row>
      <xdr:rowOff>78231</xdr:rowOff>
    </xdr:to>
    <xdr:cxnSp macro="">
      <xdr:nvCxnSpPr>
        <xdr:cNvPr id="494" name="直線コネクタ 493">
          <a:extLst>
            <a:ext uri="{FF2B5EF4-FFF2-40B4-BE49-F238E27FC236}">
              <a16:creationId xmlns:a16="http://schemas.microsoft.com/office/drawing/2014/main" id="{FF787AFF-D1AD-49A5-8025-24935207F505}"/>
            </a:ext>
          </a:extLst>
        </xdr:cNvPr>
        <xdr:cNvCxnSpPr/>
      </xdr:nvCxnSpPr>
      <xdr:spPr>
        <a:xfrm flipV="1">
          <a:off x="18392775" y="6207284"/>
          <a:ext cx="809625" cy="3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20858</xdr:rowOff>
    </xdr:from>
    <xdr:to>
      <xdr:col>102</xdr:col>
      <xdr:colOff>165100</xdr:colOff>
      <xdr:row>38</xdr:row>
      <xdr:rowOff>122458</xdr:rowOff>
    </xdr:to>
    <xdr:sp macro="" textlink="">
      <xdr:nvSpPr>
        <xdr:cNvPr id="495" name="楕円 494">
          <a:extLst>
            <a:ext uri="{FF2B5EF4-FFF2-40B4-BE49-F238E27FC236}">
              <a16:creationId xmlns:a16="http://schemas.microsoft.com/office/drawing/2014/main" id="{8E557062-156F-4EB0-B42D-DCD486C8563E}"/>
            </a:ext>
          </a:extLst>
        </xdr:cNvPr>
        <xdr:cNvSpPr/>
      </xdr:nvSpPr>
      <xdr:spPr>
        <a:xfrm>
          <a:off x="17554575" y="61835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71658</xdr:rowOff>
    </xdr:from>
    <xdr:to>
      <xdr:col>107</xdr:col>
      <xdr:colOff>50800</xdr:colOff>
      <xdr:row>38</xdr:row>
      <xdr:rowOff>78231</xdr:rowOff>
    </xdr:to>
    <xdr:cxnSp macro="">
      <xdr:nvCxnSpPr>
        <xdr:cNvPr id="496" name="直線コネクタ 495">
          <a:extLst>
            <a:ext uri="{FF2B5EF4-FFF2-40B4-BE49-F238E27FC236}">
              <a16:creationId xmlns:a16="http://schemas.microsoft.com/office/drawing/2014/main" id="{BF173944-038E-4A63-94D4-6C3AE6E0456B}"/>
            </a:ext>
          </a:extLst>
        </xdr:cNvPr>
        <xdr:cNvCxnSpPr/>
      </xdr:nvCxnSpPr>
      <xdr:spPr>
        <a:xfrm>
          <a:off x="17602200" y="6231158"/>
          <a:ext cx="790575" cy="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65336</xdr:rowOff>
    </xdr:from>
    <xdr:to>
      <xdr:col>98</xdr:col>
      <xdr:colOff>38100</xdr:colOff>
      <xdr:row>38</xdr:row>
      <xdr:rowOff>166936</xdr:rowOff>
    </xdr:to>
    <xdr:sp macro="" textlink="">
      <xdr:nvSpPr>
        <xdr:cNvPr id="497" name="楕円 496">
          <a:extLst>
            <a:ext uri="{FF2B5EF4-FFF2-40B4-BE49-F238E27FC236}">
              <a16:creationId xmlns:a16="http://schemas.microsoft.com/office/drawing/2014/main" id="{0C988A0E-44C4-4F9B-BA46-67EB24B3B3CA}"/>
            </a:ext>
          </a:extLst>
        </xdr:cNvPr>
        <xdr:cNvSpPr/>
      </xdr:nvSpPr>
      <xdr:spPr>
        <a:xfrm>
          <a:off x="16754475" y="62311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71658</xdr:rowOff>
    </xdr:from>
    <xdr:to>
      <xdr:col>102</xdr:col>
      <xdr:colOff>114300</xdr:colOff>
      <xdr:row>38</xdr:row>
      <xdr:rowOff>116136</xdr:rowOff>
    </xdr:to>
    <xdr:cxnSp macro="">
      <xdr:nvCxnSpPr>
        <xdr:cNvPr id="498" name="直線コネクタ 497">
          <a:extLst>
            <a:ext uri="{FF2B5EF4-FFF2-40B4-BE49-F238E27FC236}">
              <a16:creationId xmlns:a16="http://schemas.microsoft.com/office/drawing/2014/main" id="{68BA2303-6E98-4BCD-B033-EE4F4E5C0225}"/>
            </a:ext>
          </a:extLst>
        </xdr:cNvPr>
        <xdr:cNvCxnSpPr/>
      </xdr:nvCxnSpPr>
      <xdr:spPr>
        <a:xfrm flipV="1">
          <a:off x="16802100" y="6231158"/>
          <a:ext cx="800100" cy="4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70C1BBCB-6A6E-4869-AC41-94AF1E9F294B}"/>
            </a:ext>
          </a:extLst>
        </xdr:cNvPr>
        <xdr:cNvSpPr txBox="1"/>
      </xdr:nvSpPr>
      <xdr:spPr>
        <a:xfrm>
          <a:off x="18915595" y="6459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A0A6FDF9-409F-4E02-BD34-32E4EF5C5605}"/>
            </a:ext>
          </a:extLst>
        </xdr:cNvPr>
        <xdr:cNvSpPr txBox="1"/>
      </xdr:nvSpPr>
      <xdr:spPr>
        <a:xfrm>
          <a:off x="18134545" y="646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6AA46778-8F9E-413B-B8F4-76167F2AD3F8}"/>
            </a:ext>
          </a:extLst>
        </xdr:cNvPr>
        <xdr:cNvSpPr txBox="1"/>
      </xdr:nvSpPr>
      <xdr:spPr>
        <a:xfrm>
          <a:off x="17324920" y="648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C1F29F59-2ED2-4E05-96FB-6C72897A22E4}"/>
            </a:ext>
          </a:extLst>
        </xdr:cNvPr>
        <xdr:cNvSpPr txBox="1"/>
      </xdr:nvSpPr>
      <xdr:spPr>
        <a:xfrm>
          <a:off x="16524820" y="648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108761</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4A778A63-FFDA-420F-BCF4-1CB4AAF26D91}"/>
            </a:ext>
          </a:extLst>
        </xdr:cNvPr>
        <xdr:cNvSpPr txBox="1"/>
      </xdr:nvSpPr>
      <xdr:spPr>
        <a:xfrm>
          <a:off x="18915595" y="5944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145558</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1EC6B852-DB72-4BF7-A824-A44BD2D80C24}"/>
            </a:ext>
          </a:extLst>
        </xdr:cNvPr>
        <xdr:cNvSpPr txBox="1"/>
      </xdr:nvSpPr>
      <xdr:spPr>
        <a:xfrm>
          <a:off x="18134545" y="5981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138985</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85DF074D-1BC5-4D7F-B9A7-54ACE0073B6B}"/>
            </a:ext>
          </a:extLst>
        </xdr:cNvPr>
        <xdr:cNvSpPr txBox="1"/>
      </xdr:nvSpPr>
      <xdr:spPr>
        <a:xfrm>
          <a:off x="17324920" y="5980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12013</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BC1C2D61-F594-49E0-91AD-696E243A6452}"/>
            </a:ext>
          </a:extLst>
        </xdr:cNvPr>
        <xdr:cNvSpPr txBox="1"/>
      </xdr:nvSpPr>
      <xdr:spPr>
        <a:xfrm>
          <a:off x="16524820" y="6009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D27B8524-A092-4C99-B1E8-01F6BFA1B6D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19AE1639-818C-48F3-B5CA-1237E22DF22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13D5FDC7-A68D-4B50-8047-3480135D4A2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42D7148-2041-4B2B-9B2F-82B81596539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55E8B801-9BAC-4597-9DBB-62202564961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BE699056-B489-484A-8011-E876E10E363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43320861-2FDE-41E6-B1F1-CAB2B47B682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CD19747D-8108-44C7-8FE6-E4E64393053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ADC5EBA6-AE91-4999-AAC6-053D936182C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4DD18B0E-9576-4DD8-80CE-4B42E97C2E3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84C01FDC-3300-48A5-AE14-1F7015FF00A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DFCFC669-FDFB-4F91-9C9A-023F4373492E}"/>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ADF3F77B-76D7-4403-9FC8-AA67CC75BF8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8E69BCD9-0C51-49B0-B981-A075CEC6799F}"/>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87520528-5BA8-4936-A9AD-E606AFA3EF0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5D369380-CFA1-40B9-9D0B-B296A15D5547}"/>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FD726735-45AE-4419-9D76-C07A6B68A15C}"/>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459B99D3-C43D-4230-88EB-CA591F20246D}"/>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89398D90-F14A-45B5-A00E-873417B69F60}"/>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F1631AB5-8D7B-414E-B940-AA4089F2E900}"/>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51834A5A-EB37-4A09-AC33-DDB15BB13B14}"/>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1000497F-58F1-4ED6-8C6B-84E342A6A91D}"/>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7C294F3B-A3B7-454C-AE66-9A59D7A53501}"/>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C8A4D7FF-ADBF-4BC8-AF9C-5742F33B254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51D3C2FC-269D-4A9D-AFB5-AD1B8C4B4BDD}"/>
            </a:ext>
          </a:extLst>
        </xdr:cNvPr>
        <xdr:cNvCxnSpPr/>
      </xdr:nvCxnSpPr>
      <xdr:spPr>
        <a:xfrm flipV="1">
          <a:off x="14696439" y="90773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422A2266-5D46-4145-BF01-D4A4A0F35DB8}"/>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92106770-92A6-4CE6-8F81-80ED462BD852}"/>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ADDA6254-CCF3-4D7E-BE3E-0E537A567000}"/>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5" name="直線コネクタ 534">
          <a:extLst>
            <a:ext uri="{FF2B5EF4-FFF2-40B4-BE49-F238E27FC236}">
              <a16:creationId xmlns:a16="http://schemas.microsoft.com/office/drawing/2014/main" id="{7B99D673-D542-467A-B4DA-814CEFA62712}"/>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83CA3D54-336F-48D9-881B-ECAB92137B87}"/>
            </a:ext>
          </a:extLst>
        </xdr:cNvPr>
        <xdr:cNvSpPr txBox="1"/>
      </xdr:nvSpPr>
      <xdr:spPr>
        <a:xfrm>
          <a:off x="14735175" y="9601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7" name="フローチャート: 判断 536">
          <a:extLst>
            <a:ext uri="{FF2B5EF4-FFF2-40B4-BE49-F238E27FC236}">
              <a16:creationId xmlns:a16="http://schemas.microsoft.com/office/drawing/2014/main" id="{277B1569-D7A2-42F0-BC32-2469EE70603F}"/>
            </a:ext>
          </a:extLst>
        </xdr:cNvPr>
        <xdr:cNvSpPr/>
      </xdr:nvSpPr>
      <xdr:spPr>
        <a:xfrm>
          <a:off x="14649450" y="9622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8" name="フローチャート: 判断 537">
          <a:extLst>
            <a:ext uri="{FF2B5EF4-FFF2-40B4-BE49-F238E27FC236}">
              <a16:creationId xmlns:a16="http://schemas.microsoft.com/office/drawing/2014/main" id="{45F147F8-1EBC-4D83-8B75-0B4A2BEA0D02}"/>
            </a:ext>
          </a:extLst>
        </xdr:cNvPr>
        <xdr:cNvSpPr/>
      </xdr:nvSpPr>
      <xdr:spPr>
        <a:xfrm>
          <a:off x="13887450" y="9599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39" name="フローチャート: 判断 538">
          <a:extLst>
            <a:ext uri="{FF2B5EF4-FFF2-40B4-BE49-F238E27FC236}">
              <a16:creationId xmlns:a16="http://schemas.microsoft.com/office/drawing/2014/main" id="{ADFB59CC-128C-4612-8D83-B3E1D564BA34}"/>
            </a:ext>
          </a:extLst>
        </xdr:cNvPr>
        <xdr:cNvSpPr/>
      </xdr:nvSpPr>
      <xdr:spPr>
        <a:xfrm>
          <a:off x="13096875" y="957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0" name="フローチャート: 判断 539">
          <a:extLst>
            <a:ext uri="{FF2B5EF4-FFF2-40B4-BE49-F238E27FC236}">
              <a16:creationId xmlns:a16="http://schemas.microsoft.com/office/drawing/2014/main" id="{E89BF455-B3E5-4A7D-81EA-458E61854BEF}"/>
            </a:ext>
          </a:extLst>
        </xdr:cNvPr>
        <xdr:cNvSpPr/>
      </xdr:nvSpPr>
      <xdr:spPr>
        <a:xfrm>
          <a:off x="12296775" y="95370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1" name="フローチャート: 判断 540">
          <a:extLst>
            <a:ext uri="{FF2B5EF4-FFF2-40B4-BE49-F238E27FC236}">
              <a16:creationId xmlns:a16="http://schemas.microsoft.com/office/drawing/2014/main" id="{FED79BA5-B644-46F1-BC28-131E9F226FCC}"/>
            </a:ext>
          </a:extLst>
        </xdr:cNvPr>
        <xdr:cNvSpPr/>
      </xdr:nvSpPr>
      <xdr:spPr>
        <a:xfrm>
          <a:off x="11487150" y="95161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EED9B6D-8F77-4584-84AF-42CEC1BEF62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31ED7A3-FD56-470D-B86B-52DF33C4C91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89181E9-FE10-4A49-B452-DAF95C7E4537}"/>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7E82702-D299-4D56-83FC-E1FB8DE3F6C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027D15D-2FA8-49B7-A317-FFFB703F663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130175</xdr:rowOff>
    </xdr:from>
    <xdr:to>
      <xdr:col>85</xdr:col>
      <xdr:colOff>177800</xdr:colOff>
      <xdr:row>59</xdr:row>
      <xdr:rowOff>60325</xdr:rowOff>
    </xdr:to>
    <xdr:sp macro="" textlink="">
      <xdr:nvSpPr>
        <xdr:cNvPr id="547" name="楕円 546">
          <a:extLst>
            <a:ext uri="{FF2B5EF4-FFF2-40B4-BE49-F238E27FC236}">
              <a16:creationId xmlns:a16="http://schemas.microsoft.com/office/drawing/2014/main" id="{22A519C9-0C7D-4E47-B63E-2B37B4D58F62}"/>
            </a:ext>
          </a:extLst>
        </xdr:cNvPr>
        <xdr:cNvSpPr/>
      </xdr:nvSpPr>
      <xdr:spPr>
        <a:xfrm>
          <a:off x="14649450" y="95313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153052</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B73C6D8F-E5B5-4745-B466-8212F5F3122A}"/>
            </a:ext>
          </a:extLst>
        </xdr:cNvPr>
        <xdr:cNvSpPr txBox="1"/>
      </xdr:nvSpPr>
      <xdr:spPr>
        <a:xfrm>
          <a:off x="14735175" y="939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95885</xdr:rowOff>
    </xdr:from>
    <xdr:to>
      <xdr:col>81</xdr:col>
      <xdr:colOff>101600</xdr:colOff>
      <xdr:row>59</xdr:row>
      <xdr:rowOff>26035</xdr:rowOff>
    </xdr:to>
    <xdr:sp macro="" textlink="">
      <xdr:nvSpPr>
        <xdr:cNvPr id="549" name="楕円 548">
          <a:extLst>
            <a:ext uri="{FF2B5EF4-FFF2-40B4-BE49-F238E27FC236}">
              <a16:creationId xmlns:a16="http://schemas.microsoft.com/office/drawing/2014/main" id="{B27E8E12-BE64-4E0C-A75B-058FC9584B61}"/>
            </a:ext>
          </a:extLst>
        </xdr:cNvPr>
        <xdr:cNvSpPr/>
      </xdr:nvSpPr>
      <xdr:spPr>
        <a:xfrm>
          <a:off x="13887450" y="9497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146685</xdr:rowOff>
    </xdr:from>
    <xdr:to>
      <xdr:col>85</xdr:col>
      <xdr:colOff>127000</xdr:colOff>
      <xdr:row>59</xdr:row>
      <xdr:rowOff>9525</xdr:rowOff>
    </xdr:to>
    <xdr:cxnSp macro="">
      <xdr:nvCxnSpPr>
        <xdr:cNvPr id="550" name="直線コネクタ 549">
          <a:extLst>
            <a:ext uri="{FF2B5EF4-FFF2-40B4-BE49-F238E27FC236}">
              <a16:creationId xmlns:a16="http://schemas.microsoft.com/office/drawing/2014/main" id="{BD5CA4D8-65D4-4152-B373-8A824294F812}"/>
            </a:ext>
          </a:extLst>
        </xdr:cNvPr>
        <xdr:cNvCxnSpPr/>
      </xdr:nvCxnSpPr>
      <xdr:spPr>
        <a:xfrm>
          <a:off x="13935075" y="9544685"/>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xdr:rowOff>
    </xdr:from>
    <xdr:to>
      <xdr:col>76</xdr:col>
      <xdr:colOff>165100</xdr:colOff>
      <xdr:row>59</xdr:row>
      <xdr:rowOff>117475</xdr:rowOff>
    </xdr:to>
    <xdr:sp macro="" textlink="">
      <xdr:nvSpPr>
        <xdr:cNvPr id="551" name="楕円 550">
          <a:extLst>
            <a:ext uri="{FF2B5EF4-FFF2-40B4-BE49-F238E27FC236}">
              <a16:creationId xmlns:a16="http://schemas.microsoft.com/office/drawing/2014/main" id="{6DC889A1-942D-4FBA-9EAB-B844A6278255}"/>
            </a:ext>
          </a:extLst>
        </xdr:cNvPr>
        <xdr:cNvSpPr/>
      </xdr:nvSpPr>
      <xdr:spPr>
        <a:xfrm>
          <a:off x="13096875" y="95789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146685</xdr:rowOff>
    </xdr:from>
    <xdr:to>
      <xdr:col>81</xdr:col>
      <xdr:colOff>50800</xdr:colOff>
      <xdr:row>59</xdr:row>
      <xdr:rowOff>66675</xdr:rowOff>
    </xdr:to>
    <xdr:cxnSp macro="">
      <xdr:nvCxnSpPr>
        <xdr:cNvPr id="552" name="直線コネクタ 551">
          <a:extLst>
            <a:ext uri="{FF2B5EF4-FFF2-40B4-BE49-F238E27FC236}">
              <a16:creationId xmlns:a16="http://schemas.microsoft.com/office/drawing/2014/main" id="{2219F9B2-013C-4F03-B0D0-644E7A30FCDE}"/>
            </a:ext>
          </a:extLst>
        </xdr:cNvPr>
        <xdr:cNvCxnSpPr/>
      </xdr:nvCxnSpPr>
      <xdr:spPr>
        <a:xfrm flipV="1">
          <a:off x="13144500" y="9544685"/>
          <a:ext cx="790575"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111125</xdr:rowOff>
    </xdr:from>
    <xdr:to>
      <xdr:col>72</xdr:col>
      <xdr:colOff>38100</xdr:colOff>
      <xdr:row>60</xdr:row>
      <xdr:rowOff>41275</xdr:rowOff>
    </xdr:to>
    <xdr:sp macro="" textlink="">
      <xdr:nvSpPr>
        <xdr:cNvPr id="553" name="楕円 552">
          <a:extLst>
            <a:ext uri="{FF2B5EF4-FFF2-40B4-BE49-F238E27FC236}">
              <a16:creationId xmlns:a16="http://schemas.microsoft.com/office/drawing/2014/main" id="{5ED91955-3CE8-4817-9535-0BB21950B1E6}"/>
            </a:ext>
          </a:extLst>
        </xdr:cNvPr>
        <xdr:cNvSpPr/>
      </xdr:nvSpPr>
      <xdr:spPr>
        <a:xfrm>
          <a:off x="12296775" y="9674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66675</xdr:rowOff>
    </xdr:from>
    <xdr:to>
      <xdr:col>76</xdr:col>
      <xdr:colOff>114300</xdr:colOff>
      <xdr:row>59</xdr:row>
      <xdr:rowOff>161925</xdr:rowOff>
    </xdr:to>
    <xdr:cxnSp macro="">
      <xdr:nvCxnSpPr>
        <xdr:cNvPr id="554" name="直線コネクタ 553">
          <a:extLst>
            <a:ext uri="{FF2B5EF4-FFF2-40B4-BE49-F238E27FC236}">
              <a16:creationId xmlns:a16="http://schemas.microsoft.com/office/drawing/2014/main" id="{89460272-7ABF-442E-8701-591E9B3FA211}"/>
            </a:ext>
          </a:extLst>
        </xdr:cNvPr>
        <xdr:cNvCxnSpPr/>
      </xdr:nvCxnSpPr>
      <xdr:spPr>
        <a:xfrm flipV="1">
          <a:off x="12344400" y="9626600"/>
          <a:ext cx="8001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105410</xdr:rowOff>
    </xdr:from>
    <xdr:to>
      <xdr:col>67</xdr:col>
      <xdr:colOff>101600</xdr:colOff>
      <xdr:row>60</xdr:row>
      <xdr:rowOff>35560</xdr:rowOff>
    </xdr:to>
    <xdr:sp macro="" textlink="">
      <xdr:nvSpPr>
        <xdr:cNvPr id="555" name="楕円 554">
          <a:extLst>
            <a:ext uri="{FF2B5EF4-FFF2-40B4-BE49-F238E27FC236}">
              <a16:creationId xmlns:a16="http://schemas.microsoft.com/office/drawing/2014/main" id="{B267B11B-CC72-4D73-B4A9-12D0F96C894E}"/>
            </a:ext>
          </a:extLst>
        </xdr:cNvPr>
        <xdr:cNvSpPr/>
      </xdr:nvSpPr>
      <xdr:spPr>
        <a:xfrm>
          <a:off x="11487150" y="96653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156210</xdr:rowOff>
    </xdr:from>
    <xdr:to>
      <xdr:col>71</xdr:col>
      <xdr:colOff>177800</xdr:colOff>
      <xdr:row>59</xdr:row>
      <xdr:rowOff>161925</xdr:rowOff>
    </xdr:to>
    <xdr:cxnSp macro="">
      <xdr:nvCxnSpPr>
        <xdr:cNvPr id="556" name="直線コネクタ 555">
          <a:extLst>
            <a:ext uri="{FF2B5EF4-FFF2-40B4-BE49-F238E27FC236}">
              <a16:creationId xmlns:a16="http://schemas.microsoft.com/office/drawing/2014/main" id="{13558888-7321-4868-AC8C-F5441E0E4ED0}"/>
            </a:ext>
          </a:extLst>
        </xdr:cNvPr>
        <xdr:cNvCxnSpPr/>
      </xdr:nvCxnSpPr>
      <xdr:spPr>
        <a:xfrm>
          <a:off x="11534775" y="97224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7E46BC0B-877A-4743-AA25-D1D04F2AA176}"/>
            </a:ext>
          </a:extLst>
        </xdr:cNvPr>
        <xdr:cNvSpPr txBox="1"/>
      </xdr:nvSpPr>
      <xdr:spPr>
        <a:xfrm>
          <a:off x="13745219"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FF9B83A3-7112-4380-9BFE-BB451AEA38C6}"/>
            </a:ext>
          </a:extLst>
        </xdr:cNvPr>
        <xdr:cNvSpPr txBox="1"/>
      </xdr:nvSpPr>
      <xdr:spPr>
        <a:xfrm>
          <a:off x="12964169" y="936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D800F4E2-89A2-4AE9-881A-032AE30A35D3}"/>
            </a:ext>
          </a:extLst>
        </xdr:cNvPr>
        <xdr:cNvSpPr txBox="1"/>
      </xdr:nvSpPr>
      <xdr:spPr>
        <a:xfrm>
          <a:off x="12164069"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91E245C0-2F78-4D1A-95DE-7239CC0CD69E}"/>
            </a:ext>
          </a:extLst>
        </xdr:cNvPr>
        <xdr:cNvSpPr txBox="1"/>
      </xdr:nvSpPr>
      <xdr:spPr>
        <a:xfrm>
          <a:off x="11354444" y="930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42562</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AB2DCBFA-1B17-42E7-84C0-0170EF573626}"/>
            </a:ext>
          </a:extLst>
        </xdr:cNvPr>
        <xdr:cNvSpPr txBox="1"/>
      </xdr:nvSpPr>
      <xdr:spPr>
        <a:xfrm>
          <a:off x="13745219" y="928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108602</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134E10EB-C1A6-4A4F-902F-B23E0248949A}"/>
            </a:ext>
          </a:extLst>
        </xdr:cNvPr>
        <xdr:cNvSpPr txBox="1"/>
      </xdr:nvSpPr>
      <xdr:spPr>
        <a:xfrm>
          <a:off x="12964169"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32402</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0074C988-1B8F-40D0-8E0A-D96B441B5CC2}"/>
            </a:ext>
          </a:extLst>
        </xdr:cNvPr>
        <xdr:cNvSpPr txBox="1"/>
      </xdr:nvSpPr>
      <xdr:spPr>
        <a:xfrm>
          <a:off x="12164069"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3FC90BEC-FA4F-43B6-A557-8F55964DA87C}"/>
            </a:ext>
          </a:extLst>
        </xdr:cNvPr>
        <xdr:cNvSpPr txBox="1"/>
      </xdr:nvSpPr>
      <xdr:spPr>
        <a:xfrm>
          <a:off x="11354444"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CDB0B0B4-28C5-4D96-9C00-48B419ABB21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2703E0B6-46B3-4D38-B320-196EEBB93B2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407B048C-DF8B-4A4B-BF90-F931DF0489B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836F2C84-5F3C-4D2B-B5FF-AF91F45FCE6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12632278-7E35-4BBF-8492-88FE0A607D9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C0357F22-67AE-4521-B35A-3030B4957BF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055A7E81-A71F-439D-9EB8-0E0C14DFFAE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51D1CD0D-D259-4FB2-80CB-697438F11B4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13B05FF2-76A2-4B50-B94D-9BF2B19FA43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DC12F4D1-AEB9-4A2B-A4CD-EA03792D03C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3660D3A6-ADD9-469C-B519-041D8FA876BD}"/>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79591936-2DAE-48C9-BD3A-1805ED5AD05D}"/>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F03FB59A-49DE-4C68-9CE9-7B44923A0874}"/>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A709739F-6AAE-4C45-9E95-CCA754ABE766}"/>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303D53F2-3826-474D-8757-44A0E6CAEB8E}"/>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44F5F788-5280-4E7B-A9C8-E0ABCB87325F}"/>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423C85EA-F7B6-4153-8508-5AAA79653A8A}"/>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F18B3A2B-2D96-4963-9E87-7AC5C22265CA}"/>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9EA4F582-70A5-41A1-924A-1662BE4C3109}"/>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0B166804-EF56-4C48-B420-AC35EAA5F562}"/>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1DC2765C-E102-477E-B8E9-CC9658520125}"/>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C3754C8A-478D-4231-A221-34436C5A097D}"/>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63AD6076-DC90-41D5-816C-F0FA1159C3E2}"/>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AF34CFBA-FA4F-473D-96D0-F66EBCC933DD}"/>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87482A3B-8D89-48A3-B558-39D0B9A82CE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0" name="直線コネクタ 589">
          <a:extLst>
            <a:ext uri="{FF2B5EF4-FFF2-40B4-BE49-F238E27FC236}">
              <a16:creationId xmlns:a16="http://schemas.microsoft.com/office/drawing/2014/main" id="{C5CDC1A1-F2B1-4559-9A61-3074C51F7AD5}"/>
            </a:ext>
          </a:extLst>
        </xdr:cNvPr>
        <xdr:cNvCxnSpPr/>
      </xdr:nvCxnSpPr>
      <xdr:spPr>
        <a:xfrm flipV="1">
          <a:off x="19954239" y="916214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D329A881-F6B3-4500-9E0D-DF97328EBA7D}"/>
            </a:ext>
          </a:extLst>
        </xdr:cNvPr>
        <xdr:cNvSpPr txBox="1"/>
      </xdr:nvSpPr>
      <xdr:spPr>
        <a:xfrm>
          <a:off x="19992975" y="1049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2" name="直線コネクタ 591">
          <a:extLst>
            <a:ext uri="{FF2B5EF4-FFF2-40B4-BE49-F238E27FC236}">
              <a16:creationId xmlns:a16="http://schemas.microsoft.com/office/drawing/2014/main" id="{C2F2D005-09D6-40E7-91F0-9EEAAC5A982E}"/>
            </a:ext>
          </a:extLst>
        </xdr:cNvPr>
        <xdr:cNvCxnSpPr/>
      </xdr:nvCxnSpPr>
      <xdr:spPr>
        <a:xfrm>
          <a:off x="19878675" y="10493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D6B02D04-52A1-4AA6-90FF-775045CEAE9B}"/>
            </a:ext>
          </a:extLst>
        </xdr:cNvPr>
        <xdr:cNvSpPr txBox="1"/>
      </xdr:nvSpPr>
      <xdr:spPr>
        <a:xfrm>
          <a:off x="19992975" y="8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4" name="直線コネクタ 593">
          <a:extLst>
            <a:ext uri="{FF2B5EF4-FFF2-40B4-BE49-F238E27FC236}">
              <a16:creationId xmlns:a16="http://schemas.microsoft.com/office/drawing/2014/main" id="{8C1FFCF1-AB93-45C2-A97E-6B6FA1FB6999}"/>
            </a:ext>
          </a:extLst>
        </xdr:cNvPr>
        <xdr:cNvCxnSpPr/>
      </xdr:nvCxnSpPr>
      <xdr:spPr>
        <a:xfrm>
          <a:off x="19878675" y="91621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52BBCB87-C1F5-42BF-A363-704738948C07}"/>
            </a:ext>
          </a:extLst>
        </xdr:cNvPr>
        <xdr:cNvSpPr txBox="1"/>
      </xdr:nvSpPr>
      <xdr:spPr>
        <a:xfrm>
          <a:off x="19992975" y="10198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6" name="フローチャート: 判断 595">
          <a:extLst>
            <a:ext uri="{FF2B5EF4-FFF2-40B4-BE49-F238E27FC236}">
              <a16:creationId xmlns:a16="http://schemas.microsoft.com/office/drawing/2014/main" id="{509692D1-5978-4D19-A4B3-6D3D825604C9}"/>
            </a:ext>
          </a:extLst>
        </xdr:cNvPr>
        <xdr:cNvSpPr/>
      </xdr:nvSpPr>
      <xdr:spPr>
        <a:xfrm>
          <a:off x="19897725"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7" name="フローチャート: 判断 596">
          <a:extLst>
            <a:ext uri="{FF2B5EF4-FFF2-40B4-BE49-F238E27FC236}">
              <a16:creationId xmlns:a16="http://schemas.microsoft.com/office/drawing/2014/main" id="{9598050C-69CB-4D0C-86CB-CDE6DB0901A5}"/>
            </a:ext>
          </a:extLst>
        </xdr:cNvPr>
        <xdr:cNvSpPr/>
      </xdr:nvSpPr>
      <xdr:spPr>
        <a:xfrm>
          <a:off x="19154775" y="10213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98" name="フローチャート: 判断 597">
          <a:extLst>
            <a:ext uri="{FF2B5EF4-FFF2-40B4-BE49-F238E27FC236}">
              <a16:creationId xmlns:a16="http://schemas.microsoft.com/office/drawing/2014/main" id="{58BF4228-53F9-40E7-957A-D7D35C09849D}"/>
            </a:ext>
          </a:extLst>
        </xdr:cNvPr>
        <xdr:cNvSpPr/>
      </xdr:nvSpPr>
      <xdr:spPr>
        <a:xfrm>
          <a:off x="18345150" y="102106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599" name="フローチャート: 判断 598">
          <a:extLst>
            <a:ext uri="{FF2B5EF4-FFF2-40B4-BE49-F238E27FC236}">
              <a16:creationId xmlns:a16="http://schemas.microsoft.com/office/drawing/2014/main" id="{158325A5-9EAB-4552-88E7-733712F9D656}"/>
            </a:ext>
          </a:extLst>
        </xdr:cNvPr>
        <xdr:cNvSpPr/>
      </xdr:nvSpPr>
      <xdr:spPr>
        <a:xfrm>
          <a:off x="17554575" y="102137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0" name="フローチャート: 判断 599">
          <a:extLst>
            <a:ext uri="{FF2B5EF4-FFF2-40B4-BE49-F238E27FC236}">
              <a16:creationId xmlns:a16="http://schemas.microsoft.com/office/drawing/2014/main" id="{2922849A-4D31-4803-A59A-14E94AE390A8}"/>
            </a:ext>
          </a:extLst>
        </xdr:cNvPr>
        <xdr:cNvSpPr/>
      </xdr:nvSpPr>
      <xdr:spPr>
        <a:xfrm>
          <a:off x="16754475" y="102106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A545785-419E-4297-AAE9-572BF0A1327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5B3398D-8798-4A23-8FEC-1B05E1299B7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403A2EF-C900-40C3-A0E8-0684B9E99BB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71AC1E8-8D8C-4D16-A945-F5964F29B273}"/>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E3A2667-E056-4D7C-BFE8-A49FD997046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32476</xdr:rowOff>
    </xdr:from>
    <xdr:to>
      <xdr:col>116</xdr:col>
      <xdr:colOff>114300</xdr:colOff>
      <xdr:row>61</xdr:row>
      <xdr:rowOff>134076</xdr:rowOff>
    </xdr:to>
    <xdr:sp macro="" textlink="">
      <xdr:nvSpPr>
        <xdr:cNvPr id="606" name="楕円 605">
          <a:extLst>
            <a:ext uri="{FF2B5EF4-FFF2-40B4-BE49-F238E27FC236}">
              <a16:creationId xmlns:a16="http://schemas.microsoft.com/office/drawing/2014/main" id="{A0172AEE-B1C3-42E4-80B2-E02153DDD443}"/>
            </a:ext>
          </a:extLst>
        </xdr:cNvPr>
        <xdr:cNvSpPr/>
      </xdr:nvSpPr>
      <xdr:spPr>
        <a:xfrm>
          <a:off x="19897725" y="99162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55353</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19D3B744-F146-4AF5-9CD9-AE2731ADA14F}"/>
            </a:ext>
          </a:extLst>
        </xdr:cNvPr>
        <xdr:cNvSpPr txBox="1"/>
      </xdr:nvSpPr>
      <xdr:spPr>
        <a:xfrm>
          <a:off x="19992975" y="9780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39007</xdr:rowOff>
    </xdr:from>
    <xdr:to>
      <xdr:col>112</xdr:col>
      <xdr:colOff>38100</xdr:colOff>
      <xdr:row>61</xdr:row>
      <xdr:rowOff>140607</xdr:rowOff>
    </xdr:to>
    <xdr:sp macro="" textlink="">
      <xdr:nvSpPr>
        <xdr:cNvPr id="608" name="楕円 607">
          <a:extLst>
            <a:ext uri="{FF2B5EF4-FFF2-40B4-BE49-F238E27FC236}">
              <a16:creationId xmlns:a16="http://schemas.microsoft.com/office/drawing/2014/main" id="{58303D2C-9C27-4124-80A4-024400577174}"/>
            </a:ext>
          </a:extLst>
        </xdr:cNvPr>
        <xdr:cNvSpPr/>
      </xdr:nvSpPr>
      <xdr:spPr>
        <a:xfrm>
          <a:off x="19154775" y="99259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83276</xdr:rowOff>
    </xdr:from>
    <xdr:to>
      <xdr:col>116</xdr:col>
      <xdr:colOff>63500</xdr:colOff>
      <xdr:row>61</xdr:row>
      <xdr:rowOff>89807</xdr:rowOff>
    </xdr:to>
    <xdr:cxnSp macro="">
      <xdr:nvCxnSpPr>
        <xdr:cNvPr id="609" name="直線コネクタ 608">
          <a:extLst>
            <a:ext uri="{FF2B5EF4-FFF2-40B4-BE49-F238E27FC236}">
              <a16:creationId xmlns:a16="http://schemas.microsoft.com/office/drawing/2014/main" id="{3F0D4957-003F-45E8-8814-2414C339DA43}"/>
            </a:ext>
          </a:extLst>
        </xdr:cNvPr>
        <xdr:cNvCxnSpPr/>
      </xdr:nvCxnSpPr>
      <xdr:spPr>
        <a:xfrm flipV="1">
          <a:off x="19202400" y="9973401"/>
          <a:ext cx="75247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45538</xdr:rowOff>
    </xdr:from>
    <xdr:to>
      <xdr:col>107</xdr:col>
      <xdr:colOff>101600</xdr:colOff>
      <xdr:row>61</xdr:row>
      <xdr:rowOff>147138</xdr:rowOff>
    </xdr:to>
    <xdr:sp macro="" textlink="">
      <xdr:nvSpPr>
        <xdr:cNvPr id="610" name="楕円 609">
          <a:extLst>
            <a:ext uri="{FF2B5EF4-FFF2-40B4-BE49-F238E27FC236}">
              <a16:creationId xmlns:a16="http://schemas.microsoft.com/office/drawing/2014/main" id="{74CA7389-9AD3-423D-B7EB-6C4C4EE504F1}"/>
            </a:ext>
          </a:extLst>
        </xdr:cNvPr>
        <xdr:cNvSpPr/>
      </xdr:nvSpPr>
      <xdr:spPr>
        <a:xfrm>
          <a:off x="18345150" y="99356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89807</xdr:rowOff>
    </xdr:from>
    <xdr:to>
      <xdr:col>111</xdr:col>
      <xdr:colOff>177800</xdr:colOff>
      <xdr:row>61</xdr:row>
      <xdr:rowOff>96338</xdr:rowOff>
    </xdr:to>
    <xdr:cxnSp macro="">
      <xdr:nvCxnSpPr>
        <xdr:cNvPr id="611" name="直線コネクタ 610">
          <a:extLst>
            <a:ext uri="{FF2B5EF4-FFF2-40B4-BE49-F238E27FC236}">
              <a16:creationId xmlns:a16="http://schemas.microsoft.com/office/drawing/2014/main" id="{58BA398D-A5AB-4D81-85AA-FC11787C9658}"/>
            </a:ext>
          </a:extLst>
        </xdr:cNvPr>
        <xdr:cNvCxnSpPr/>
      </xdr:nvCxnSpPr>
      <xdr:spPr>
        <a:xfrm flipV="1">
          <a:off x="18392775" y="9973582"/>
          <a:ext cx="80962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55335</xdr:rowOff>
    </xdr:from>
    <xdr:to>
      <xdr:col>102</xdr:col>
      <xdr:colOff>165100</xdr:colOff>
      <xdr:row>61</xdr:row>
      <xdr:rowOff>156935</xdr:rowOff>
    </xdr:to>
    <xdr:sp macro="" textlink="">
      <xdr:nvSpPr>
        <xdr:cNvPr id="612" name="楕円 611">
          <a:extLst>
            <a:ext uri="{FF2B5EF4-FFF2-40B4-BE49-F238E27FC236}">
              <a16:creationId xmlns:a16="http://schemas.microsoft.com/office/drawing/2014/main" id="{0225F785-9740-45F7-B9D6-EBBFBAC30356}"/>
            </a:ext>
          </a:extLst>
        </xdr:cNvPr>
        <xdr:cNvSpPr/>
      </xdr:nvSpPr>
      <xdr:spPr>
        <a:xfrm>
          <a:off x="17554575" y="99422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96338</xdr:rowOff>
    </xdr:from>
    <xdr:to>
      <xdr:col>107</xdr:col>
      <xdr:colOff>50800</xdr:colOff>
      <xdr:row>61</xdr:row>
      <xdr:rowOff>106135</xdr:rowOff>
    </xdr:to>
    <xdr:cxnSp macro="">
      <xdr:nvCxnSpPr>
        <xdr:cNvPr id="613" name="直線コネクタ 612">
          <a:extLst>
            <a:ext uri="{FF2B5EF4-FFF2-40B4-BE49-F238E27FC236}">
              <a16:creationId xmlns:a16="http://schemas.microsoft.com/office/drawing/2014/main" id="{81224BF7-7CF4-4946-BDE9-D5D95E381AEE}"/>
            </a:ext>
          </a:extLst>
        </xdr:cNvPr>
        <xdr:cNvCxnSpPr/>
      </xdr:nvCxnSpPr>
      <xdr:spPr>
        <a:xfrm flipV="1">
          <a:off x="17602200" y="9983288"/>
          <a:ext cx="790575"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61867</xdr:rowOff>
    </xdr:from>
    <xdr:to>
      <xdr:col>98</xdr:col>
      <xdr:colOff>38100</xdr:colOff>
      <xdr:row>61</xdr:row>
      <xdr:rowOff>163467</xdr:rowOff>
    </xdr:to>
    <xdr:sp macro="" textlink="">
      <xdr:nvSpPr>
        <xdr:cNvPr id="614" name="楕円 613">
          <a:extLst>
            <a:ext uri="{FF2B5EF4-FFF2-40B4-BE49-F238E27FC236}">
              <a16:creationId xmlns:a16="http://schemas.microsoft.com/office/drawing/2014/main" id="{147655BD-551E-43FE-907B-741EE37CEDC5}"/>
            </a:ext>
          </a:extLst>
        </xdr:cNvPr>
        <xdr:cNvSpPr/>
      </xdr:nvSpPr>
      <xdr:spPr>
        <a:xfrm>
          <a:off x="16754475" y="99519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106135</xdr:rowOff>
    </xdr:from>
    <xdr:to>
      <xdr:col>102</xdr:col>
      <xdr:colOff>114300</xdr:colOff>
      <xdr:row>61</xdr:row>
      <xdr:rowOff>112667</xdr:rowOff>
    </xdr:to>
    <xdr:cxnSp macro="">
      <xdr:nvCxnSpPr>
        <xdr:cNvPr id="615" name="直線コネクタ 614">
          <a:extLst>
            <a:ext uri="{FF2B5EF4-FFF2-40B4-BE49-F238E27FC236}">
              <a16:creationId xmlns:a16="http://schemas.microsoft.com/office/drawing/2014/main" id="{D33C01CA-028D-4103-8995-E4F831952C0D}"/>
            </a:ext>
          </a:extLst>
        </xdr:cNvPr>
        <xdr:cNvCxnSpPr/>
      </xdr:nvCxnSpPr>
      <xdr:spPr>
        <a:xfrm flipV="1">
          <a:off x="16802100" y="9989910"/>
          <a:ext cx="8001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16" name="n_1aveValue【保健センター・保健所】&#10;一人当たり面積">
          <a:extLst>
            <a:ext uri="{FF2B5EF4-FFF2-40B4-BE49-F238E27FC236}">
              <a16:creationId xmlns:a16="http://schemas.microsoft.com/office/drawing/2014/main" id="{B07C7AD8-793A-498F-9B98-570D32B4AE88}"/>
            </a:ext>
          </a:extLst>
        </xdr:cNvPr>
        <xdr:cNvSpPr txBox="1"/>
      </xdr:nvSpPr>
      <xdr:spPr>
        <a:xfrm>
          <a:off x="189834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17" name="n_2aveValue【保健センター・保健所】&#10;一人当たり面積">
          <a:extLst>
            <a:ext uri="{FF2B5EF4-FFF2-40B4-BE49-F238E27FC236}">
              <a16:creationId xmlns:a16="http://schemas.microsoft.com/office/drawing/2014/main" id="{6E89AC8C-20C6-4346-8CA9-BDD27C77F0F6}"/>
            </a:ext>
          </a:extLst>
        </xdr:cNvPr>
        <xdr:cNvSpPr txBox="1"/>
      </xdr:nvSpPr>
      <xdr:spPr>
        <a:xfrm>
          <a:off x="18183302"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18" name="n_3aveValue【保健センター・保健所】&#10;一人当たり面積">
          <a:extLst>
            <a:ext uri="{FF2B5EF4-FFF2-40B4-BE49-F238E27FC236}">
              <a16:creationId xmlns:a16="http://schemas.microsoft.com/office/drawing/2014/main" id="{21F038B3-0BBC-4101-9110-21B8347F94C4}"/>
            </a:ext>
          </a:extLst>
        </xdr:cNvPr>
        <xdr:cNvSpPr txBox="1"/>
      </xdr:nvSpPr>
      <xdr:spPr>
        <a:xfrm>
          <a:off x="17383202" y="102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619" name="n_4aveValue【保健センター・保健所】&#10;一人当たり面積">
          <a:extLst>
            <a:ext uri="{FF2B5EF4-FFF2-40B4-BE49-F238E27FC236}">
              <a16:creationId xmlns:a16="http://schemas.microsoft.com/office/drawing/2014/main" id="{6F58F4D9-2860-4300-ADFB-FDEAC1D8A645}"/>
            </a:ext>
          </a:extLst>
        </xdr:cNvPr>
        <xdr:cNvSpPr txBox="1"/>
      </xdr:nvSpPr>
      <xdr:spPr>
        <a:xfrm>
          <a:off x="16592627" y="1030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157134</xdr:rowOff>
    </xdr:from>
    <xdr:ext cx="469744" cy="259045"/>
    <xdr:sp macro="" textlink="">
      <xdr:nvSpPr>
        <xdr:cNvPr id="620" name="n_1mainValue【保健センター・保健所】&#10;一人当たり面積">
          <a:extLst>
            <a:ext uri="{FF2B5EF4-FFF2-40B4-BE49-F238E27FC236}">
              <a16:creationId xmlns:a16="http://schemas.microsoft.com/office/drawing/2014/main" id="{6DB2113D-D0E9-46AA-8BBA-2B3C288DD7FB}"/>
            </a:ext>
          </a:extLst>
        </xdr:cNvPr>
        <xdr:cNvSpPr txBox="1"/>
      </xdr:nvSpPr>
      <xdr:spPr>
        <a:xfrm>
          <a:off x="18983402" y="972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163665</xdr:rowOff>
    </xdr:from>
    <xdr:ext cx="469744" cy="259045"/>
    <xdr:sp macro="" textlink="">
      <xdr:nvSpPr>
        <xdr:cNvPr id="621" name="n_2mainValue【保健センター・保健所】&#10;一人当たり面積">
          <a:extLst>
            <a:ext uri="{FF2B5EF4-FFF2-40B4-BE49-F238E27FC236}">
              <a16:creationId xmlns:a16="http://schemas.microsoft.com/office/drawing/2014/main" id="{865662CC-221F-46DC-9E41-DDB900409C71}"/>
            </a:ext>
          </a:extLst>
        </xdr:cNvPr>
        <xdr:cNvSpPr txBox="1"/>
      </xdr:nvSpPr>
      <xdr:spPr>
        <a:xfrm>
          <a:off x="18183302" y="972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2012</xdr:rowOff>
    </xdr:from>
    <xdr:ext cx="469744" cy="259045"/>
    <xdr:sp macro="" textlink="">
      <xdr:nvSpPr>
        <xdr:cNvPr id="622" name="n_3mainValue【保健センター・保健所】&#10;一人当たり面積">
          <a:extLst>
            <a:ext uri="{FF2B5EF4-FFF2-40B4-BE49-F238E27FC236}">
              <a16:creationId xmlns:a16="http://schemas.microsoft.com/office/drawing/2014/main" id="{5578B2FA-096D-4D21-938D-F98A8CF62A92}"/>
            </a:ext>
          </a:extLst>
        </xdr:cNvPr>
        <xdr:cNvSpPr txBox="1"/>
      </xdr:nvSpPr>
      <xdr:spPr>
        <a:xfrm>
          <a:off x="17383202" y="972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8544</xdr:rowOff>
    </xdr:from>
    <xdr:ext cx="469744" cy="259045"/>
    <xdr:sp macro="" textlink="">
      <xdr:nvSpPr>
        <xdr:cNvPr id="623" name="n_4mainValue【保健センター・保健所】&#10;一人当たり面積">
          <a:extLst>
            <a:ext uri="{FF2B5EF4-FFF2-40B4-BE49-F238E27FC236}">
              <a16:creationId xmlns:a16="http://schemas.microsoft.com/office/drawing/2014/main" id="{B9AA6CA1-7332-4F97-A684-729B685657C1}"/>
            </a:ext>
          </a:extLst>
        </xdr:cNvPr>
        <xdr:cNvSpPr txBox="1"/>
      </xdr:nvSpPr>
      <xdr:spPr>
        <a:xfrm>
          <a:off x="16592627" y="9736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A5C4E5EC-32FE-4687-8CC7-9F58666CBCA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C526EC27-F780-437E-A0B0-D84EA54221B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951337AC-A63F-44C7-B209-D2DCA806BD5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E3F45334-45D6-4977-81B0-FBB0EE0D10A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84A59403-4462-484D-8451-8CF0BD50F47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D51B7EF1-7851-4F87-A84D-222BF797B10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EE296B26-B1B1-4C89-B08C-79D64B03314A}"/>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504835FE-B469-4C4D-BA4E-1F377DD563A8}"/>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8639DE9D-9C1C-4928-A8DE-842AAB3FF2E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2A424EF2-6AEB-4EE6-865D-1417B1F2137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67C362A0-A1B0-42BE-88AD-5602374F3D7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CBA3C665-FC06-4449-A3B2-474A7197C64D}"/>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2ACE8946-5C47-4DDE-8E46-CA465380D3FF}"/>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A032308D-E5A7-48A4-94CF-6CCC7F67E1DA}"/>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D341F1BB-B750-45E8-982C-63965F096D39}"/>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F1A954CA-A43C-4742-ACA9-FACFF2959C2A}"/>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30B6B95F-CC1F-47BB-A612-73339A7B5787}"/>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0A072739-14C5-4239-9B1E-1722EAFC768E}"/>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83F24803-7FBD-4730-B67E-6066D4BF59C7}"/>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C50F25FE-EB0F-472A-AA78-A47361D6C81D}"/>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F262BF24-891F-482F-B7DC-D9BEB3B0F5A3}"/>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163874D1-F0B7-4894-9570-8AA961916D0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929DA636-40EF-4864-9013-F7F8629C9157}"/>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3C8B1CBF-06CF-425B-85A7-2994FFEC4B9A}"/>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8" name="直線コネクタ 647">
          <a:extLst>
            <a:ext uri="{FF2B5EF4-FFF2-40B4-BE49-F238E27FC236}">
              <a16:creationId xmlns:a16="http://schemas.microsoft.com/office/drawing/2014/main" id="{3899BC18-E71A-41CB-833B-E03FC7EA4B92}"/>
            </a:ext>
          </a:extLst>
        </xdr:cNvPr>
        <xdr:cNvCxnSpPr/>
      </xdr:nvCxnSpPr>
      <xdr:spPr>
        <a:xfrm flipV="1">
          <a:off x="14696439" y="12505055"/>
          <a:ext cx="0" cy="154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53494218-0DE2-4E43-AB47-2DD6CF4D5D2E}"/>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0" name="直線コネクタ 649">
          <a:extLst>
            <a:ext uri="{FF2B5EF4-FFF2-40B4-BE49-F238E27FC236}">
              <a16:creationId xmlns:a16="http://schemas.microsoft.com/office/drawing/2014/main" id="{C17EAAFA-2331-4690-9B08-1B263DA92C0B}"/>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3CEC856E-BC31-4EA1-B057-9BFF4475ADF6}"/>
            </a:ext>
          </a:extLst>
        </xdr:cNvPr>
        <xdr:cNvSpPr txBox="1"/>
      </xdr:nvSpPr>
      <xdr:spPr>
        <a:xfrm>
          <a:off x="147351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2" name="直線コネクタ 651">
          <a:extLst>
            <a:ext uri="{FF2B5EF4-FFF2-40B4-BE49-F238E27FC236}">
              <a16:creationId xmlns:a16="http://schemas.microsoft.com/office/drawing/2014/main" id="{8A395E8C-FE73-4C5D-9358-38A514FE319D}"/>
            </a:ext>
          </a:extLst>
        </xdr:cNvPr>
        <xdr:cNvCxnSpPr/>
      </xdr:nvCxnSpPr>
      <xdr:spPr>
        <a:xfrm>
          <a:off x="14611350"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276CAA67-C064-4EFA-8321-33C1C08317E2}"/>
            </a:ext>
          </a:extLst>
        </xdr:cNvPr>
        <xdr:cNvSpPr txBox="1"/>
      </xdr:nvSpPr>
      <xdr:spPr>
        <a:xfrm>
          <a:off x="14735175" y="13331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4" name="フローチャート: 判断 653">
          <a:extLst>
            <a:ext uri="{FF2B5EF4-FFF2-40B4-BE49-F238E27FC236}">
              <a16:creationId xmlns:a16="http://schemas.microsoft.com/office/drawing/2014/main" id="{0911CEA1-D827-4441-9141-DFC443713D52}"/>
            </a:ext>
          </a:extLst>
        </xdr:cNvPr>
        <xdr:cNvSpPr/>
      </xdr:nvSpPr>
      <xdr:spPr>
        <a:xfrm>
          <a:off x="14649450"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5" name="フローチャート: 判断 654">
          <a:extLst>
            <a:ext uri="{FF2B5EF4-FFF2-40B4-BE49-F238E27FC236}">
              <a16:creationId xmlns:a16="http://schemas.microsoft.com/office/drawing/2014/main" id="{698C9E9C-EEAD-4876-B96C-923E54925277}"/>
            </a:ext>
          </a:extLst>
        </xdr:cNvPr>
        <xdr:cNvSpPr/>
      </xdr:nvSpPr>
      <xdr:spPr>
        <a:xfrm>
          <a:off x="13887450"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6" name="フローチャート: 判断 655">
          <a:extLst>
            <a:ext uri="{FF2B5EF4-FFF2-40B4-BE49-F238E27FC236}">
              <a16:creationId xmlns:a16="http://schemas.microsoft.com/office/drawing/2014/main" id="{3644A95C-7ECF-4C2B-82EB-88E9F33E755A}"/>
            </a:ext>
          </a:extLst>
        </xdr:cNvPr>
        <xdr:cNvSpPr/>
      </xdr:nvSpPr>
      <xdr:spPr>
        <a:xfrm>
          <a:off x="13096875" y="133280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7" name="フローチャート: 判断 656">
          <a:extLst>
            <a:ext uri="{FF2B5EF4-FFF2-40B4-BE49-F238E27FC236}">
              <a16:creationId xmlns:a16="http://schemas.microsoft.com/office/drawing/2014/main" id="{CB3F8B7A-D038-4264-920F-14CEFD0B8E42}"/>
            </a:ext>
          </a:extLst>
        </xdr:cNvPr>
        <xdr:cNvSpPr/>
      </xdr:nvSpPr>
      <xdr:spPr>
        <a:xfrm>
          <a:off x="122967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8" name="フローチャート: 判断 657">
          <a:extLst>
            <a:ext uri="{FF2B5EF4-FFF2-40B4-BE49-F238E27FC236}">
              <a16:creationId xmlns:a16="http://schemas.microsoft.com/office/drawing/2014/main" id="{21B01B01-D931-4CBE-AD18-BD071E65A914}"/>
            </a:ext>
          </a:extLst>
        </xdr:cNvPr>
        <xdr:cNvSpPr/>
      </xdr:nvSpPr>
      <xdr:spPr>
        <a:xfrm>
          <a:off x="11487150" y="133134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EEBD00C-4BE9-4F3F-9441-9E2CC2B0A05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DCD518E-9962-4851-8D19-862964A3E1E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DC15B84-C7B4-44A6-B9FE-06AC3D3EFB24}"/>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210BBED-64FC-4EA4-9DC0-64E118021A5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F353D31-8587-480C-84C5-6B17F5D25AF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27305</xdr:rowOff>
    </xdr:from>
    <xdr:to>
      <xdr:col>85</xdr:col>
      <xdr:colOff>177800</xdr:colOff>
      <xdr:row>79</xdr:row>
      <xdr:rowOff>128905</xdr:rowOff>
    </xdr:to>
    <xdr:sp macro="" textlink="">
      <xdr:nvSpPr>
        <xdr:cNvPr id="664" name="楕円 663">
          <a:extLst>
            <a:ext uri="{FF2B5EF4-FFF2-40B4-BE49-F238E27FC236}">
              <a16:creationId xmlns:a16="http://schemas.microsoft.com/office/drawing/2014/main" id="{0535188F-D8B4-44AE-8DA1-3DC50DC9C811}"/>
            </a:ext>
          </a:extLst>
        </xdr:cNvPr>
        <xdr:cNvSpPr/>
      </xdr:nvSpPr>
      <xdr:spPr>
        <a:xfrm>
          <a:off x="14649450" y="128320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50182</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D8AD411C-8207-490C-829A-6DB0A94FE221}"/>
            </a:ext>
          </a:extLst>
        </xdr:cNvPr>
        <xdr:cNvSpPr txBox="1"/>
      </xdr:nvSpPr>
      <xdr:spPr>
        <a:xfrm>
          <a:off x="14735175" y="1268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130175</xdr:rowOff>
    </xdr:from>
    <xdr:to>
      <xdr:col>81</xdr:col>
      <xdr:colOff>101600</xdr:colOff>
      <xdr:row>79</xdr:row>
      <xdr:rowOff>60325</xdr:rowOff>
    </xdr:to>
    <xdr:sp macro="" textlink="">
      <xdr:nvSpPr>
        <xdr:cNvPr id="666" name="楕円 665">
          <a:extLst>
            <a:ext uri="{FF2B5EF4-FFF2-40B4-BE49-F238E27FC236}">
              <a16:creationId xmlns:a16="http://schemas.microsoft.com/office/drawing/2014/main" id="{A0D85188-C6AC-4C77-9285-04FCF022FCDC}"/>
            </a:ext>
          </a:extLst>
        </xdr:cNvPr>
        <xdr:cNvSpPr/>
      </xdr:nvSpPr>
      <xdr:spPr>
        <a:xfrm>
          <a:off x="13887450" y="127698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9525</xdr:rowOff>
    </xdr:from>
    <xdr:to>
      <xdr:col>85</xdr:col>
      <xdr:colOff>127000</xdr:colOff>
      <xdr:row>79</xdr:row>
      <xdr:rowOff>78105</xdr:rowOff>
    </xdr:to>
    <xdr:cxnSp macro="">
      <xdr:nvCxnSpPr>
        <xdr:cNvPr id="667" name="直線コネクタ 666">
          <a:extLst>
            <a:ext uri="{FF2B5EF4-FFF2-40B4-BE49-F238E27FC236}">
              <a16:creationId xmlns:a16="http://schemas.microsoft.com/office/drawing/2014/main" id="{4C0673F7-BA76-4869-8627-C65B9654EA76}"/>
            </a:ext>
          </a:extLst>
        </xdr:cNvPr>
        <xdr:cNvCxnSpPr/>
      </xdr:nvCxnSpPr>
      <xdr:spPr>
        <a:xfrm>
          <a:off x="13935075" y="12807950"/>
          <a:ext cx="762000"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63500</xdr:rowOff>
    </xdr:from>
    <xdr:to>
      <xdr:col>76</xdr:col>
      <xdr:colOff>165100</xdr:colOff>
      <xdr:row>78</xdr:row>
      <xdr:rowOff>165100</xdr:rowOff>
    </xdr:to>
    <xdr:sp macro="" textlink="">
      <xdr:nvSpPr>
        <xdr:cNvPr id="668" name="楕円 667">
          <a:extLst>
            <a:ext uri="{FF2B5EF4-FFF2-40B4-BE49-F238E27FC236}">
              <a16:creationId xmlns:a16="http://schemas.microsoft.com/office/drawing/2014/main" id="{46B9B865-19FA-49E8-BF42-FBBDA81FAB74}"/>
            </a:ext>
          </a:extLst>
        </xdr:cNvPr>
        <xdr:cNvSpPr/>
      </xdr:nvSpPr>
      <xdr:spPr>
        <a:xfrm>
          <a:off x="13096875" y="127063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114300</xdr:rowOff>
    </xdr:from>
    <xdr:to>
      <xdr:col>81</xdr:col>
      <xdr:colOff>50800</xdr:colOff>
      <xdr:row>79</xdr:row>
      <xdr:rowOff>9525</xdr:rowOff>
    </xdr:to>
    <xdr:cxnSp macro="">
      <xdr:nvCxnSpPr>
        <xdr:cNvPr id="669" name="直線コネクタ 668">
          <a:extLst>
            <a:ext uri="{FF2B5EF4-FFF2-40B4-BE49-F238E27FC236}">
              <a16:creationId xmlns:a16="http://schemas.microsoft.com/office/drawing/2014/main" id="{A18F5D47-D476-4D47-B4A8-4AD3812BFB4E}"/>
            </a:ext>
          </a:extLst>
        </xdr:cNvPr>
        <xdr:cNvCxnSpPr/>
      </xdr:nvCxnSpPr>
      <xdr:spPr>
        <a:xfrm>
          <a:off x="13144500" y="12753975"/>
          <a:ext cx="790575"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12064</xdr:rowOff>
    </xdr:from>
    <xdr:to>
      <xdr:col>72</xdr:col>
      <xdr:colOff>38100</xdr:colOff>
      <xdr:row>78</xdr:row>
      <xdr:rowOff>113664</xdr:rowOff>
    </xdr:to>
    <xdr:sp macro="" textlink="">
      <xdr:nvSpPr>
        <xdr:cNvPr id="670" name="楕円 669">
          <a:extLst>
            <a:ext uri="{FF2B5EF4-FFF2-40B4-BE49-F238E27FC236}">
              <a16:creationId xmlns:a16="http://schemas.microsoft.com/office/drawing/2014/main" id="{A6C711D0-3C51-4B48-92AB-521BEF86D403}"/>
            </a:ext>
          </a:extLst>
        </xdr:cNvPr>
        <xdr:cNvSpPr/>
      </xdr:nvSpPr>
      <xdr:spPr>
        <a:xfrm>
          <a:off x="12296775" y="126485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62864</xdr:rowOff>
    </xdr:from>
    <xdr:to>
      <xdr:col>76</xdr:col>
      <xdr:colOff>114300</xdr:colOff>
      <xdr:row>78</xdr:row>
      <xdr:rowOff>114300</xdr:rowOff>
    </xdr:to>
    <xdr:cxnSp macro="">
      <xdr:nvCxnSpPr>
        <xdr:cNvPr id="671" name="直線コネクタ 670">
          <a:extLst>
            <a:ext uri="{FF2B5EF4-FFF2-40B4-BE49-F238E27FC236}">
              <a16:creationId xmlns:a16="http://schemas.microsoft.com/office/drawing/2014/main" id="{F9789929-A1E8-4C64-AD20-5211D9FDB5CB}"/>
            </a:ext>
          </a:extLst>
        </xdr:cNvPr>
        <xdr:cNvCxnSpPr/>
      </xdr:nvCxnSpPr>
      <xdr:spPr>
        <a:xfrm>
          <a:off x="12344400" y="12705714"/>
          <a:ext cx="8001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147320</xdr:rowOff>
    </xdr:from>
    <xdr:to>
      <xdr:col>67</xdr:col>
      <xdr:colOff>101600</xdr:colOff>
      <xdr:row>78</xdr:row>
      <xdr:rowOff>77470</xdr:rowOff>
    </xdr:to>
    <xdr:sp macro="" textlink="">
      <xdr:nvSpPr>
        <xdr:cNvPr id="672" name="楕円 671">
          <a:extLst>
            <a:ext uri="{FF2B5EF4-FFF2-40B4-BE49-F238E27FC236}">
              <a16:creationId xmlns:a16="http://schemas.microsoft.com/office/drawing/2014/main" id="{0227769B-456D-4741-8593-E3A4F465EAFD}"/>
            </a:ext>
          </a:extLst>
        </xdr:cNvPr>
        <xdr:cNvSpPr/>
      </xdr:nvSpPr>
      <xdr:spPr>
        <a:xfrm>
          <a:off x="11487150" y="126218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26670</xdr:rowOff>
    </xdr:from>
    <xdr:to>
      <xdr:col>71</xdr:col>
      <xdr:colOff>177800</xdr:colOff>
      <xdr:row>78</xdr:row>
      <xdr:rowOff>62864</xdr:rowOff>
    </xdr:to>
    <xdr:cxnSp macro="">
      <xdr:nvCxnSpPr>
        <xdr:cNvPr id="673" name="直線コネクタ 672">
          <a:extLst>
            <a:ext uri="{FF2B5EF4-FFF2-40B4-BE49-F238E27FC236}">
              <a16:creationId xmlns:a16="http://schemas.microsoft.com/office/drawing/2014/main" id="{8B3175F8-B43A-419B-AAD8-33E99D5BD20A}"/>
            </a:ext>
          </a:extLst>
        </xdr:cNvPr>
        <xdr:cNvCxnSpPr/>
      </xdr:nvCxnSpPr>
      <xdr:spPr>
        <a:xfrm>
          <a:off x="11534775" y="12669520"/>
          <a:ext cx="809625"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74" name="n_1aveValue【消防施設】&#10;有形固定資産減価償却率">
          <a:extLst>
            <a:ext uri="{FF2B5EF4-FFF2-40B4-BE49-F238E27FC236}">
              <a16:creationId xmlns:a16="http://schemas.microsoft.com/office/drawing/2014/main" id="{445D1E52-706E-4F46-8A44-B716454700EA}"/>
            </a:ext>
          </a:extLst>
        </xdr:cNvPr>
        <xdr:cNvSpPr txBox="1"/>
      </xdr:nvSpPr>
      <xdr:spPr>
        <a:xfrm>
          <a:off x="13745219" y="1344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5" name="n_2aveValue【消防施設】&#10;有形固定資産減価償却率">
          <a:extLst>
            <a:ext uri="{FF2B5EF4-FFF2-40B4-BE49-F238E27FC236}">
              <a16:creationId xmlns:a16="http://schemas.microsoft.com/office/drawing/2014/main" id="{00686CFF-36B7-4100-AEFF-92FD56C71B4A}"/>
            </a:ext>
          </a:extLst>
        </xdr:cNvPr>
        <xdr:cNvSpPr txBox="1"/>
      </xdr:nvSpPr>
      <xdr:spPr>
        <a:xfrm>
          <a:off x="12964169" y="13420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6" name="n_3aveValue【消防施設】&#10;有形固定資産減価償却率">
          <a:extLst>
            <a:ext uri="{FF2B5EF4-FFF2-40B4-BE49-F238E27FC236}">
              <a16:creationId xmlns:a16="http://schemas.microsoft.com/office/drawing/2014/main" id="{53DAB9C7-A642-4944-8D65-837E3C67F89E}"/>
            </a:ext>
          </a:extLst>
        </xdr:cNvPr>
        <xdr:cNvSpPr txBox="1"/>
      </xdr:nvSpPr>
      <xdr:spPr>
        <a:xfrm>
          <a:off x="12164069" y="1340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7" name="n_4aveValue【消防施設】&#10;有形固定資産減価償却率">
          <a:extLst>
            <a:ext uri="{FF2B5EF4-FFF2-40B4-BE49-F238E27FC236}">
              <a16:creationId xmlns:a16="http://schemas.microsoft.com/office/drawing/2014/main" id="{208B6324-7E48-48F9-8682-2A607E1028E9}"/>
            </a:ext>
          </a:extLst>
        </xdr:cNvPr>
        <xdr:cNvSpPr txBox="1"/>
      </xdr:nvSpPr>
      <xdr:spPr>
        <a:xfrm>
          <a:off x="11354444" y="1341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76852</xdr:rowOff>
    </xdr:from>
    <xdr:ext cx="405111" cy="259045"/>
    <xdr:sp macro="" textlink="">
      <xdr:nvSpPr>
        <xdr:cNvPr id="678" name="n_1mainValue【消防施設】&#10;有形固定資産減価償却率">
          <a:extLst>
            <a:ext uri="{FF2B5EF4-FFF2-40B4-BE49-F238E27FC236}">
              <a16:creationId xmlns:a16="http://schemas.microsoft.com/office/drawing/2014/main" id="{FC5E2AA4-A141-4732-B9BE-435A93F73E12}"/>
            </a:ext>
          </a:extLst>
        </xdr:cNvPr>
        <xdr:cNvSpPr txBox="1"/>
      </xdr:nvSpPr>
      <xdr:spPr>
        <a:xfrm>
          <a:off x="13745219" y="1255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10177</xdr:rowOff>
    </xdr:from>
    <xdr:ext cx="405111" cy="259045"/>
    <xdr:sp macro="" textlink="">
      <xdr:nvSpPr>
        <xdr:cNvPr id="679" name="n_2mainValue【消防施設】&#10;有形固定資産減価償却率">
          <a:extLst>
            <a:ext uri="{FF2B5EF4-FFF2-40B4-BE49-F238E27FC236}">
              <a16:creationId xmlns:a16="http://schemas.microsoft.com/office/drawing/2014/main" id="{D09C3252-2A6A-42FD-9196-6DE682C847A7}"/>
            </a:ext>
          </a:extLst>
        </xdr:cNvPr>
        <xdr:cNvSpPr txBox="1"/>
      </xdr:nvSpPr>
      <xdr:spPr>
        <a:xfrm>
          <a:off x="12964169" y="1248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130191</xdr:rowOff>
    </xdr:from>
    <xdr:ext cx="405111" cy="259045"/>
    <xdr:sp macro="" textlink="">
      <xdr:nvSpPr>
        <xdr:cNvPr id="680" name="n_3mainValue【消防施設】&#10;有形固定資産減価償却率">
          <a:extLst>
            <a:ext uri="{FF2B5EF4-FFF2-40B4-BE49-F238E27FC236}">
              <a16:creationId xmlns:a16="http://schemas.microsoft.com/office/drawing/2014/main" id="{1729E594-C167-43AF-8D7B-369708802E35}"/>
            </a:ext>
          </a:extLst>
        </xdr:cNvPr>
        <xdr:cNvSpPr txBox="1"/>
      </xdr:nvSpPr>
      <xdr:spPr>
        <a:xfrm>
          <a:off x="12164069" y="12446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93997</xdr:rowOff>
    </xdr:from>
    <xdr:ext cx="405111" cy="259045"/>
    <xdr:sp macro="" textlink="">
      <xdr:nvSpPr>
        <xdr:cNvPr id="681" name="n_4mainValue【消防施設】&#10;有形固定資産減価償却率">
          <a:extLst>
            <a:ext uri="{FF2B5EF4-FFF2-40B4-BE49-F238E27FC236}">
              <a16:creationId xmlns:a16="http://schemas.microsoft.com/office/drawing/2014/main" id="{0E243376-93D7-411A-B049-E3CF286743A0}"/>
            </a:ext>
          </a:extLst>
        </xdr:cNvPr>
        <xdr:cNvSpPr txBox="1"/>
      </xdr:nvSpPr>
      <xdr:spPr>
        <a:xfrm>
          <a:off x="11354444" y="12409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A0627F1D-13EF-4B9C-886D-5B9E037BE67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22A6F1FC-EE2F-49AB-91BA-1BF8916024E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CE796968-B497-4801-87A7-9AED40F48E5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91EAE0EC-608B-4883-8D14-50762AA0EC6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18F3B55A-09CE-4E28-BE90-B068EFF8C1C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25435655-8173-4BC1-90D4-D0B0F0CB5B5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4DE2D3AE-EC8D-4937-A471-84D9E995C25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1D2A4A02-C5F7-42D4-AF57-CC42425F7A5C}"/>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2918BB17-89A8-49CE-8081-7AE6228751D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92CF596E-4F9F-43C3-AD0D-2584AB375A2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208F14ED-AF6F-49BA-A714-3082CD3B6297}"/>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BEE37F0F-67AF-45DF-9011-AAB658A7DC96}"/>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13935F8A-FC30-4DF4-B317-54BFD24D852E}"/>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ECCC3DDD-92CC-4031-BC79-0EA2D8FDD0ED}"/>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ED1B63A7-6395-42D5-BDD3-104E657FE6A9}"/>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CC6F36EE-86BC-4E8A-B01D-2DCFB580129E}"/>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725A16E0-B331-461A-8B50-673547F82A7C}"/>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AA4A4072-382D-46FA-9B4B-3A66796908DA}"/>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1AD8FD52-67C5-40E6-AFAD-CFA292F2B9B5}"/>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D927D940-78A0-4CF3-ADB4-29C936C0928D}"/>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E9B6A87D-9F54-48E9-98E5-EE3F63D02373}"/>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D2E13B52-DEF5-44A0-B2AC-5F573A772036}"/>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6300A940-122A-40C6-955B-C76A2D8789F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51F6F6CE-4062-4DE7-9402-2D4F162BEFB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F5EBA616-A1CD-408A-879C-5940662C36D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7" name="直線コネクタ 706">
          <a:extLst>
            <a:ext uri="{FF2B5EF4-FFF2-40B4-BE49-F238E27FC236}">
              <a16:creationId xmlns:a16="http://schemas.microsoft.com/office/drawing/2014/main" id="{98498106-4D74-4DF2-9DB2-A2D12428A01C}"/>
            </a:ext>
          </a:extLst>
        </xdr:cNvPr>
        <xdr:cNvCxnSpPr/>
      </xdr:nvCxnSpPr>
      <xdr:spPr>
        <a:xfrm flipV="1">
          <a:off x="19954239" y="12542067"/>
          <a:ext cx="0" cy="1519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8" name="【消防施設】&#10;一人当たり面積最小値テキスト">
          <a:extLst>
            <a:ext uri="{FF2B5EF4-FFF2-40B4-BE49-F238E27FC236}">
              <a16:creationId xmlns:a16="http://schemas.microsoft.com/office/drawing/2014/main" id="{33BCB4A3-0CF9-4BEF-9D46-82C6B6A9E916}"/>
            </a:ext>
          </a:extLst>
        </xdr:cNvPr>
        <xdr:cNvSpPr txBox="1"/>
      </xdr:nvSpPr>
      <xdr:spPr>
        <a:xfrm>
          <a:off x="19992975" y="1406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9" name="直線コネクタ 708">
          <a:extLst>
            <a:ext uri="{FF2B5EF4-FFF2-40B4-BE49-F238E27FC236}">
              <a16:creationId xmlns:a16="http://schemas.microsoft.com/office/drawing/2014/main" id="{281F4657-6CED-4083-BB15-538F3E0AE8A1}"/>
            </a:ext>
          </a:extLst>
        </xdr:cNvPr>
        <xdr:cNvCxnSpPr/>
      </xdr:nvCxnSpPr>
      <xdr:spPr>
        <a:xfrm>
          <a:off x="19878675" y="1406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0" name="【消防施設】&#10;一人当たり面積最大値テキスト">
          <a:extLst>
            <a:ext uri="{FF2B5EF4-FFF2-40B4-BE49-F238E27FC236}">
              <a16:creationId xmlns:a16="http://schemas.microsoft.com/office/drawing/2014/main" id="{B5D4E717-DA34-41DA-93AD-299B2862E757}"/>
            </a:ext>
          </a:extLst>
        </xdr:cNvPr>
        <xdr:cNvSpPr txBox="1"/>
      </xdr:nvSpPr>
      <xdr:spPr>
        <a:xfrm>
          <a:off x="19992975" y="1232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1" name="直線コネクタ 710">
          <a:extLst>
            <a:ext uri="{FF2B5EF4-FFF2-40B4-BE49-F238E27FC236}">
              <a16:creationId xmlns:a16="http://schemas.microsoft.com/office/drawing/2014/main" id="{4E8C0B7D-921C-469E-BF0F-E28C4D9AFFEF}"/>
            </a:ext>
          </a:extLst>
        </xdr:cNvPr>
        <xdr:cNvCxnSpPr/>
      </xdr:nvCxnSpPr>
      <xdr:spPr>
        <a:xfrm>
          <a:off x="19878675" y="12542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2" name="【消防施設】&#10;一人当たり面積平均値テキスト">
          <a:extLst>
            <a:ext uri="{FF2B5EF4-FFF2-40B4-BE49-F238E27FC236}">
              <a16:creationId xmlns:a16="http://schemas.microsoft.com/office/drawing/2014/main" id="{F708E213-5C3F-45C9-BCE3-FC5D7DDCB699}"/>
            </a:ext>
          </a:extLst>
        </xdr:cNvPr>
        <xdr:cNvSpPr txBox="1"/>
      </xdr:nvSpPr>
      <xdr:spPr>
        <a:xfrm>
          <a:off x="19992975" y="13657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3" name="フローチャート: 判断 712">
          <a:extLst>
            <a:ext uri="{FF2B5EF4-FFF2-40B4-BE49-F238E27FC236}">
              <a16:creationId xmlns:a16="http://schemas.microsoft.com/office/drawing/2014/main" id="{18F4985E-489C-46D4-9961-94A84016B3A6}"/>
            </a:ext>
          </a:extLst>
        </xdr:cNvPr>
        <xdr:cNvSpPr/>
      </xdr:nvSpPr>
      <xdr:spPr>
        <a:xfrm>
          <a:off x="19897725" y="137931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4" name="フローチャート: 判断 713">
          <a:extLst>
            <a:ext uri="{FF2B5EF4-FFF2-40B4-BE49-F238E27FC236}">
              <a16:creationId xmlns:a16="http://schemas.microsoft.com/office/drawing/2014/main" id="{71B9E377-1619-47EB-BFC9-EBA67B636445}"/>
            </a:ext>
          </a:extLst>
        </xdr:cNvPr>
        <xdr:cNvSpPr/>
      </xdr:nvSpPr>
      <xdr:spPr>
        <a:xfrm>
          <a:off x="19154775" y="138028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5" name="フローチャート: 判断 714">
          <a:extLst>
            <a:ext uri="{FF2B5EF4-FFF2-40B4-BE49-F238E27FC236}">
              <a16:creationId xmlns:a16="http://schemas.microsoft.com/office/drawing/2014/main" id="{FDF2B1B6-8E1E-45C9-8A4E-C7293413F560}"/>
            </a:ext>
          </a:extLst>
        </xdr:cNvPr>
        <xdr:cNvSpPr/>
      </xdr:nvSpPr>
      <xdr:spPr>
        <a:xfrm>
          <a:off x="18345150" y="13802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6" name="フローチャート: 判断 715">
          <a:extLst>
            <a:ext uri="{FF2B5EF4-FFF2-40B4-BE49-F238E27FC236}">
              <a16:creationId xmlns:a16="http://schemas.microsoft.com/office/drawing/2014/main" id="{646D30AB-7272-4639-9C75-97D21E6F8388}"/>
            </a:ext>
          </a:extLst>
        </xdr:cNvPr>
        <xdr:cNvSpPr/>
      </xdr:nvSpPr>
      <xdr:spPr>
        <a:xfrm>
          <a:off x="17554575" y="13802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7" name="フローチャート: 判断 716">
          <a:extLst>
            <a:ext uri="{FF2B5EF4-FFF2-40B4-BE49-F238E27FC236}">
              <a16:creationId xmlns:a16="http://schemas.microsoft.com/office/drawing/2014/main" id="{BA8AFD15-1A0B-42C1-8976-541EFCD6FA13}"/>
            </a:ext>
          </a:extLst>
        </xdr:cNvPr>
        <xdr:cNvSpPr/>
      </xdr:nvSpPr>
      <xdr:spPr>
        <a:xfrm>
          <a:off x="16754475" y="1383066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E07F0F3-D43D-486C-B663-57127708D96B}"/>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225AC5A-E4E8-4A16-A6F1-336B3BDDA4C7}"/>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A70DDEE-DAF6-41E9-9214-490BEC8C51DF}"/>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542BF23-FDF6-4062-93DF-3A9893DA4CF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CDD49B1D-B810-43E2-8FF9-39401C8C5257}"/>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165281</xdr:rowOff>
    </xdr:from>
    <xdr:to>
      <xdr:col>116</xdr:col>
      <xdr:colOff>114300</xdr:colOff>
      <xdr:row>86</xdr:row>
      <xdr:rowOff>95431</xdr:rowOff>
    </xdr:to>
    <xdr:sp macro="" textlink="">
      <xdr:nvSpPr>
        <xdr:cNvPr id="723" name="楕円 722">
          <a:extLst>
            <a:ext uri="{FF2B5EF4-FFF2-40B4-BE49-F238E27FC236}">
              <a16:creationId xmlns:a16="http://schemas.microsoft.com/office/drawing/2014/main" id="{62CDC029-358F-4A58-8021-4D5E629F818A}"/>
            </a:ext>
          </a:extLst>
        </xdr:cNvPr>
        <xdr:cNvSpPr/>
      </xdr:nvSpPr>
      <xdr:spPr>
        <a:xfrm>
          <a:off x="19897725" y="139352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80208</xdr:rowOff>
    </xdr:from>
    <xdr:ext cx="469744" cy="259045"/>
    <xdr:sp macro="" textlink="">
      <xdr:nvSpPr>
        <xdr:cNvPr id="724" name="【消防施設】&#10;一人当たり面積該当値テキスト">
          <a:extLst>
            <a:ext uri="{FF2B5EF4-FFF2-40B4-BE49-F238E27FC236}">
              <a16:creationId xmlns:a16="http://schemas.microsoft.com/office/drawing/2014/main" id="{FB3DE0FF-D067-4E48-BEDA-CC29AB8CD2E0}"/>
            </a:ext>
          </a:extLst>
        </xdr:cNvPr>
        <xdr:cNvSpPr txBox="1"/>
      </xdr:nvSpPr>
      <xdr:spPr>
        <a:xfrm>
          <a:off x="19992975" y="1385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163649</xdr:rowOff>
    </xdr:from>
    <xdr:to>
      <xdr:col>112</xdr:col>
      <xdr:colOff>38100</xdr:colOff>
      <xdr:row>86</xdr:row>
      <xdr:rowOff>93799</xdr:rowOff>
    </xdr:to>
    <xdr:sp macro="" textlink="">
      <xdr:nvSpPr>
        <xdr:cNvPr id="725" name="楕円 724">
          <a:extLst>
            <a:ext uri="{FF2B5EF4-FFF2-40B4-BE49-F238E27FC236}">
              <a16:creationId xmlns:a16="http://schemas.microsoft.com/office/drawing/2014/main" id="{04003425-CA3C-48CB-B7A6-8267156FE16A}"/>
            </a:ext>
          </a:extLst>
        </xdr:cNvPr>
        <xdr:cNvSpPr/>
      </xdr:nvSpPr>
      <xdr:spPr>
        <a:xfrm>
          <a:off x="19154775" y="139336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42999</xdr:rowOff>
    </xdr:from>
    <xdr:to>
      <xdr:col>116</xdr:col>
      <xdr:colOff>63500</xdr:colOff>
      <xdr:row>86</xdr:row>
      <xdr:rowOff>44631</xdr:rowOff>
    </xdr:to>
    <xdr:cxnSp macro="">
      <xdr:nvCxnSpPr>
        <xdr:cNvPr id="726" name="直線コネクタ 725">
          <a:extLst>
            <a:ext uri="{FF2B5EF4-FFF2-40B4-BE49-F238E27FC236}">
              <a16:creationId xmlns:a16="http://schemas.microsoft.com/office/drawing/2014/main" id="{B555B656-108C-48BB-8106-82EC3BD5AB92}"/>
            </a:ext>
          </a:extLst>
        </xdr:cNvPr>
        <xdr:cNvCxnSpPr/>
      </xdr:nvCxnSpPr>
      <xdr:spPr>
        <a:xfrm>
          <a:off x="19202400" y="13981249"/>
          <a:ext cx="7524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162016</xdr:rowOff>
    </xdr:from>
    <xdr:to>
      <xdr:col>107</xdr:col>
      <xdr:colOff>101600</xdr:colOff>
      <xdr:row>86</xdr:row>
      <xdr:rowOff>92166</xdr:rowOff>
    </xdr:to>
    <xdr:sp macro="" textlink="">
      <xdr:nvSpPr>
        <xdr:cNvPr id="727" name="楕円 726">
          <a:extLst>
            <a:ext uri="{FF2B5EF4-FFF2-40B4-BE49-F238E27FC236}">
              <a16:creationId xmlns:a16="http://schemas.microsoft.com/office/drawing/2014/main" id="{CB6A8FAF-D1D4-469A-B451-C94431C465D6}"/>
            </a:ext>
          </a:extLst>
        </xdr:cNvPr>
        <xdr:cNvSpPr/>
      </xdr:nvSpPr>
      <xdr:spPr>
        <a:xfrm>
          <a:off x="18345150" y="139319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41366</xdr:rowOff>
    </xdr:from>
    <xdr:to>
      <xdr:col>111</xdr:col>
      <xdr:colOff>177800</xdr:colOff>
      <xdr:row>86</xdr:row>
      <xdr:rowOff>42999</xdr:rowOff>
    </xdr:to>
    <xdr:cxnSp macro="">
      <xdr:nvCxnSpPr>
        <xdr:cNvPr id="728" name="直線コネクタ 727">
          <a:extLst>
            <a:ext uri="{FF2B5EF4-FFF2-40B4-BE49-F238E27FC236}">
              <a16:creationId xmlns:a16="http://schemas.microsoft.com/office/drawing/2014/main" id="{88D9D046-FE10-437B-A158-58C6EB159A9C}"/>
            </a:ext>
          </a:extLst>
        </xdr:cNvPr>
        <xdr:cNvCxnSpPr/>
      </xdr:nvCxnSpPr>
      <xdr:spPr>
        <a:xfrm>
          <a:off x="18392775" y="13979616"/>
          <a:ext cx="80962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157118</xdr:rowOff>
    </xdr:from>
    <xdr:to>
      <xdr:col>102</xdr:col>
      <xdr:colOff>165100</xdr:colOff>
      <xdr:row>86</xdr:row>
      <xdr:rowOff>87268</xdr:rowOff>
    </xdr:to>
    <xdr:sp macro="" textlink="">
      <xdr:nvSpPr>
        <xdr:cNvPr id="729" name="楕円 728">
          <a:extLst>
            <a:ext uri="{FF2B5EF4-FFF2-40B4-BE49-F238E27FC236}">
              <a16:creationId xmlns:a16="http://schemas.microsoft.com/office/drawing/2014/main" id="{55C96679-E70A-4B00-A17C-405D3CE0CD39}"/>
            </a:ext>
          </a:extLst>
        </xdr:cNvPr>
        <xdr:cNvSpPr/>
      </xdr:nvSpPr>
      <xdr:spPr>
        <a:xfrm>
          <a:off x="17554575" y="1393344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36468</xdr:rowOff>
    </xdr:from>
    <xdr:to>
      <xdr:col>107</xdr:col>
      <xdr:colOff>50800</xdr:colOff>
      <xdr:row>86</xdr:row>
      <xdr:rowOff>41366</xdr:rowOff>
    </xdr:to>
    <xdr:cxnSp macro="">
      <xdr:nvCxnSpPr>
        <xdr:cNvPr id="730" name="直線コネクタ 729">
          <a:extLst>
            <a:ext uri="{FF2B5EF4-FFF2-40B4-BE49-F238E27FC236}">
              <a16:creationId xmlns:a16="http://schemas.microsoft.com/office/drawing/2014/main" id="{16C22D69-1B67-4F2D-99D5-97D6CC6E9D04}"/>
            </a:ext>
          </a:extLst>
        </xdr:cNvPr>
        <xdr:cNvCxnSpPr/>
      </xdr:nvCxnSpPr>
      <xdr:spPr>
        <a:xfrm>
          <a:off x="17602200" y="13971543"/>
          <a:ext cx="790575"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157118</xdr:rowOff>
    </xdr:from>
    <xdr:to>
      <xdr:col>98</xdr:col>
      <xdr:colOff>38100</xdr:colOff>
      <xdr:row>86</xdr:row>
      <xdr:rowOff>87268</xdr:rowOff>
    </xdr:to>
    <xdr:sp macro="" textlink="">
      <xdr:nvSpPr>
        <xdr:cNvPr id="731" name="楕円 730">
          <a:extLst>
            <a:ext uri="{FF2B5EF4-FFF2-40B4-BE49-F238E27FC236}">
              <a16:creationId xmlns:a16="http://schemas.microsoft.com/office/drawing/2014/main" id="{F4F1CD19-9B9A-4E84-A64E-E694F5F4C2F3}"/>
            </a:ext>
          </a:extLst>
        </xdr:cNvPr>
        <xdr:cNvSpPr/>
      </xdr:nvSpPr>
      <xdr:spPr>
        <a:xfrm>
          <a:off x="16754475" y="1393344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36468</xdr:rowOff>
    </xdr:from>
    <xdr:to>
      <xdr:col>102</xdr:col>
      <xdr:colOff>114300</xdr:colOff>
      <xdr:row>86</xdr:row>
      <xdr:rowOff>36468</xdr:rowOff>
    </xdr:to>
    <xdr:cxnSp macro="">
      <xdr:nvCxnSpPr>
        <xdr:cNvPr id="732" name="直線コネクタ 731">
          <a:extLst>
            <a:ext uri="{FF2B5EF4-FFF2-40B4-BE49-F238E27FC236}">
              <a16:creationId xmlns:a16="http://schemas.microsoft.com/office/drawing/2014/main" id="{D36DCA7F-BB9C-45D4-962D-9CAB850CCB69}"/>
            </a:ext>
          </a:extLst>
        </xdr:cNvPr>
        <xdr:cNvCxnSpPr/>
      </xdr:nvCxnSpPr>
      <xdr:spPr>
        <a:xfrm>
          <a:off x="16802100" y="1397154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3" name="n_1aveValue【消防施設】&#10;一人当たり面積">
          <a:extLst>
            <a:ext uri="{FF2B5EF4-FFF2-40B4-BE49-F238E27FC236}">
              <a16:creationId xmlns:a16="http://schemas.microsoft.com/office/drawing/2014/main" id="{67A7DDA2-25F6-4822-99EB-585993FFDD08}"/>
            </a:ext>
          </a:extLst>
        </xdr:cNvPr>
        <xdr:cNvSpPr txBox="1"/>
      </xdr:nvSpPr>
      <xdr:spPr>
        <a:xfrm>
          <a:off x="18983402" y="135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4" name="n_2aveValue【消防施設】&#10;一人当たり面積">
          <a:extLst>
            <a:ext uri="{FF2B5EF4-FFF2-40B4-BE49-F238E27FC236}">
              <a16:creationId xmlns:a16="http://schemas.microsoft.com/office/drawing/2014/main" id="{15024C30-D594-44FA-AC4D-FA038F5FF5D1}"/>
            </a:ext>
          </a:extLst>
        </xdr:cNvPr>
        <xdr:cNvSpPr txBox="1"/>
      </xdr:nvSpPr>
      <xdr:spPr>
        <a:xfrm>
          <a:off x="18183302"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5" name="n_3aveValue【消防施設】&#10;一人当たり面積">
          <a:extLst>
            <a:ext uri="{FF2B5EF4-FFF2-40B4-BE49-F238E27FC236}">
              <a16:creationId xmlns:a16="http://schemas.microsoft.com/office/drawing/2014/main" id="{BABC00E0-E49E-4BB8-ADAC-BA9A37BB01B8}"/>
            </a:ext>
          </a:extLst>
        </xdr:cNvPr>
        <xdr:cNvSpPr txBox="1"/>
      </xdr:nvSpPr>
      <xdr:spPr>
        <a:xfrm>
          <a:off x="17383202" y="1360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6" name="n_4aveValue【消防施設】&#10;一人当たり面積">
          <a:extLst>
            <a:ext uri="{FF2B5EF4-FFF2-40B4-BE49-F238E27FC236}">
              <a16:creationId xmlns:a16="http://schemas.microsoft.com/office/drawing/2014/main" id="{C9F04C0B-B299-4F9D-8413-807B305245D6}"/>
            </a:ext>
          </a:extLst>
        </xdr:cNvPr>
        <xdr:cNvSpPr txBox="1"/>
      </xdr:nvSpPr>
      <xdr:spPr>
        <a:xfrm>
          <a:off x="16592627" y="1361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84926</xdr:rowOff>
    </xdr:from>
    <xdr:ext cx="469744" cy="259045"/>
    <xdr:sp macro="" textlink="">
      <xdr:nvSpPr>
        <xdr:cNvPr id="737" name="n_1mainValue【消防施設】&#10;一人当たり面積">
          <a:extLst>
            <a:ext uri="{FF2B5EF4-FFF2-40B4-BE49-F238E27FC236}">
              <a16:creationId xmlns:a16="http://schemas.microsoft.com/office/drawing/2014/main" id="{543A8FCC-795F-4809-855E-5EFDD677C327}"/>
            </a:ext>
          </a:extLst>
        </xdr:cNvPr>
        <xdr:cNvSpPr txBox="1"/>
      </xdr:nvSpPr>
      <xdr:spPr>
        <a:xfrm>
          <a:off x="18983402" y="1402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83293</xdr:rowOff>
    </xdr:from>
    <xdr:ext cx="469744" cy="259045"/>
    <xdr:sp macro="" textlink="">
      <xdr:nvSpPr>
        <xdr:cNvPr id="738" name="n_2mainValue【消防施設】&#10;一人当たり面積">
          <a:extLst>
            <a:ext uri="{FF2B5EF4-FFF2-40B4-BE49-F238E27FC236}">
              <a16:creationId xmlns:a16="http://schemas.microsoft.com/office/drawing/2014/main" id="{BE1C28B6-1012-44B9-A17C-5A13D7AF2038}"/>
            </a:ext>
          </a:extLst>
        </xdr:cNvPr>
        <xdr:cNvSpPr txBox="1"/>
      </xdr:nvSpPr>
      <xdr:spPr>
        <a:xfrm>
          <a:off x="18183302" y="1402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78395</xdr:rowOff>
    </xdr:from>
    <xdr:ext cx="469744" cy="259045"/>
    <xdr:sp macro="" textlink="">
      <xdr:nvSpPr>
        <xdr:cNvPr id="739" name="n_3mainValue【消防施設】&#10;一人当たり面積">
          <a:extLst>
            <a:ext uri="{FF2B5EF4-FFF2-40B4-BE49-F238E27FC236}">
              <a16:creationId xmlns:a16="http://schemas.microsoft.com/office/drawing/2014/main" id="{90201FCD-3CFB-4BA5-9830-27B0B95A1C8C}"/>
            </a:ext>
          </a:extLst>
        </xdr:cNvPr>
        <xdr:cNvSpPr txBox="1"/>
      </xdr:nvSpPr>
      <xdr:spPr>
        <a:xfrm>
          <a:off x="17383202" y="1401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78395</xdr:rowOff>
    </xdr:from>
    <xdr:ext cx="469744" cy="259045"/>
    <xdr:sp macro="" textlink="">
      <xdr:nvSpPr>
        <xdr:cNvPr id="740" name="n_4mainValue【消防施設】&#10;一人当たり面積">
          <a:extLst>
            <a:ext uri="{FF2B5EF4-FFF2-40B4-BE49-F238E27FC236}">
              <a16:creationId xmlns:a16="http://schemas.microsoft.com/office/drawing/2014/main" id="{42267D7F-2C18-4CCA-A739-0A392E08FF2C}"/>
            </a:ext>
          </a:extLst>
        </xdr:cNvPr>
        <xdr:cNvSpPr txBox="1"/>
      </xdr:nvSpPr>
      <xdr:spPr>
        <a:xfrm>
          <a:off x="16592627" y="1401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3FDA79B6-1AD5-43F1-ABD8-B05411726A1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752E185A-E648-47C8-A988-C6116F65B3C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BD1174AF-1582-4688-A256-DAB97F48374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D00AFB10-6AC1-41B9-B887-E3E951D497C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B78CA8FB-5185-4254-9B40-B695BC1FCB8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435ED5E6-5755-4EC1-A399-B29BD05E65E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3DBAB00D-6ACD-4511-B12B-D64DF80891F9}"/>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A32AC18B-43C4-4BA7-AF6E-BEC1A9C67A8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1E801CDF-BC97-440A-83B0-F4412FC891E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D8CE94D8-8EFB-49FB-ADF8-BC4E1D22554E}"/>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7C0BF01F-D54A-4BE3-BE21-F5F595C4A8F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4A911DA2-B6D5-4D1E-AE85-EA179778FDDE}"/>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DFD46D3D-8870-4DF8-B785-E67E8105C5E4}"/>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E3724654-668A-423C-AB32-6184B7E261F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F5F3CBC0-574E-4589-A78C-E0085E4DC47D}"/>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3491B66B-C24B-4BB6-8490-AB7C4C7634B1}"/>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DEA02178-083F-4858-BEEA-69CD0BBD4BA3}"/>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2C795679-A0A9-46CC-8805-E5BBEC9C417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E23D7537-E921-4A36-8C01-01D5DF7D0AAB}"/>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101C8756-8670-42C1-BD8A-1C9226AC89D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3D3140B2-14F6-4D44-98FA-A498DC079FF1}"/>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D09E9612-9FD2-4653-8C9F-184CD9016815}"/>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8E7E2968-B6DB-4EE3-9A09-55AB4BCEDE24}"/>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2F8812E1-433D-47F2-BB8E-B06FD4E3E97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947800BE-8FCC-4493-A0C3-3798C6DE8D2C}"/>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1F502319-F654-4757-B2C1-0E3281C4E5C6}"/>
            </a:ext>
          </a:extLst>
        </xdr:cNvPr>
        <xdr:cNvCxnSpPr/>
      </xdr:nvCxnSpPr>
      <xdr:spPr>
        <a:xfrm flipV="1">
          <a:off x="14696439" y="1626597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9DAF42BC-FF56-4D9D-A6EB-F6078FFFA19F}"/>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11C09CD9-7F23-46EC-BF21-2AC2EA676613}"/>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9" name="【庁舎】&#10;有形固定資産減価償却率最大値テキスト">
          <a:extLst>
            <a:ext uri="{FF2B5EF4-FFF2-40B4-BE49-F238E27FC236}">
              <a16:creationId xmlns:a16="http://schemas.microsoft.com/office/drawing/2014/main" id="{101A93EE-1624-4BB9-8F03-BCF730F6D5D9}"/>
            </a:ext>
          </a:extLst>
        </xdr:cNvPr>
        <xdr:cNvSpPr txBox="1"/>
      </xdr:nvSpPr>
      <xdr:spPr>
        <a:xfrm>
          <a:off x="14735175" y="160412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0" name="直線コネクタ 769">
          <a:extLst>
            <a:ext uri="{FF2B5EF4-FFF2-40B4-BE49-F238E27FC236}">
              <a16:creationId xmlns:a16="http://schemas.microsoft.com/office/drawing/2014/main" id="{99E27170-AC20-4FB7-BA60-E680EFB60E26}"/>
            </a:ext>
          </a:extLst>
        </xdr:cNvPr>
        <xdr:cNvCxnSpPr/>
      </xdr:nvCxnSpPr>
      <xdr:spPr>
        <a:xfrm>
          <a:off x="14611350" y="162659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1" name="【庁舎】&#10;有形固定資産減価償却率平均値テキスト">
          <a:extLst>
            <a:ext uri="{FF2B5EF4-FFF2-40B4-BE49-F238E27FC236}">
              <a16:creationId xmlns:a16="http://schemas.microsoft.com/office/drawing/2014/main" id="{7AE2F2B1-AD8F-4A22-B980-E49E4E3E4AB0}"/>
            </a:ext>
          </a:extLst>
        </xdr:cNvPr>
        <xdr:cNvSpPr txBox="1"/>
      </xdr:nvSpPr>
      <xdr:spPr>
        <a:xfrm>
          <a:off x="14735175" y="16837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2" name="フローチャート: 判断 771">
          <a:extLst>
            <a:ext uri="{FF2B5EF4-FFF2-40B4-BE49-F238E27FC236}">
              <a16:creationId xmlns:a16="http://schemas.microsoft.com/office/drawing/2014/main" id="{B4851DA7-2546-412F-AB3D-C194D494CAE8}"/>
            </a:ext>
          </a:extLst>
        </xdr:cNvPr>
        <xdr:cNvSpPr/>
      </xdr:nvSpPr>
      <xdr:spPr>
        <a:xfrm>
          <a:off x="14649450"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3" name="フローチャート: 判断 772">
          <a:extLst>
            <a:ext uri="{FF2B5EF4-FFF2-40B4-BE49-F238E27FC236}">
              <a16:creationId xmlns:a16="http://schemas.microsoft.com/office/drawing/2014/main" id="{47C0E2A9-3744-4EDE-9308-BCCF267C3D60}"/>
            </a:ext>
          </a:extLst>
        </xdr:cNvPr>
        <xdr:cNvSpPr/>
      </xdr:nvSpPr>
      <xdr:spPr>
        <a:xfrm>
          <a:off x="13887450" y="16985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4" name="フローチャート: 判断 773">
          <a:extLst>
            <a:ext uri="{FF2B5EF4-FFF2-40B4-BE49-F238E27FC236}">
              <a16:creationId xmlns:a16="http://schemas.microsoft.com/office/drawing/2014/main" id="{263161AB-A78D-4BB2-B23A-64CA6BD4F86D}"/>
            </a:ext>
          </a:extLst>
        </xdr:cNvPr>
        <xdr:cNvSpPr/>
      </xdr:nvSpPr>
      <xdr:spPr>
        <a:xfrm>
          <a:off x="13096875" y="1698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5" name="フローチャート: 判断 774">
          <a:extLst>
            <a:ext uri="{FF2B5EF4-FFF2-40B4-BE49-F238E27FC236}">
              <a16:creationId xmlns:a16="http://schemas.microsoft.com/office/drawing/2014/main" id="{4978843C-E7CD-4E97-896F-CB973B1754E3}"/>
            </a:ext>
          </a:extLst>
        </xdr:cNvPr>
        <xdr:cNvSpPr/>
      </xdr:nvSpPr>
      <xdr:spPr>
        <a:xfrm>
          <a:off x="12296775" y="16984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6" name="フローチャート: 判断 775">
          <a:extLst>
            <a:ext uri="{FF2B5EF4-FFF2-40B4-BE49-F238E27FC236}">
              <a16:creationId xmlns:a16="http://schemas.microsoft.com/office/drawing/2014/main" id="{A16FADB1-E5D1-4533-9CAC-9BB96E653632}"/>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C755A23-CB73-4FDC-81BD-60119FECA853}"/>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FC66770-987C-4C33-A511-DFEE47FB1AD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CB7906D-5DBE-4566-93A5-B044EAA6F67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A5ADB088-1DA7-4A6F-8B90-0A6A776C84C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5664548-E705-416C-AC7F-57146C6F237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131536</xdr:rowOff>
    </xdr:from>
    <xdr:to>
      <xdr:col>85</xdr:col>
      <xdr:colOff>177800</xdr:colOff>
      <xdr:row>106</xdr:row>
      <xdr:rowOff>61686</xdr:rowOff>
    </xdr:to>
    <xdr:sp macro="" textlink="">
      <xdr:nvSpPr>
        <xdr:cNvPr id="782" name="楕円 781">
          <a:extLst>
            <a:ext uri="{FF2B5EF4-FFF2-40B4-BE49-F238E27FC236}">
              <a16:creationId xmlns:a16="http://schemas.microsoft.com/office/drawing/2014/main" id="{115F7E20-1183-43CF-A1B0-3625E244708F}"/>
            </a:ext>
          </a:extLst>
        </xdr:cNvPr>
        <xdr:cNvSpPr/>
      </xdr:nvSpPr>
      <xdr:spPr>
        <a:xfrm>
          <a:off x="14649450" y="172765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109963</xdr:rowOff>
    </xdr:from>
    <xdr:ext cx="405111" cy="259045"/>
    <xdr:sp macro="" textlink="">
      <xdr:nvSpPr>
        <xdr:cNvPr id="783" name="【庁舎】&#10;有形固定資産減価償却率該当値テキスト">
          <a:extLst>
            <a:ext uri="{FF2B5EF4-FFF2-40B4-BE49-F238E27FC236}">
              <a16:creationId xmlns:a16="http://schemas.microsoft.com/office/drawing/2014/main" id="{5897226B-2824-48E3-8282-F25BE2491E07}"/>
            </a:ext>
          </a:extLst>
        </xdr:cNvPr>
        <xdr:cNvSpPr txBox="1"/>
      </xdr:nvSpPr>
      <xdr:spPr>
        <a:xfrm>
          <a:off x="14735175" y="1725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90714</xdr:rowOff>
    </xdr:from>
    <xdr:to>
      <xdr:col>81</xdr:col>
      <xdr:colOff>101600</xdr:colOff>
      <xdr:row>106</xdr:row>
      <xdr:rowOff>20864</xdr:rowOff>
    </xdr:to>
    <xdr:sp macro="" textlink="">
      <xdr:nvSpPr>
        <xdr:cNvPr id="784" name="楕円 783">
          <a:extLst>
            <a:ext uri="{FF2B5EF4-FFF2-40B4-BE49-F238E27FC236}">
              <a16:creationId xmlns:a16="http://schemas.microsoft.com/office/drawing/2014/main" id="{4C3C7C0E-DAE9-44AA-9EED-98F2444AE3C5}"/>
            </a:ext>
          </a:extLst>
        </xdr:cNvPr>
        <xdr:cNvSpPr/>
      </xdr:nvSpPr>
      <xdr:spPr>
        <a:xfrm>
          <a:off x="13887450" y="172325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141514</xdr:rowOff>
    </xdr:from>
    <xdr:to>
      <xdr:col>85</xdr:col>
      <xdr:colOff>127000</xdr:colOff>
      <xdr:row>106</xdr:row>
      <xdr:rowOff>10886</xdr:rowOff>
    </xdr:to>
    <xdr:cxnSp macro="">
      <xdr:nvCxnSpPr>
        <xdr:cNvPr id="785" name="直線コネクタ 784">
          <a:extLst>
            <a:ext uri="{FF2B5EF4-FFF2-40B4-BE49-F238E27FC236}">
              <a16:creationId xmlns:a16="http://schemas.microsoft.com/office/drawing/2014/main" id="{7F5C4223-648E-4800-99D7-051198B1D8D6}"/>
            </a:ext>
          </a:extLst>
        </xdr:cNvPr>
        <xdr:cNvCxnSpPr/>
      </xdr:nvCxnSpPr>
      <xdr:spPr>
        <a:xfrm>
          <a:off x="13935075" y="17289689"/>
          <a:ext cx="762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85816</xdr:rowOff>
    </xdr:from>
    <xdr:to>
      <xdr:col>76</xdr:col>
      <xdr:colOff>165100</xdr:colOff>
      <xdr:row>106</xdr:row>
      <xdr:rowOff>15966</xdr:rowOff>
    </xdr:to>
    <xdr:sp macro="" textlink="">
      <xdr:nvSpPr>
        <xdr:cNvPr id="786" name="楕円 785">
          <a:extLst>
            <a:ext uri="{FF2B5EF4-FFF2-40B4-BE49-F238E27FC236}">
              <a16:creationId xmlns:a16="http://schemas.microsoft.com/office/drawing/2014/main" id="{046D8700-45E9-42A3-9573-650AD959A444}"/>
            </a:ext>
          </a:extLst>
        </xdr:cNvPr>
        <xdr:cNvSpPr/>
      </xdr:nvSpPr>
      <xdr:spPr>
        <a:xfrm>
          <a:off x="13096875" y="172276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136616</xdr:rowOff>
    </xdr:from>
    <xdr:to>
      <xdr:col>81</xdr:col>
      <xdr:colOff>50800</xdr:colOff>
      <xdr:row>105</xdr:row>
      <xdr:rowOff>141514</xdr:rowOff>
    </xdr:to>
    <xdr:cxnSp macro="">
      <xdr:nvCxnSpPr>
        <xdr:cNvPr id="787" name="直線コネクタ 786">
          <a:extLst>
            <a:ext uri="{FF2B5EF4-FFF2-40B4-BE49-F238E27FC236}">
              <a16:creationId xmlns:a16="http://schemas.microsoft.com/office/drawing/2014/main" id="{1D1E526D-4B7D-4107-AF63-B074D13F905B}"/>
            </a:ext>
          </a:extLst>
        </xdr:cNvPr>
        <xdr:cNvCxnSpPr/>
      </xdr:nvCxnSpPr>
      <xdr:spPr>
        <a:xfrm>
          <a:off x="13144500" y="17284791"/>
          <a:ext cx="790575"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43362</xdr:rowOff>
    </xdr:from>
    <xdr:to>
      <xdr:col>72</xdr:col>
      <xdr:colOff>38100</xdr:colOff>
      <xdr:row>105</xdr:row>
      <xdr:rowOff>144962</xdr:rowOff>
    </xdr:to>
    <xdr:sp macro="" textlink="">
      <xdr:nvSpPr>
        <xdr:cNvPr id="788" name="楕円 787">
          <a:extLst>
            <a:ext uri="{FF2B5EF4-FFF2-40B4-BE49-F238E27FC236}">
              <a16:creationId xmlns:a16="http://schemas.microsoft.com/office/drawing/2014/main" id="{5122D7F2-B696-46E5-91ED-74FBA17DB047}"/>
            </a:ext>
          </a:extLst>
        </xdr:cNvPr>
        <xdr:cNvSpPr/>
      </xdr:nvSpPr>
      <xdr:spPr>
        <a:xfrm>
          <a:off x="12296775" y="171915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94162</xdr:rowOff>
    </xdr:from>
    <xdr:to>
      <xdr:col>76</xdr:col>
      <xdr:colOff>114300</xdr:colOff>
      <xdr:row>105</xdr:row>
      <xdr:rowOff>136616</xdr:rowOff>
    </xdr:to>
    <xdr:cxnSp macro="">
      <xdr:nvCxnSpPr>
        <xdr:cNvPr id="789" name="直線コネクタ 788">
          <a:extLst>
            <a:ext uri="{FF2B5EF4-FFF2-40B4-BE49-F238E27FC236}">
              <a16:creationId xmlns:a16="http://schemas.microsoft.com/office/drawing/2014/main" id="{52FE7704-9CF9-4B01-BBFF-C5881A783C4C}"/>
            </a:ext>
          </a:extLst>
        </xdr:cNvPr>
        <xdr:cNvCxnSpPr/>
      </xdr:nvCxnSpPr>
      <xdr:spPr>
        <a:xfrm>
          <a:off x="12344400" y="17239162"/>
          <a:ext cx="800100"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17236</xdr:rowOff>
    </xdr:from>
    <xdr:to>
      <xdr:col>67</xdr:col>
      <xdr:colOff>101600</xdr:colOff>
      <xdr:row>105</xdr:row>
      <xdr:rowOff>118836</xdr:rowOff>
    </xdr:to>
    <xdr:sp macro="" textlink="">
      <xdr:nvSpPr>
        <xdr:cNvPr id="790" name="楕円 789">
          <a:extLst>
            <a:ext uri="{FF2B5EF4-FFF2-40B4-BE49-F238E27FC236}">
              <a16:creationId xmlns:a16="http://schemas.microsoft.com/office/drawing/2014/main" id="{961F7693-BC4C-48D9-9DE3-3A6727C1B80B}"/>
            </a:ext>
          </a:extLst>
        </xdr:cNvPr>
        <xdr:cNvSpPr/>
      </xdr:nvSpPr>
      <xdr:spPr>
        <a:xfrm>
          <a:off x="11487150" y="171622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68036</xdr:rowOff>
    </xdr:from>
    <xdr:to>
      <xdr:col>71</xdr:col>
      <xdr:colOff>177800</xdr:colOff>
      <xdr:row>105</xdr:row>
      <xdr:rowOff>94162</xdr:rowOff>
    </xdr:to>
    <xdr:cxnSp macro="">
      <xdr:nvCxnSpPr>
        <xdr:cNvPr id="791" name="直線コネクタ 790">
          <a:extLst>
            <a:ext uri="{FF2B5EF4-FFF2-40B4-BE49-F238E27FC236}">
              <a16:creationId xmlns:a16="http://schemas.microsoft.com/office/drawing/2014/main" id="{9E0D3259-3E6F-44C4-AC03-004D09E2B0FA}"/>
            </a:ext>
          </a:extLst>
        </xdr:cNvPr>
        <xdr:cNvCxnSpPr/>
      </xdr:nvCxnSpPr>
      <xdr:spPr>
        <a:xfrm>
          <a:off x="11534775" y="17209861"/>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2" name="n_1aveValue【庁舎】&#10;有形固定資産減価償却率">
          <a:extLst>
            <a:ext uri="{FF2B5EF4-FFF2-40B4-BE49-F238E27FC236}">
              <a16:creationId xmlns:a16="http://schemas.microsoft.com/office/drawing/2014/main" id="{82C7AB9F-3164-43B9-BF21-195587D03446}"/>
            </a:ext>
          </a:extLst>
        </xdr:cNvPr>
        <xdr:cNvSpPr txBox="1"/>
      </xdr:nvSpPr>
      <xdr:spPr>
        <a:xfrm>
          <a:off x="13745219" y="167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3" name="n_2aveValue【庁舎】&#10;有形固定資産減価償却率">
          <a:extLst>
            <a:ext uri="{FF2B5EF4-FFF2-40B4-BE49-F238E27FC236}">
              <a16:creationId xmlns:a16="http://schemas.microsoft.com/office/drawing/2014/main" id="{330DBC2E-8D9C-4579-A01C-BA14BEB7C1C0}"/>
            </a:ext>
          </a:extLst>
        </xdr:cNvPr>
        <xdr:cNvSpPr txBox="1"/>
      </xdr:nvSpPr>
      <xdr:spPr>
        <a:xfrm>
          <a:off x="12964169" y="1676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4" name="n_3aveValue【庁舎】&#10;有形固定資産減価償却率">
          <a:extLst>
            <a:ext uri="{FF2B5EF4-FFF2-40B4-BE49-F238E27FC236}">
              <a16:creationId xmlns:a16="http://schemas.microsoft.com/office/drawing/2014/main" id="{2AD9687A-2195-4A18-8AF5-9047FDDA2589}"/>
            </a:ext>
          </a:extLst>
        </xdr:cNvPr>
        <xdr:cNvSpPr txBox="1"/>
      </xdr:nvSpPr>
      <xdr:spPr>
        <a:xfrm>
          <a:off x="12164069" y="167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5" name="n_4aveValue【庁舎】&#10;有形固定資産減価償却率">
          <a:extLst>
            <a:ext uri="{FF2B5EF4-FFF2-40B4-BE49-F238E27FC236}">
              <a16:creationId xmlns:a16="http://schemas.microsoft.com/office/drawing/2014/main" id="{05B311F3-122B-41CD-93FF-6A07F552230D}"/>
            </a:ext>
          </a:extLst>
        </xdr:cNvPr>
        <xdr:cNvSpPr txBox="1"/>
      </xdr:nvSpPr>
      <xdr:spPr>
        <a:xfrm>
          <a:off x="11354444" y="1679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11991</xdr:rowOff>
    </xdr:from>
    <xdr:ext cx="405111" cy="259045"/>
    <xdr:sp macro="" textlink="">
      <xdr:nvSpPr>
        <xdr:cNvPr id="796" name="n_1mainValue【庁舎】&#10;有形固定資産減価償却率">
          <a:extLst>
            <a:ext uri="{FF2B5EF4-FFF2-40B4-BE49-F238E27FC236}">
              <a16:creationId xmlns:a16="http://schemas.microsoft.com/office/drawing/2014/main" id="{E85B9772-395D-4012-8294-042345BF11A8}"/>
            </a:ext>
          </a:extLst>
        </xdr:cNvPr>
        <xdr:cNvSpPr txBox="1"/>
      </xdr:nvSpPr>
      <xdr:spPr>
        <a:xfrm>
          <a:off x="13745219" y="17325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7093</xdr:rowOff>
    </xdr:from>
    <xdr:ext cx="405111" cy="259045"/>
    <xdr:sp macro="" textlink="">
      <xdr:nvSpPr>
        <xdr:cNvPr id="797" name="n_2mainValue【庁舎】&#10;有形固定資産減価償却率">
          <a:extLst>
            <a:ext uri="{FF2B5EF4-FFF2-40B4-BE49-F238E27FC236}">
              <a16:creationId xmlns:a16="http://schemas.microsoft.com/office/drawing/2014/main" id="{3F6F1A82-E237-4CBC-8BC1-7287A766B555}"/>
            </a:ext>
          </a:extLst>
        </xdr:cNvPr>
        <xdr:cNvSpPr txBox="1"/>
      </xdr:nvSpPr>
      <xdr:spPr>
        <a:xfrm>
          <a:off x="12964169" y="1732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136089</xdr:rowOff>
    </xdr:from>
    <xdr:ext cx="405111" cy="259045"/>
    <xdr:sp macro="" textlink="">
      <xdr:nvSpPr>
        <xdr:cNvPr id="798" name="n_3mainValue【庁舎】&#10;有形固定資産減価償却率">
          <a:extLst>
            <a:ext uri="{FF2B5EF4-FFF2-40B4-BE49-F238E27FC236}">
              <a16:creationId xmlns:a16="http://schemas.microsoft.com/office/drawing/2014/main" id="{6FD276B8-692E-4E1E-BFAC-616A5CAD4BF7}"/>
            </a:ext>
          </a:extLst>
        </xdr:cNvPr>
        <xdr:cNvSpPr txBox="1"/>
      </xdr:nvSpPr>
      <xdr:spPr>
        <a:xfrm>
          <a:off x="12164069" y="17281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109963</xdr:rowOff>
    </xdr:from>
    <xdr:ext cx="405111" cy="259045"/>
    <xdr:sp macro="" textlink="">
      <xdr:nvSpPr>
        <xdr:cNvPr id="799" name="n_4mainValue【庁舎】&#10;有形固定資産減価償却率">
          <a:extLst>
            <a:ext uri="{FF2B5EF4-FFF2-40B4-BE49-F238E27FC236}">
              <a16:creationId xmlns:a16="http://schemas.microsoft.com/office/drawing/2014/main" id="{9F40756D-73F4-4936-9B7D-0202AC90BE57}"/>
            </a:ext>
          </a:extLst>
        </xdr:cNvPr>
        <xdr:cNvSpPr txBox="1"/>
      </xdr:nvSpPr>
      <xdr:spPr>
        <a:xfrm>
          <a:off x="11354444" y="1725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FA09C0EB-4065-4E6D-A6F0-665C72F57C7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A243C5C8-A326-4452-B0CD-B0179189C6F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C5C468CB-4C73-453B-978B-0126B13970D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BB94FE65-BEF5-4E85-A699-5C59194E255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294C142E-F571-40F3-BA24-871D05377A63}"/>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78FA8589-7F46-4AD4-A347-88C99C659D9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8FD61268-E0C6-49C2-86AE-6EF4E92DBDD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82289904-9E0C-4FB5-B431-794F86CD86C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C4E13E7A-034F-408F-A90A-16A0CA38402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1B22DCA7-99CF-4D99-BB89-C8AC22B0E1E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0C4D5AA1-0AC7-4AD8-9C3F-CB422755903C}"/>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BA17F6AC-D04C-4066-94D8-AF9C0546DFC0}"/>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7897B3AC-6837-481E-A0FD-749EC0253B8F}"/>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D53D577F-6F60-4E50-A8B1-115BCE54830A}"/>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E2F263A2-1EDE-47C2-BF17-FA61C62F462B}"/>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5383D2BE-6B98-4C53-A554-A366FAEC60FC}"/>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93B216D1-2A6B-4708-A86B-C28CA1E93431}"/>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01D532B8-5C78-4D04-A0D3-A5AA97656A99}"/>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CA4C3C97-4808-4C73-85E1-BB2817A3957A}"/>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69DBF997-DCC9-4C7F-BC46-0A4562C7CAA4}"/>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AC37C338-8975-4F52-9B90-6DD29A73BD0E}"/>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5C858984-E53D-4758-9BBD-87EC52C0A045}"/>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DBB23336-8F62-4279-AD47-06201B9D116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3" name="直線コネクタ 822">
          <a:extLst>
            <a:ext uri="{FF2B5EF4-FFF2-40B4-BE49-F238E27FC236}">
              <a16:creationId xmlns:a16="http://schemas.microsoft.com/office/drawing/2014/main" id="{3AE693DF-C430-47C6-9053-5BFE9866CE5C}"/>
            </a:ext>
          </a:extLst>
        </xdr:cNvPr>
        <xdr:cNvCxnSpPr/>
      </xdr:nvCxnSpPr>
      <xdr:spPr>
        <a:xfrm flipV="1">
          <a:off x="19954239" y="16276955"/>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4" name="【庁舎】&#10;一人当たり面積最小値テキスト">
          <a:extLst>
            <a:ext uri="{FF2B5EF4-FFF2-40B4-BE49-F238E27FC236}">
              <a16:creationId xmlns:a16="http://schemas.microsoft.com/office/drawing/2014/main" id="{A8FE1EA4-AA16-4B5F-B794-C965544E5FAB}"/>
            </a:ext>
          </a:extLst>
        </xdr:cNvPr>
        <xdr:cNvSpPr txBox="1"/>
      </xdr:nvSpPr>
      <xdr:spPr>
        <a:xfrm>
          <a:off x="19992975"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5" name="直線コネクタ 824">
          <a:extLst>
            <a:ext uri="{FF2B5EF4-FFF2-40B4-BE49-F238E27FC236}">
              <a16:creationId xmlns:a16="http://schemas.microsoft.com/office/drawing/2014/main" id="{6BE683BF-28B0-4C91-9A3A-20259D3DF63D}"/>
            </a:ext>
          </a:extLst>
        </xdr:cNvPr>
        <xdr:cNvCxnSpPr/>
      </xdr:nvCxnSpPr>
      <xdr:spPr>
        <a:xfrm>
          <a:off x="19878675" y="176333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6" name="【庁舎】&#10;一人当たり面積最大値テキスト">
          <a:extLst>
            <a:ext uri="{FF2B5EF4-FFF2-40B4-BE49-F238E27FC236}">
              <a16:creationId xmlns:a16="http://schemas.microsoft.com/office/drawing/2014/main" id="{3C9956EF-4242-4387-A335-E5CEC451FAD3}"/>
            </a:ext>
          </a:extLst>
        </xdr:cNvPr>
        <xdr:cNvSpPr txBox="1"/>
      </xdr:nvSpPr>
      <xdr:spPr>
        <a:xfrm>
          <a:off x="19992975" y="1605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7" name="直線コネクタ 826">
          <a:extLst>
            <a:ext uri="{FF2B5EF4-FFF2-40B4-BE49-F238E27FC236}">
              <a16:creationId xmlns:a16="http://schemas.microsoft.com/office/drawing/2014/main" id="{1F048DEF-D676-446B-97F8-1EFBF7F5F61B}"/>
            </a:ext>
          </a:extLst>
        </xdr:cNvPr>
        <xdr:cNvCxnSpPr/>
      </xdr:nvCxnSpPr>
      <xdr:spPr>
        <a:xfrm>
          <a:off x="19878675" y="16276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28" name="【庁舎】&#10;一人当たり面積平均値テキスト">
          <a:extLst>
            <a:ext uri="{FF2B5EF4-FFF2-40B4-BE49-F238E27FC236}">
              <a16:creationId xmlns:a16="http://schemas.microsoft.com/office/drawing/2014/main" id="{A48C8878-8B42-4090-B713-7A5A2481A6E0}"/>
            </a:ext>
          </a:extLst>
        </xdr:cNvPr>
        <xdr:cNvSpPr txBox="1"/>
      </xdr:nvSpPr>
      <xdr:spPr>
        <a:xfrm>
          <a:off x="19992975" y="170973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9" name="フローチャート: 判断 828">
          <a:extLst>
            <a:ext uri="{FF2B5EF4-FFF2-40B4-BE49-F238E27FC236}">
              <a16:creationId xmlns:a16="http://schemas.microsoft.com/office/drawing/2014/main" id="{9CE38CD2-5FB2-4120-A4BF-78C2333D396A}"/>
            </a:ext>
          </a:extLst>
        </xdr:cNvPr>
        <xdr:cNvSpPr/>
      </xdr:nvSpPr>
      <xdr:spPr>
        <a:xfrm>
          <a:off x="19897725" y="172523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0" name="フローチャート: 判断 829">
          <a:extLst>
            <a:ext uri="{FF2B5EF4-FFF2-40B4-BE49-F238E27FC236}">
              <a16:creationId xmlns:a16="http://schemas.microsoft.com/office/drawing/2014/main" id="{56300648-96FA-416C-8FC7-352896E765C4}"/>
            </a:ext>
          </a:extLst>
        </xdr:cNvPr>
        <xdr:cNvSpPr/>
      </xdr:nvSpPr>
      <xdr:spPr>
        <a:xfrm>
          <a:off x="19154775" y="17266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1" name="フローチャート: 判断 830">
          <a:extLst>
            <a:ext uri="{FF2B5EF4-FFF2-40B4-BE49-F238E27FC236}">
              <a16:creationId xmlns:a16="http://schemas.microsoft.com/office/drawing/2014/main" id="{74CBFFBB-DE04-44C7-8D65-3384432055A1}"/>
            </a:ext>
          </a:extLst>
        </xdr:cNvPr>
        <xdr:cNvSpPr/>
      </xdr:nvSpPr>
      <xdr:spPr>
        <a:xfrm>
          <a:off x="18345150" y="1726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2" name="フローチャート: 判断 831">
          <a:extLst>
            <a:ext uri="{FF2B5EF4-FFF2-40B4-BE49-F238E27FC236}">
              <a16:creationId xmlns:a16="http://schemas.microsoft.com/office/drawing/2014/main" id="{1D529EA9-E5CE-48C3-8EFD-95642D59BF2A}"/>
            </a:ext>
          </a:extLst>
        </xdr:cNvPr>
        <xdr:cNvSpPr/>
      </xdr:nvSpPr>
      <xdr:spPr>
        <a:xfrm>
          <a:off x="17554575" y="17290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3" name="フローチャート: 判断 832">
          <a:extLst>
            <a:ext uri="{FF2B5EF4-FFF2-40B4-BE49-F238E27FC236}">
              <a16:creationId xmlns:a16="http://schemas.microsoft.com/office/drawing/2014/main" id="{8991838A-4CD9-44F0-A7C7-CF3CDCD26EE2}"/>
            </a:ext>
          </a:extLst>
        </xdr:cNvPr>
        <xdr:cNvSpPr/>
      </xdr:nvSpPr>
      <xdr:spPr>
        <a:xfrm>
          <a:off x="16754475" y="172904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8EB124D-B027-442F-B8DA-E6ED1E6D495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7422560-271F-4B55-8CC5-5CD1AF66C9F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8D0E118-5F77-4B90-B9D9-30CDE6BCFCB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CCEAAE23-C404-42BF-BDA5-1DA99AA6459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F919FBDE-C196-4108-B032-CC4E93147A3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134620</xdr:rowOff>
    </xdr:from>
    <xdr:to>
      <xdr:col>116</xdr:col>
      <xdr:colOff>114300</xdr:colOff>
      <xdr:row>107</xdr:row>
      <xdr:rowOff>64770</xdr:rowOff>
    </xdr:to>
    <xdr:sp macro="" textlink="">
      <xdr:nvSpPr>
        <xdr:cNvPr id="839" name="楕円 838">
          <a:extLst>
            <a:ext uri="{FF2B5EF4-FFF2-40B4-BE49-F238E27FC236}">
              <a16:creationId xmlns:a16="http://schemas.microsoft.com/office/drawing/2014/main" id="{DA6819F9-9B1C-484A-81B1-AC1540CA0923}"/>
            </a:ext>
          </a:extLst>
        </xdr:cNvPr>
        <xdr:cNvSpPr/>
      </xdr:nvSpPr>
      <xdr:spPr>
        <a:xfrm>
          <a:off x="19897725" y="174510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113047</xdr:rowOff>
    </xdr:from>
    <xdr:ext cx="469744" cy="259045"/>
    <xdr:sp macro="" textlink="">
      <xdr:nvSpPr>
        <xdr:cNvPr id="840" name="【庁舎】&#10;一人当たり面積該当値テキスト">
          <a:extLst>
            <a:ext uri="{FF2B5EF4-FFF2-40B4-BE49-F238E27FC236}">
              <a16:creationId xmlns:a16="http://schemas.microsoft.com/office/drawing/2014/main" id="{22DDFBD4-D661-4139-82BF-187CAA1890CD}"/>
            </a:ext>
          </a:extLst>
        </xdr:cNvPr>
        <xdr:cNvSpPr txBox="1"/>
      </xdr:nvSpPr>
      <xdr:spPr>
        <a:xfrm>
          <a:off x="19992975"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140970</xdr:rowOff>
    </xdr:from>
    <xdr:to>
      <xdr:col>112</xdr:col>
      <xdr:colOff>38100</xdr:colOff>
      <xdr:row>107</xdr:row>
      <xdr:rowOff>71120</xdr:rowOff>
    </xdr:to>
    <xdr:sp macro="" textlink="">
      <xdr:nvSpPr>
        <xdr:cNvPr id="841" name="楕円 840">
          <a:extLst>
            <a:ext uri="{FF2B5EF4-FFF2-40B4-BE49-F238E27FC236}">
              <a16:creationId xmlns:a16="http://schemas.microsoft.com/office/drawing/2014/main" id="{10DDE462-137A-4CDA-B3CA-8ED933824C40}"/>
            </a:ext>
          </a:extLst>
        </xdr:cNvPr>
        <xdr:cNvSpPr/>
      </xdr:nvSpPr>
      <xdr:spPr>
        <a:xfrm>
          <a:off x="19154775" y="17460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13970</xdr:rowOff>
    </xdr:from>
    <xdr:to>
      <xdr:col>116</xdr:col>
      <xdr:colOff>63500</xdr:colOff>
      <xdr:row>107</xdr:row>
      <xdr:rowOff>20320</xdr:rowOff>
    </xdr:to>
    <xdr:cxnSp macro="">
      <xdr:nvCxnSpPr>
        <xdr:cNvPr id="842" name="直線コネクタ 841">
          <a:extLst>
            <a:ext uri="{FF2B5EF4-FFF2-40B4-BE49-F238E27FC236}">
              <a16:creationId xmlns:a16="http://schemas.microsoft.com/office/drawing/2014/main" id="{7DCE84BF-3A03-45DE-BEBE-DD19C4A83A7D}"/>
            </a:ext>
          </a:extLst>
        </xdr:cNvPr>
        <xdr:cNvCxnSpPr/>
      </xdr:nvCxnSpPr>
      <xdr:spPr>
        <a:xfrm flipV="1">
          <a:off x="19202400" y="17498695"/>
          <a:ext cx="7524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143511</xdr:rowOff>
    </xdr:from>
    <xdr:to>
      <xdr:col>107</xdr:col>
      <xdr:colOff>101600</xdr:colOff>
      <xdr:row>107</xdr:row>
      <xdr:rowOff>73661</xdr:rowOff>
    </xdr:to>
    <xdr:sp macro="" textlink="">
      <xdr:nvSpPr>
        <xdr:cNvPr id="843" name="楕円 842">
          <a:extLst>
            <a:ext uri="{FF2B5EF4-FFF2-40B4-BE49-F238E27FC236}">
              <a16:creationId xmlns:a16="http://schemas.microsoft.com/office/drawing/2014/main" id="{4AC750A8-2B2B-4360-A366-E1A134A5277E}"/>
            </a:ext>
          </a:extLst>
        </xdr:cNvPr>
        <xdr:cNvSpPr/>
      </xdr:nvSpPr>
      <xdr:spPr>
        <a:xfrm>
          <a:off x="18345150" y="174567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20320</xdr:rowOff>
    </xdr:from>
    <xdr:to>
      <xdr:col>111</xdr:col>
      <xdr:colOff>177800</xdr:colOff>
      <xdr:row>107</xdr:row>
      <xdr:rowOff>22861</xdr:rowOff>
    </xdr:to>
    <xdr:cxnSp macro="">
      <xdr:nvCxnSpPr>
        <xdr:cNvPr id="844" name="直線コネクタ 843">
          <a:extLst>
            <a:ext uri="{FF2B5EF4-FFF2-40B4-BE49-F238E27FC236}">
              <a16:creationId xmlns:a16="http://schemas.microsoft.com/office/drawing/2014/main" id="{D9698147-E23B-4D33-82D2-60D1FC603BDC}"/>
            </a:ext>
          </a:extLst>
        </xdr:cNvPr>
        <xdr:cNvCxnSpPr/>
      </xdr:nvCxnSpPr>
      <xdr:spPr>
        <a:xfrm flipV="1">
          <a:off x="18392775" y="17508220"/>
          <a:ext cx="809625"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148589</xdr:rowOff>
    </xdr:from>
    <xdr:to>
      <xdr:col>102</xdr:col>
      <xdr:colOff>165100</xdr:colOff>
      <xdr:row>107</xdr:row>
      <xdr:rowOff>78739</xdr:rowOff>
    </xdr:to>
    <xdr:sp macro="" textlink="">
      <xdr:nvSpPr>
        <xdr:cNvPr id="845" name="楕円 844">
          <a:extLst>
            <a:ext uri="{FF2B5EF4-FFF2-40B4-BE49-F238E27FC236}">
              <a16:creationId xmlns:a16="http://schemas.microsoft.com/office/drawing/2014/main" id="{89806169-1114-4395-8C57-980C8ABC6085}"/>
            </a:ext>
          </a:extLst>
        </xdr:cNvPr>
        <xdr:cNvSpPr/>
      </xdr:nvSpPr>
      <xdr:spPr>
        <a:xfrm>
          <a:off x="17554575" y="174618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22861</xdr:rowOff>
    </xdr:from>
    <xdr:to>
      <xdr:col>107</xdr:col>
      <xdr:colOff>50800</xdr:colOff>
      <xdr:row>107</xdr:row>
      <xdr:rowOff>27939</xdr:rowOff>
    </xdr:to>
    <xdr:cxnSp macro="">
      <xdr:nvCxnSpPr>
        <xdr:cNvPr id="846" name="直線コネクタ 845">
          <a:extLst>
            <a:ext uri="{FF2B5EF4-FFF2-40B4-BE49-F238E27FC236}">
              <a16:creationId xmlns:a16="http://schemas.microsoft.com/office/drawing/2014/main" id="{4AD01D77-A3AD-46F4-90D4-0DB878D4673C}"/>
            </a:ext>
          </a:extLst>
        </xdr:cNvPr>
        <xdr:cNvCxnSpPr/>
      </xdr:nvCxnSpPr>
      <xdr:spPr>
        <a:xfrm flipV="1">
          <a:off x="17602200" y="17513936"/>
          <a:ext cx="790575"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152400</xdr:rowOff>
    </xdr:from>
    <xdr:to>
      <xdr:col>98</xdr:col>
      <xdr:colOff>38100</xdr:colOff>
      <xdr:row>107</xdr:row>
      <xdr:rowOff>82550</xdr:rowOff>
    </xdr:to>
    <xdr:sp macro="" textlink="">
      <xdr:nvSpPr>
        <xdr:cNvPr id="847" name="楕円 846">
          <a:extLst>
            <a:ext uri="{FF2B5EF4-FFF2-40B4-BE49-F238E27FC236}">
              <a16:creationId xmlns:a16="http://schemas.microsoft.com/office/drawing/2014/main" id="{D8A61737-631B-4CD0-BA83-B709F3DFE9E9}"/>
            </a:ext>
          </a:extLst>
        </xdr:cNvPr>
        <xdr:cNvSpPr/>
      </xdr:nvSpPr>
      <xdr:spPr>
        <a:xfrm>
          <a:off x="16754475" y="174688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27939</xdr:rowOff>
    </xdr:from>
    <xdr:to>
      <xdr:col>102</xdr:col>
      <xdr:colOff>114300</xdr:colOff>
      <xdr:row>107</xdr:row>
      <xdr:rowOff>31750</xdr:rowOff>
    </xdr:to>
    <xdr:cxnSp macro="">
      <xdr:nvCxnSpPr>
        <xdr:cNvPr id="848" name="直線コネクタ 847">
          <a:extLst>
            <a:ext uri="{FF2B5EF4-FFF2-40B4-BE49-F238E27FC236}">
              <a16:creationId xmlns:a16="http://schemas.microsoft.com/office/drawing/2014/main" id="{0AA3F1AB-6FDD-4451-B42B-8F917D92B313}"/>
            </a:ext>
          </a:extLst>
        </xdr:cNvPr>
        <xdr:cNvCxnSpPr/>
      </xdr:nvCxnSpPr>
      <xdr:spPr>
        <a:xfrm flipV="1">
          <a:off x="16802100" y="175190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9" name="n_1aveValue【庁舎】&#10;一人当たり面積">
          <a:extLst>
            <a:ext uri="{FF2B5EF4-FFF2-40B4-BE49-F238E27FC236}">
              <a16:creationId xmlns:a16="http://schemas.microsoft.com/office/drawing/2014/main" id="{5DF7913A-56D6-43AF-AACA-A404EA80E829}"/>
            </a:ext>
          </a:extLst>
        </xdr:cNvPr>
        <xdr:cNvSpPr txBox="1"/>
      </xdr:nvSpPr>
      <xdr:spPr>
        <a:xfrm>
          <a:off x="18983402"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50" name="n_2aveValue【庁舎】&#10;一人当たり面積">
          <a:extLst>
            <a:ext uri="{FF2B5EF4-FFF2-40B4-BE49-F238E27FC236}">
              <a16:creationId xmlns:a16="http://schemas.microsoft.com/office/drawing/2014/main" id="{43F95A3B-6BC7-4DF0-8B73-4E1BC775840E}"/>
            </a:ext>
          </a:extLst>
        </xdr:cNvPr>
        <xdr:cNvSpPr txBox="1"/>
      </xdr:nvSpPr>
      <xdr:spPr>
        <a:xfrm>
          <a:off x="18183302"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1" name="n_3aveValue【庁舎】&#10;一人当たり面積">
          <a:extLst>
            <a:ext uri="{FF2B5EF4-FFF2-40B4-BE49-F238E27FC236}">
              <a16:creationId xmlns:a16="http://schemas.microsoft.com/office/drawing/2014/main" id="{A710FDDB-12CA-4387-B249-CFF23B3C7790}"/>
            </a:ext>
          </a:extLst>
        </xdr:cNvPr>
        <xdr:cNvSpPr txBox="1"/>
      </xdr:nvSpPr>
      <xdr:spPr>
        <a:xfrm>
          <a:off x="17383202" y="1705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2" name="n_4aveValue【庁舎】&#10;一人当たり面積">
          <a:extLst>
            <a:ext uri="{FF2B5EF4-FFF2-40B4-BE49-F238E27FC236}">
              <a16:creationId xmlns:a16="http://schemas.microsoft.com/office/drawing/2014/main" id="{140BBBEF-B85B-4ABF-AD2D-CF09706CFA15}"/>
            </a:ext>
          </a:extLst>
        </xdr:cNvPr>
        <xdr:cNvSpPr txBox="1"/>
      </xdr:nvSpPr>
      <xdr:spPr>
        <a:xfrm>
          <a:off x="16592627" y="1706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62247</xdr:rowOff>
    </xdr:from>
    <xdr:ext cx="469744" cy="259045"/>
    <xdr:sp macro="" textlink="">
      <xdr:nvSpPr>
        <xdr:cNvPr id="853" name="n_1mainValue【庁舎】&#10;一人当たり面積">
          <a:extLst>
            <a:ext uri="{FF2B5EF4-FFF2-40B4-BE49-F238E27FC236}">
              <a16:creationId xmlns:a16="http://schemas.microsoft.com/office/drawing/2014/main" id="{7AD45433-C5AD-474D-998B-DF215F022790}"/>
            </a:ext>
          </a:extLst>
        </xdr:cNvPr>
        <xdr:cNvSpPr txBox="1"/>
      </xdr:nvSpPr>
      <xdr:spPr>
        <a:xfrm>
          <a:off x="18983402" y="1755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64788</xdr:rowOff>
    </xdr:from>
    <xdr:ext cx="469744" cy="259045"/>
    <xdr:sp macro="" textlink="">
      <xdr:nvSpPr>
        <xdr:cNvPr id="854" name="n_2mainValue【庁舎】&#10;一人当たり面積">
          <a:extLst>
            <a:ext uri="{FF2B5EF4-FFF2-40B4-BE49-F238E27FC236}">
              <a16:creationId xmlns:a16="http://schemas.microsoft.com/office/drawing/2014/main" id="{234D4E3B-B78B-4067-8D1D-16E4804294AB}"/>
            </a:ext>
          </a:extLst>
        </xdr:cNvPr>
        <xdr:cNvSpPr txBox="1"/>
      </xdr:nvSpPr>
      <xdr:spPr>
        <a:xfrm>
          <a:off x="18183302" y="1755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69866</xdr:rowOff>
    </xdr:from>
    <xdr:ext cx="469744" cy="259045"/>
    <xdr:sp macro="" textlink="">
      <xdr:nvSpPr>
        <xdr:cNvPr id="855" name="n_3mainValue【庁舎】&#10;一人当たり面積">
          <a:extLst>
            <a:ext uri="{FF2B5EF4-FFF2-40B4-BE49-F238E27FC236}">
              <a16:creationId xmlns:a16="http://schemas.microsoft.com/office/drawing/2014/main" id="{3ED6E7B1-718D-4EA1-A3AA-739A59DD144A}"/>
            </a:ext>
          </a:extLst>
        </xdr:cNvPr>
        <xdr:cNvSpPr txBox="1"/>
      </xdr:nvSpPr>
      <xdr:spPr>
        <a:xfrm>
          <a:off x="17383202" y="1755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73677</xdr:rowOff>
    </xdr:from>
    <xdr:ext cx="469744" cy="259045"/>
    <xdr:sp macro="" textlink="">
      <xdr:nvSpPr>
        <xdr:cNvPr id="856" name="n_4mainValue【庁舎】&#10;一人当たり面積">
          <a:extLst>
            <a:ext uri="{FF2B5EF4-FFF2-40B4-BE49-F238E27FC236}">
              <a16:creationId xmlns:a16="http://schemas.microsoft.com/office/drawing/2014/main" id="{670152DB-AE3C-4125-8CC2-F49AC56EF5CC}"/>
            </a:ext>
          </a:extLst>
        </xdr:cNvPr>
        <xdr:cNvSpPr txBox="1"/>
      </xdr:nvSpPr>
      <xdr:spPr>
        <a:xfrm>
          <a:off x="16592627"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DAF468DA-CCB7-4FB2-9888-EB22D8738BA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103A0501-63A8-4845-B98A-CF1B7976FA2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F1568693-A7B3-437F-86E1-8F8B0909AA4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施設類型別の有形固定資産減価償却率は、福祉施設で大幅な改善が見られた一方、他の類型はおおむね上昇した。福祉施設は</a:t>
          </a:r>
          <a:r>
            <a:rPr kumimoji="1" lang="en-US" altLang="ja-JP" sz="1300">
              <a:latin typeface="ＭＳ Ｐゴシック" panose="020B0600070205080204" pitchFamily="50" charset="-128"/>
              <a:ea typeface="ＭＳ Ｐゴシック" panose="020B0600070205080204" pitchFamily="50" charset="-128"/>
            </a:rPr>
            <a:t>90.1</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63.3</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26.8</a:t>
          </a:r>
          <a:r>
            <a:rPr kumimoji="1" lang="ja-JP" altLang="en-US" sz="1300">
              <a:latin typeface="ＭＳ Ｐゴシック" panose="020B0600070205080204" pitchFamily="50" charset="-128"/>
              <a:ea typeface="ＭＳ Ｐゴシック" panose="020B0600070205080204" pitchFamily="50" charset="-128"/>
            </a:rPr>
            <a:t>ポイントの大幅な改善となった。一の宮高齢者センター等改修工事、一の宮デイサービスセンター改修工事等、</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福祉関連施設への集中的な投資が行われたことによるものである。庁舎は空調機更新・屋上防水改修等の小規模な修繕にとどまり、</a:t>
          </a:r>
          <a:r>
            <a:rPr kumimoji="1" lang="en-US" altLang="ja-JP" sz="1300">
              <a:latin typeface="ＭＳ Ｐゴシック" panose="020B0600070205080204" pitchFamily="50" charset="-128"/>
              <a:ea typeface="ＭＳ Ｐゴシック" panose="020B0600070205080204" pitchFamily="50" charset="-128"/>
            </a:rPr>
            <a:t>64.5</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67.0</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ポイント上昇した。他の類型についても、本年度は大規模な更新投資がなく経年劣化が反映されている。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今後は上昇した施設についても過去の工事履歴を適切に管理し、個別施設計画等に基づく施設マネジメントを推進していくことが重要である。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2148&#38463;&#34311;&#24066;_20260903-153257_&#12304;&#36001;&#25919;&#29366;&#27841;&#36039;&#26009;&#38598;&#12305;_432148_&#38463;&#34311;&#24066;_2024(2&#22238;&#30446;)%20.xlsx" TargetMode="External"/><Relationship Id="rId1" Type="http://schemas.openxmlformats.org/officeDocument/2006/relationships/externalLinkPath" Target="432148&#38463;&#34311;&#24066;_20260903-153257_&#12304;&#36001;&#25919;&#29366;&#27841;&#36039;&#26009;&#38598;&#12305;_432148_&#38463;&#34311;&#24066;_2024(2&#22238;&#30446;)%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61.1</v>
          </cell>
          <cell r="BX51">
            <v>47.4</v>
          </cell>
          <cell r="CF51">
            <v>52.9</v>
          </cell>
          <cell r="CN51">
            <v>54.2</v>
          </cell>
          <cell r="CV51">
            <v>45.6</v>
          </cell>
        </row>
        <row r="53">
          <cell r="BP53">
            <v>61.7</v>
          </cell>
          <cell r="BX53">
            <v>62.4</v>
          </cell>
          <cell r="CF53">
            <v>62</v>
          </cell>
          <cell r="CN53">
            <v>63.1</v>
          </cell>
          <cell r="CV53">
            <v>63.8</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61.1</v>
          </cell>
          <cell r="BX73">
            <v>47.4</v>
          </cell>
          <cell r="CF73">
            <v>52.9</v>
          </cell>
          <cell r="CN73">
            <v>54.2</v>
          </cell>
          <cell r="CV73">
            <v>45.6</v>
          </cell>
        </row>
        <row r="75">
          <cell r="BP75">
            <v>7.8</v>
          </cell>
          <cell r="BX75">
            <v>8.1</v>
          </cell>
          <cell r="CF75">
            <v>8.5</v>
          </cell>
          <cell r="CN75">
            <v>8.9</v>
          </cell>
          <cell r="CV75">
            <v>8.9</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90" zoomScaleNormal="9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21315007</v>
      </c>
      <c r="BO4" s="358"/>
      <c r="BP4" s="358"/>
      <c r="BQ4" s="358"/>
      <c r="BR4" s="358"/>
      <c r="BS4" s="358"/>
      <c r="BT4" s="358"/>
      <c r="BU4" s="359"/>
      <c r="BV4" s="357">
        <v>19692304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10.1</v>
      </c>
      <c r="CU4" s="364"/>
      <c r="CV4" s="364"/>
      <c r="CW4" s="364"/>
      <c r="CX4" s="364"/>
      <c r="CY4" s="364"/>
      <c r="CZ4" s="364"/>
      <c r="DA4" s="365"/>
      <c r="DB4" s="363">
        <v>10.8</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19817806</v>
      </c>
      <c r="BO5" s="395"/>
      <c r="BP5" s="395"/>
      <c r="BQ5" s="395"/>
      <c r="BR5" s="395"/>
      <c r="BS5" s="395"/>
      <c r="BT5" s="395"/>
      <c r="BU5" s="396"/>
      <c r="BV5" s="394">
        <v>17971639</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91.6</v>
      </c>
      <c r="CU5" s="392"/>
      <c r="CV5" s="392"/>
      <c r="CW5" s="392"/>
      <c r="CX5" s="392"/>
      <c r="CY5" s="392"/>
      <c r="CZ5" s="392"/>
      <c r="DA5" s="393"/>
      <c r="DB5" s="391">
        <v>92.9</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1497201</v>
      </c>
      <c r="BO6" s="395"/>
      <c r="BP6" s="395"/>
      <c r="BQ6" s="395"/>
      <c r="BR6" s="395"/>
      <c r="BS6" s="395"/>
      <c r="BT6" s="395"/>
      <c r="BU6" s="396"/>
      <c r="BV6" s="394">
        <v>1720665</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91.8</v>
      </c>
      <c r="CU6" s="432"/>
      <c r="CV6" s="432"/>
      <c r="CW6" s="432"/>
      <c r="CX6" s="432"/>
      <c r="CY6" s="432"/>
      <c r="CZ6" s="432"/>
      <c r="DA6" s="433"/>
      <c r="DB6" s="431">
        <v>93.4</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455171</v>
      </c>
      <c r="BO7" s="395"/>
      <c r="BP7" s="395"/>
      <c r="BQ7" s="395"/>
      <c r="BR7" s="395"/>
      <c r="BS7" s="395"/>
      <c r="BT7" s="395"/>
      <c r="BU7" s="396"/>
      <c r="BV7" s="394">
        <v>620865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10276481</v>
      </c>
      <c r="CU7" s="395"/>
      <c r="CV7" s="395"/>
      <c r="CW7" s="395"/>
      <c r="CX7" s="395"/>
      <c r="CY7" s="395"/>
      <c r="CZ7" s="395"/>
      <c r="DA7" s="396"/>
      <c r="DB7" s="394">
        <v>10142532</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1042030</v>
      </c>
      <c r="BO8" s="395"/>
      <c r="BP8" s="395"/>
      <c r="BQ8" s="395"/>
      <c r="BR8" s="395"/>
      <c r="BS8" s="395"/>
      <c r="BT8" s="395"/>
      <c r="BU8" s="396"/>
      <c r="BV8" s="394">
        <v>1099800</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0.35</v>
      </c>
      <c r="CU8" s="435"/>
      <c r="CV8" s="435"/>
      <c r="CW8" s="435"/>
      <c r="CX8" s="435"/>
      <c r="CY8" s="435"/>
      <c r="CZ8" s="435"/>
      <c r="DA8" s="436"/>
      <c r="DB8" s="434">
        <v>0.34</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24930</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-57770</v>
      </c>
      <c r="BO9" s="395"/>
      <c r="BP9" s="395"/>
      <c r="BQ9" s="395"/>
      <c r="BR9" s="395"/>
      <c r="BS9" s="395"/>
      <c r="BT9" s="395"/>
      <c r="BU9" s="396"/>
      <c r="BV9" s="394">
        <v>-323242</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14.4</v>
      </c>
      <c r="CU9" s="392"/>
      <c r="CV9" s="392"/>
      <c r="CW9" s="392"/>
      <c r="CX9" s="392"/>
      <c r="CY9" s="392"/>
      <c r="CZ9" s="392"/>
      <c r="DA9" s="393"/>
      <c r="DB9" s="391">
        <v>14.9</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27018</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150141</v>
      </c>
      <c r="BO10" s="395"/>
      <c r="BP10" s="395"/>
      <c r="BQ10" s="395"/>
      <c r="BR10" s="395"/>
      <c r="BS10" s="395"/>
      <c r="BT10" s="395"/>
      <c r="BU10" s="396"/>
      <c r="BV10" s="394">
        <v>150136</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24170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23366</v>
      </c>
      <c r="S13" s="479"/>
      <c r="T13" s="479"/>
      <c r="U13" s="479"/>
      <c r="V13" s="480"/>
      <c r="W13" s="410" t="s">
        <v>131</v>
      </c>
      <c r="X13" s="411"/>
      <c r="Y13" s="411"/>
      <c r="Z13" s="411"/>
      <c r="AA13" s="411"/>
      <c r="AB13" s="401"/>
      <c r="AC13" s="445">
        <v>2368</v>
      </c>
      <c r="AD13" s="446"/>
      <c r="AE13" s="446"/>
      <c r="AF13" s="446"/>
      <c r="AG13" s="488"/>
      <c r="AH13" s="445">
        <v>2402</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92371</v>
      </c>
      <c r="BO13" s="395"/>
      <c r="BP13" s="395"/>
      <c r="BQ13" s="395"/>
      <c r="BR13" s="395"/>
      <c r="BS13" s="395"/>
      <c r="BT13" s="395"/>
      <c r="BU13" s="396"/>
      <c r="BV13" s="394">
        <v>-173106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8.9</v>
      </c>
      <c r="CU13" s="392"/>
      <c r="CV13" s="392"/>
      <c r="CW13" s="392"/>
      <c r="CX13" s="392"/>
      <c r="CY13" s="392"/>
      <c r="CZ13" s="392"/>
      <c r="DA13" s="393"/>
      <c r="DB13" s="391">
        <v>8.9</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24526</v>
      </c>
      <c r="S14" s="479"/>
      <c r="T14" s="479"/>
      <c r="U14" s="479"/>
      <c r="V14" s="480"/>
      <c r="W14" s="384"/>
      <c r="X14" s="385"/>
      <c r="Y14" s="385"/>
      <c r="Z14" s="385"/>
      <c r="AA14" s="385"/>
      <c r="AB14" s="374"/>
      <c r="AC14" s="481">
        <v>18.8</v>
      </c>
      <c r="AD14" s="482"/>
      <c r="AE14" s="482"/>
      <c r="AF14" s="482"/>
      <c r="AG14" s="483"/>
      <c r="AH14" s="481">
        <v>17.8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45.6</v>
      </c>
      <c r="CU14" s="493"/>
      <c r="CV14" s="493"/>
      <c r="CW14" s="493"/>
      <c r="CX14" s="493"/>
      <c r="CY14" s="493"/>
      <c r="CZ14" s="493"/>
      <c r="DA14" s="494"/>
      <c r="DB14" s="492">
        <v>54.2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23824</v>
      </c>
      <c r="S15" s="479"/>
      <c r="T15" s="479"/>
      <c r="U15" s="479"/>
      <c r="V15" s="480"/>
      <c r="W15" s="410" t="s">
        <v>137</v>
      </c>
      <c r="X15" s="411"/>
      <c r="Y15" s="411"/>
      <c r="Z15" s="411"/>
      <c r="AA15" s="411"/>
      <c r="AB15" s="401"/>
      <c r="AC15" s="445">
        <v>2842</v>
      </c>
      <c r="AD15" s="446"/>
      <c r="AE15" s="446"/>
      <c r="AF15" s="446"/>
      <c r="AG15" s="488"/>
      <c r="AH15" s="445">
        <v>2987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3227752</v>
      </c>
      <c r="BO15" s="358"/>
      <c r="BP15" s="358"/>
      <c r="BQ15" s="358"/>
      <c r="BR15" s="358"/>
      <c r="BS15" s="358"/>
      <c r="BT15" s="358"/>
      <c r="BU15" s="359"/>
      <c r="BV15" s="357">
        <v>3276491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22.6</v>
      </c>
      <c r="AD16" s="482"/>
      <c r="AE16" s="482"/>
      <c r="AF16" s="482"/>
      <c r="AG16" s="483"/>
      <c r="AH16" s="481">
        <v>22.2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9459556</v>
      </c>
      <c r="BO16" s="395"/>
      <c r="BP16" s="395"/>
      <c r="BQ16" s="395"/>
      <c r="BR16" s="395"/>
      <c r="BS16" s="395"/>
      <c r="BT16" s="395"/>
      <c r="BU16" s="396"/>
      <c r="BV16" s="394">
        <v>9268870</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7373</v>
      </c>
      <c r="AD17" s="446"/>
      <c r="AE17" s="446"/>
      <c r="AF17" s="446"/>
      <c r="AG17" s="488"/>
      <c r="AH17" s="445">
        <v>8080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4018818</v>
      </c>
      <c r="BO17" s="395"/>
      <c r="BP17" s="395"/>
      <c r="BQ17" s="395"/>
      <c r="BR17" s="395"/>
      <c r="BS17" s="395"/>
      <c r="BT17" s="395"/>
      <c r="BU17" s="396"/>
      <c r="BV17" s="394">
        <v>4096029</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376.3</v>
      </c>
      <c r="M18" s="518"/>
      <c r="N18" s="518"/>
      <c r="O18" s="518"/>
      <c r="P18" s="518"/>
      <c r="Q18" s="518"/>
      <c r="R18" s="519"/>
      <c r="S18" s="519"/>
      <c r="T18" s="519"/>
      <c r="U18" s="519"/>
      <c r="V18" s="520"/>
      <c r="W18" s="412"/>
      <c r="X18" s="413"/>
      <c r="Y18" s="413"/>
      <c r="Z18" s="413"/>
      <c r="AA18" s="413"/>
      <c r="AB18" s="404"/>
      <c r="AC18" s="521">
        <v>58.6</v>
      </c>
      <c r="AD18" s="522"/>
      <c r="AE18" s="522"/>
      <c r="AF18" s="522"/>
      <c r="AG18" s="523"/>
      <c r="AH18" s="521">
        <v>60</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9727917</v>
      </c>
      <c r="BO18" s="395"/>
      <c r="BP18" s="395"/>
      <c r="BQ18" s="395"/>
      <c r="BR18" s="395"/>
      <c r="BS18" s="395"/>
      <c r="BT18" s="395"/>
      <c r="BU18" s="396"/>
      <c r="BV18" s="394">
        <v>9424977</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66</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13753668</v>
      </c>
      <c r="BO19" s="395"/>
      <c r="BP19" s="395"/>
      <c r="BQ19" s="395"/>
      <c r="BR19" s="395"/>
      <c r="BS19" s="395"/>
      <c r="BT19" s="395"/>
      <c r="BU19" s="396"/>
      <c r="BV19" s="394">
        <v>13420756</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9987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19244479</v>
      </c>
      <c r="BO22" s="358"/>
      <c r="BP22" s="358"/>
      <c r="BQ22" s="358"/>
      <c r="BR22" s="358"/>
      <c r="BS22" s="358"/>
      <c r="BT22" s="358"/>
      <c r="BU22" s="359"/>
      <c r="BV22" s="357">
        <v>20034385</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14809736</v>
      </c>
      <c r="BO23" s="395"/>
      <c r="BP23" s="395"/>
      <c r="BQ23" s="395"/>
      <c r="BR23" s="395"/>
      <c r="BS23" s="395"/>
      <c r="BT23" s="395"/>
      <c r="BU23" s="396"/>
      <c r="BV23" s="394">
        <v>15039411</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6624</v>
      </c>
      <c r="R24" s="446"/>
      <c r="S24" s="446"/>
      <c r="T24" s="446"/>
      <c r="U24" s="446"/>
      <c r="V24" s="488"/>
      <c r="W24" s="540"/>
      <c r="X24" s="541"/>
      <c r="Y24" s="542"/>
      <c r="Z24" s="444" t="s">
        <v>162</v>
      </c>
      <c r="AA24" s="424"/>
      <c r="AB24" s="424"/>
      <c r="AC24" s="424"/>
      <c r="AD24" s="424"/>
      <c r="AE24" s="424"/>
      <c r="AF24" s="424"/>
      <c r="AG24" s="425"/>
      <c r="AH24" s="445">
        <v>265</v>
      </c>
      <c r="AI24" s="446"/>
      <c r="AJ24" s="446"/>
      <c r="AK24" s="446"/>
      <c r="AL24" s="488"/>
      <c r="AM24" s="445">
        <v>844820</v>
      </c>
      <c r="AN24" s="446"/>
      <c r="AO24" s="446"/>
      <c r="AP24" s="446"/>
      <c r="AQ24" s="446"/>
      <c r="AR24" s="488"/>
      <c r="AS24" s="445">
        <v>3188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14847566</v>
      </c>
      <c r="BO24" s="395"/>
      <c r="BP24" s="395"/>
      <c r="BQ24" s="395"/>
      <c r="BR24" s="395"/>
      <c r="BS24" s="395"/>
      <c r="BT24" s="395"/>
      <c r="BU24" s="396"/>
      <c r="BV24" s="394">
        <v>15133754</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5409</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2661533</v>
      </c>
      <c r="BO25" s="358"/>
      <c r="BP25" s="358"/>
      <c r="BQ25" s="358"/>
      <c r="BR25" s="358"/>
      <c r="BS25" s="358"/>
      <c r="BT25" s="358"/>
      <c r="BU25" s="359"/>
      <c r="BV25" s="357">
        <v>2900507</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5306</v>
      </c>
      <c r="R26" s="446"/>
      <c r="S26" s="446"/>
      <c r="T26" s="446"/>
      <c r="U26" s="446"/>
      <c r="V26" s="488"/>
      <c r="W26" s="540"/>
      <c r="X26" s="541"/>
      <c r="Y26" s="542"/>
      <c r="Z26" s="444" t="s">
        <v>168</v>
      </c>
      <c r="AA26" s="546"/>
      <c r="AB26" s="546"/>
      <c r="AC26" s="546"/>
      <c r="AD26" s="546"/>
      <c r="AE26" s="546"/>
      <c r="AF26" s="546"/>
      <c r="AG26" s="547"/>
      <c r="AH26" s="445">
        <v>12</v>
      </c>
      <c r="AI26" s="446"/>
      <c r="AJ26" s="446"/>
      <c r="AK26" s="446"/>
      <c r="AL26" s="488"/>
      <c r="AM26" s="445">
        <v>35784</v>
      </c>
      <c r="AN26" s="446"/>
      <c r="AO26" s="446"/>
      <c r="AP26" s="446"/>
      <c r="AQ26" s="446"/>
      <c r="AR26" s="488"/>
      <c r="AS26" s="445">
        <v>2982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4055</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3480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2248218</v>
      </c>
      <c r="BO28" s="358"/>
      <c r="BP28" s="358"/>
      <c r="BQ28" s="358"/>
      <c r="BR28" s="358"/>
      <c r="BS28" s="358"/>
      <c r="BT28" s="358"/>
      <c r="BU28" s="359"/>
      <c r="BV28" s="357">
        <v>2098077</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16</v>
      </c>
      <c r="M29" s="446"/>
      <c r="N29" s="446"/>
      <c r="O29" s="446"/>
      <c r="P29" s="488"/>
      <c r="Q29" s="445">
        <v>3230</v>
      </c>
      <c r="R29" s="446"/>
      <c r="S29" s="446"/>
      <c r="T29" s="446"/>
      <c r="U29" s="446"/>
      <c r="V29" s="488"/>
      <c r="W29" s="543"/>
      <c r="X29" s="544"/>
      <c r="Y29" s="545"/>
      <c r="Z29" s="444" t="s">
        <v>177</v>
      </c>
      <c r="AA29" s="424"/>
      <c r="AB29" s="424"/>
      <c r="AC29" s="424"/>
      <c r="AD29" s="424"/>
      <c r="AE29" s="424"/>
      <c r="AF29" s="424"/>
      <c r="AG29" s="425"/>
      <c r="AH29" s="445">
        <v>265</v>
      </c>
      <c r="AI29" s="446"/>
      <c r="AJ29" s="446"/>
      <c r="AK29" s="446"/>
      <c r="AL29" s="488"/>
      <c r="AM29" s="445">
        <v>844820</v>
      </c>
      <c r="AN29" s="446"/>
      <c r="AO29" s="446"/>
      <c r="AP29" s="446"/>
      <c r="AQ29" s="446"/>
      <c r="AR29" s="488"/>
      <c r="AS29" s="445">
        <v>3188</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188462</v>
      </c>
      <c r="BO29" s="395"/>
      <c r="BP29" s="395"/>
      <c r="BQ29" s="395"/>
      <c r="BR29" s="395"/>
      <c r="BS29" s="395"/>
      <c r="BT29" s="395"/>
      <c r="BU29" s="396"/>
      <c r="BV29" s="394">
        <v>155023</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95.9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2995183</v>
      </c>
      <c r="BO30" s="514"/>
      <c r="BP30" s="514"/>
      <c r="BQ30" s="514"/>
      <c r="BR30" s="514"/>
      <c r="BS30" s="514"/>
      <c r="BT30" s="514"/>
      <c r="BU30" s="515"/>
      <c r="BV30" s="513">
        <v>3285486</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熊本県市町村総合事務組合</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一般財団法人阿蘇テレワークセンター</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IF('各会計、関係団体の財政状況及び健全化判断比率'!B33="","",'各会計、関係団体の財政状況及び健全化判断比率'!B33)</f>
        <v>病院事業会計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阿蘇広域行政事務組合（一般会計）</v>
      </c>
      <c r="BZ35" s="585"/>
      <c r="CA35" s="585"/>
      <c r="CB35" s="585"/>
      <c r="CC35" s="585"/>
      <c r="CD35" s="585"/>
      <c r="CE35" s="585"/>
      <c r="CF35" s="585"/>
      <c r="CG35" s="585"/>
      <c r="CH35" s="585"/>
      <c r="CI35" s="585"/>
      <c r="CJ35" s="585"/>
      <c r="CK35" s="585"/>
      <c r="CL35" s="585"/>
      <c r="CM35" s="585"/>
      <c r="CN35" s="163"/>
      <c r="CO35" s="584">
        <f t="shared" ref="CO35:CO43" si="3">IF(CQ35="","",CO34+1)</f>
        <v>16</v>
      </c>
      <c r="CP35" s="584"/>
      <c r="CQ35" s="585" t="str">
        <f>IF('各会計、関係団体の財政状況及び健全化判断比率'!BS8="","",'各会計、関係団体の財政状況及び健全化判断比率'!BS8)</f>
        <v>公益財団法人阿蘇グリーンストック</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f t="shared" si="0"/>
        <v>8</v>
      </c>
      <c r="AN36" s="584"/>
      <c r="AO36" s="585" t="str">
        <f>IF('各会計、関係団体の財政状況及び健全化判断比率'!B34="","",'各会計、関係団体の財政状況及び健全化判断比率'!B34)</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阿蘇広域行政事務組合（養護老人ホーム湯の里荘特別会計）</v>
      </c>
      <c r="BZ36" s="585"/>
      <c r="CA36" s="585"/>
      <c r="CB36" s="585"/>
      <c r="CC36" s="585"/>
      <c r="CD36" s="585"/>
      <c r="CE36" s="585"/>
      <c r="CF36" s="585"/>
      <c r="CG36" s="585"/>
      <c r="CH36" s="585"/>
      <c r="CI36" s="585"/>
      <c r="CJ36" s="585"/>
      <c r="CK36" s="585"/>
      <c r="CL36" s="585"/>
      <c r="CM36" s="585"/>
      <c r="CN36" s="163"/>
      <c r="CO36" s="584">
        <f t="shared" si="3"/>
        <v>17</v>
      </c>
      <c r="CP36" s="584"/>
      <c r="CQ36" s="585" t="str">
        <f>IF('各会計、関係団体の財政状況及び健全化判断比率'!BS9="","",'各会計、関係団体の財政状況及び健全化判断比率'!BS9)</f>
        <v>株式会社まちづくり阿蘇一の宮</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阿蘇山観光事業特別会計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阿蘇広域行政事務組合（特別養護老人ホーム阿蘇みやま荘特別会計）</v>
      </c>
      <c r="BZ37" s="585"/>
      <c r="CA37" s="585"/>
      <c r="CB37" s="585"/>
      <c r="CC37" s="585"/>
      <c r="CD37" s="585"/>
      <c r="CE37" s="585"/>
      <c r="CF37" s="585"/>
      <c r="CG37" s="585"/>
      <c r="CH37" s="585"/>
      <c r="CI37" s="585"/>
      <c r="CJ37" s="585"/>
      <c r="CK37" s="585"/>
      <c r="CL37" s="585"/>
      <c r="CM37" s="585"/>
      <c r="CN37" s="163"/>
      <c r="CO37" s="584">
        <f t="shared" si="3"/>
        <v>18</v>
      </c>
      <c r="CP37" s="584"/>
      <c r="CQ37" s="585" t="str">
        <f>IF('各会計、関係団体の財政状況及び健全化判断比率'!BS10="","",'各会計、関係団体の財政状況及び健全化判断比率'!BS10)</f>
        <v>株式会社ASOワークネット</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熊本県後期高齢者医療広域連合（一般会計）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14</v>
      </c>
      <c r="BX39" s="584"/>
      <c r="BY39" s="585" t="str">
        <f>IF('各会計、関係団体の財政状況及び健全化判断比率'!B73="","",'各会計、関係団体の財政状況及び健全化判断比率'!B73)</f>
        <v>熊本県後期高齢者医療広域連合（後期高齢者医療特別会計）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bnGUl+Zup9I0K0FmpaNEgK07FWePLg8Qm8jwk32/qGHXfDi01F3zeDBpv6+H3Qz9PM8eLCBoS2NMB2YLi9zPvA==" saltValue="LStX1odbcrz/RctdmRbjQ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2"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90" zoomScaleNormal="9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3171086</v>
      </c>
      <c r="S5" s="600"/>
      <c r="T5" s="600"/>
      <c r="U5" s="600"/>
      <c r="V5" s="600"/>
      <c r="W5" s="600"/>
      <c r="X5" s="600"/>
      <c r="Y5" s="601"/>
      <c r="Z5" s="602">
        <v>14.9</v>
      </c>
      <c r="AA5" s="602"/>
      <c r="AB5" s="602"/>
      <c r="AC5" s="602"/>
      <c r="AD5" s="603">
        <v>3171086</v>
      </c>
      <c r="AE5" s="603"/>
      <c r="AF5" s="603"/>
      <c r="AG5" s="603"/>
      <c r="AH5" s="603"/>
      <c r="AI5" s="603"/>
      <c r="AJ5" s="603"/>
      <c r="AK5" s="603"/>
      <c r="AL5" s="604">
        <v>29.9</v>
      </c>
      <c r="AM5" s="605"/>
      <c r="AN5" s="605"/>
      <c r="AO5" s="606"/>
      <c r="AP5" s="596" t="s">
        <v>216</v>
      </c>
      <c r="AQ5" s="597"/>
      <c r="AR5" s="597"/>
      <c r="AS5" s="597"/>
      <c r="AT5" s="597"/>
      <c r="AU5" s="597"/>
      <c r="AV5" s="597"/>
      <c r="AW5" s="597"/>
      <c r="AX5" s="597"/>
      <c r="AY5" s="597"/>
      <c r="AZ5" s="597"/>
      <c r="BA5" s="597"/>
      <c r="BB5" s="597"/>
      <c r="BC5" s="597"/>
      <c r="BD5" s="597"/>
      <c r="BE5" s="597"/>
      <c r="BF5" s="598"/>
      <c r="BG5" s="610">
        <v>3104995</v>
      </c>
      <c r="BH5" s="611"/>
      <c r="BI5" s="611"/>
      <c r="BJ5" s="611"/>
      <c r="BK5" s="611"/>
      <c r="BL5" s="611"/>
      <c r="BM5" s="611"/>
      <c r="BN5" s="612"/>
      <c r="BO5" s="613">
        <v>97.9</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250560</v>
      </c>
      <c r="S6" s="611"/>
      <c r="T6" s="611"/>
      <c r="U6" s="611"/>
      <c r="V6" s="611"/>
      <c r="W6" s="611"/>
      <c r="X6" s="611"/>
      <c r="Y6" s="612"/>
      <c r="Z6" s="613">
        <v>1.2</v>
      </c>
      <c r="AA6" s="613"/>
      <c r="AB6" s="613"/>
      <c r="AC6" s="613"/>
      <c r="AD6" s="614">
        <v>250560</v>
      </c>
      <c r="AE6" s="614"/>
      <c r="AF6" s="614"/>
      <c r="AG6" s="614"/>
      <c r="AH6" s="614"/>
      <c r="AI6" s="614"/>
      <c r="AJ6" s="614"/>
      <c r="AK6" s="614"/>
      <c r="AL6" s="615">
        <v>2.4</v>
      </c>
      <c r="AM6" s="616"/>
      <c r="AN6" s="616"/>
      <c r="AO6" s="617"/>
      <c r="AP6" s="607" t="s">
        <v>221</v>
      </c>
      <c r="AQ6" s="608"/>
      <c r="AR6" s="608"/>
      <c r="AS6" s="608"/>
      <c r="AT6" s="608"/>
      <c r="AU6" s="608"/>
      <c r="AV6" s="608"/>
      <c r="AW6" s="608"/>
      <c r="AX6" s="608"/>
      <c r="AY6" s="608"/>
      <c r="AZ6" s="608"/>
      <c r="BA6" s="608"/>
      <c r="BB6" s="608"/>
      <c r="BC6" s="608"/>
      <c r="BD6" s="608"/>
      <c r="BE6" s="608"/>
      <c r="BF6" s="609"/>
      <c r="BG6" s="610">
        <v>3104995</v>
      </c>
      <c r="BH6" s="611"/>
      <c r="BI6" s="611"/>
      <c r="BJ6" s="611"/>
      <c r="BK6" s="611"/>
      <c r="BL6" s="611"/>
      <c r="BM6" s="611"/>
      <c r="BN6" s="612"/>
      <c r="BO6" s="613">
        <v>97.9</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151666</v>
      </c>
      <c r="CS6" s="611"/>
      <c r="CT6" s="611"/>
      <c r="CU6" s="611"/>
      <c r="CV6" s="611"/>
      <c r="CW6" s="611"/>
      <c r="CX6" s="611"/>
      <c r="CY6" s="612"/>
      <c r="CZ6" s="604">
        <v>0.8</v>
      </c>
      <c r="DA6" s="605"/>
      <c r="DB6" s="605"/>
      <c r="DC6" s="621"/>
      <c r="DD6" s="619" t="s">
        <v>122</v>
      </c>
      <c r="DE6" s="611"/>
      <c r="DF6" s="611"/>
      <c r="DG6" s="611"/>
      <c r="DH6" s="611"/>
      <c r="DI6" s="611"/>
      <c r="DJ6" s="611"/>
      <c r="DK6" s="611"/>
      <c r="DL6" s="611"/>
      <c r="DM6" s="611"/>
      <c r="DN6" s="611"/>
      <c r="DO6" s="611"/>
      <c r="DP6" s="612"/>
      <c r="DQ6" s="619">
        <v>151666</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875</v>
      </c>
      <c r="S7" s="611"/>
      <c r="T7" s="611"/>
      <c r="U7" s="611"/>
      <c r="V7" s="611"/>
      <c r="W7" s="611"/>
      <c r="X7" s="611"/>
      <c r="Y7" s="612"/>
      <c r="Z7" s="613">
        <v>0</v>
      </c>
      <c r="AA7" s="613"/>
      <c r="AB7" s="613"/>
      <c r="AC7" s="613"/>
      <c r="AD7" s="614">
        <v>875</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1191146</v>
      </c>
      <c r="BH7" s="611"/>
      <c r="BI7" s="611"/>
      <c r="BJ7" s="611"/>
      <c r="BK7" s="611"/>
      <c r="BL7" s="611"/>
      <c r="BM7" s="611"/>
      <c r="BN7" s="612"/>
      <c r="BO7" s="613">
        <v>37.6</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2696089</v>
      </c>
      <c r="CS7" s="611"/>
      <c r="CT7" s="611"/>
      <c r="CU7" s="611"/>
      <c r="CV7" s="611"/>
      <c r="CW7" s="611"/>
      <c r="CX7" s="611"/>
      <c r="CY7" s="612"/>
      <c r="CZ7" s="613">
        <v>13.6</v>
      </c>
      <c r="DA7" s="613"/>
      <c r="DB7" s="613"/>
      <c r="DC7" s="613"/>
      <c r="DD7" s="619">
        <v>4422</v>
      </c>
      <c r="DE7" s="611"/>
      <c r="DF7" s="611"/>
      <c r="DG7" s="611"/>
      <c r="DH7" s="611"/>
      <c r="DI7" s="611"/>
      <c r="DJ7" s="611"/>
      <c r="DK7" s="611"/>
      <c r="DL7" s="611"/>
      <c r="DM7" s="611"/>
      <c r="DN7" s="611"/>
      <c r="DO7" s="611"/>
      <c r="DP7" s="612"/>
      <c r="DQ7" s="619">
        <v>1786830</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10431</v>
      </c>
      <c r="S8" s="611"/>
      <c r="T8" s="611"/>
      <c r="U8" s="611"/>
      <c r="V8" s="611"/>
      <c r="W8" s="611"/>
      <c r="X8" s="611"/>
      <c r="Y8" s="612"/>
      <c r="Z8" s="613">
        <v>0</v>
      </c>
      <c r="AA8" s="613"/>
      <c r="AB8" s="613"/>
      <c r="AC8" s="613"/>
      <c r="AD8" s="614">
        <v>10431</v>
      </c>
      <c r="AE8" s="614"/>
      <c r="AF8" s="614"/>
      <c r="AG8" s="614"/>
      <c r="AH8" s="614"/>
      <c r="AI8" s="614"/>
      <c r="AJ8" s="614"/>
      <c r="AK8" s="614"/>
      <c r="AL8" s="615">
        <v>0.1</v>
      </c>
      <c r="AM8" s="616"/>
      <c r="AN8" s="616"/>
      <c r="AO8" s="617"/>
      <c r="AP8" s="607" t="s">
        <v>227</v>
      </c>
      <c r="AQ8" s="608"/>
      <c r="AR8" s="608"/>
      <c r="AS8" s="608"/>
      <c r="AT8" s="608"/>
      <c r="AU8" s="608"/>
      <c r="AV8" s="608"/>
      <c r="AW8" s="608"/>
      <c r="AX8" s="608"/>
      <c r="AY8" s="608"/>
      <c r="AZ8" s="608"/>
      <c r="BA8" s="608"/>
      <c r="BB8" s="608"/>
      <c r="BC8" s="608"/>
      <c r="BD8" s="608"/>
      <c r="BE8" s="608"/>
      <c r="BF8" s="609"/>
      <c r="BG8" s="610">
        <v>37196</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6525831</v>
      </c>
      <c r="CS8" s="611"/>
      <c r="CT8" s="611"/>
      <c r="CU8" s="611"/>
      <c r="CV8" s="611"/>
      <c r="CW8" s="611"/>
      <c r="CX8" s="611"/>
      <c r="CY8" s="612"/>
      <c r="CZ8" s="613">
        <v>32.9</v>
      </c>
      <c r="DA8" s="613"/>
      <c r="DB8" s="613"/>
      <c r="DC8" s="613"/>
      <c r="DD8" s="619">
        <v>306705</v>
      </c>
      <c r="DE8" s="611"/>
      <c r="DF8" s="611"/>
      <c r="DG8" s="611"/>
      <c r="DH8" s="611"/>
      <c r="DI8" s="611"/>
      <c r="DJ8" s="611"/>
      <c r="DK8" s="611"/>
      <c r="DL8" s="611"/>
      <c r="DM8" s="611"/>
      <c r="DN8" s="611"/>
      <c r="DO8" s="611"/>
      <c r="DP8" s="612"/>
      <c r="DQ8" s="619">
        <v>3437546</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17498</v>
      </c>
      <c r="S9" s="611"/>
      <c r="T9" s="611"/>
      <c r="U9" s="611"/>
      <c r="V9" s="611"/>
      <c r="W9" s="611"/>
      <c r="X9" s="611"/>
      <c r="Y9" s="612"/>
      <c r="Z9" s="613">
        <v>0.1</v>
      </c>
      <c r="AA9" s="613"/>
      <c r="AB9" s="613"/>
      <c r="AC9" s="613"/>
      <c r="AD9" s="614">
        <v>17498</v>
      </c>
      <c r="AE9" s="614"/>
      <c r="AF9" s="614"/>
      <c r="AG9" s="614"/>
      <c r="AH9" s="614"/>
      <c r="AI9" s="614"/>
      <c r="AJ9" s="614"/>
      <c r="AK9" s="614"/>
      <c r="AL9" s="615">
        <v>0.2</v>
      </c>
      <c r="AM9" s="616"/>
      <c r="AN9" s="616"/>
      <c r="AO9" s="617"/>
      <c r="AP9" s="607" t="s">
        <v>230</v>
      </c>
      <c r="AQ9" s="608"/>
      <c r="AR9" s="608"/>
      <c r="AS9" s="608"/>
      <c r="AT9" s="608"/>
      <c r="AU9" s="608"/>
      <c r="AV9" s="608"/>
      <c r="AW9" s="608"/>
      <c r="AX9" s="608"/>
      <c r="AY9" s="608"/>
      <c r="AZ9" s="608"/>
      <c r="BA9" s="608"/>
      <c r="BB9" s="608"/>
      <c r="BC9" s="608"/>
      <c r="BD9" s="608"/>
      <c r="BE9" s="608"/>
      <c r="BF9" s="609"/>
      <c r="BG9" s="610">
        <v>826508</v>
      </c>
      <c r="BH9" s="611"/>
      <c r="BI9" s="611"/>
      <c r="BJ9" s="611"/>
      <c r="BK9" s="611"/>
      <c r="BL9" s="611"/>
      <c r="BM9" s="611"/>
      <c r="BN9" s="612"/>
      <c r="BO9" s="613">
        <v>26.1</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1512501</v>
      </c>
      <c r="CS9" s="611"/>
      <c r="CT9" s="611"/>
      <c r="CU9" s="611"/>
      <c r="CV9" s="611"/>
      <c r="CW9" s="611"/>
      <c r="CX9" s="611"/>
      <c r="CY9" s="612"/>
      <c r="CZ9" s="613">
        <v>7.6</v>
      </c>
      <c r="DA9" s="613"/>
      <c r="DB9" s="613"/>
      <c r="DC9" s="613"/>
      <c r="DD9" s="619">
        <v>11417</v>
      </c>
      <c r="DE9" s="611"/>
      <c r="DF9" s="611"/>
      <c r="DG9" s="611"/>
      <c r="DH9" s="611"/>
      <c r="DI9" s="611"/>
      <c r="DJ9" s="611"/>
      <c r="DK9" s="611"/>
      <c r="DL9" s="611"/>
      <c r="DM9" s="611"/>
      <c r="DN9" s="611"/>
      <c r="DO9" s="611"/>
      <c r="DP9" s="612"/>
      <c r="DQ9" s="619">
        <v>1363824</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75223</v>
      </c>
      <c r="BH10" s="611"/>
      <c r="BI10" s="611"/>
      <c r="BJ10" s="611"/>
      <c r="BK10" s="611"/>
      <c r="BL10" s="611"/>
      <c r="BM10" s="611"/>
      <c r="BN10" s="612"/>
      <c r="BO10" s="613">
        <v>2.4</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681466</v>
      </c>
      <c r="S11" s="611"/>
      <c r="T11" s="611"/>
      <c r="U11" s="611"/>
      <c r="V11" s="611"/>
      <c r="W11" s="611"/>
      <c r="X11" s="611"/>
      <c r="Y11" s="612"/>
      <c r="Z11" s="615">
        <v>3.2</v>
      </c>
      <c r="AA11" s="616"/>
      <c r="AB11" s="616"/>
      <c r="AC11" s="622"/>
      <c r="AD11" s="619">
        <v>681466</v>
      </c>
      <c r="AE11" s="611"/>
      <c r="AF11" s="611"/>
      <c r="AG11" s="611"/>
      <c r="AH11" s="611"/>
      <c r="AI11" s="611"/>
      <c r="AJ11" s="611"/>
      <c r="AK11" s="612"/>
      <c r="AL11" s="615">
        <v>6.4</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252219</v>
      </c>
      <c r="BH11" s="611"/>
      <c r="BI11" s="611"/>
      <c r="BJ11" s="611"/>
      <c r="BK11" s="611"/>
      <c r="BL11" s="611"/>
      <c r="BM11" s="611"/>
      <c r="BN11" s="612"/>
      <c r="BO11" s="613">
        <v>8</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2251467</v>
      </c>
      <c r="CS11" s="611"/>
      <c r="CT11" s="611"/>
      <c r="CU11" s="611"/>
      <c r="CV11" s="611"/>
      <c r="CW11" s="611"/>
      <c r="CX11" s="611"/>
      <c r="CY11" s="612"/>
      <c r="CZ11" s="613">
        <v>11.4</v>
      </c>
      <c r="DA11" s="613"/>
      <c r="DB11" s="613"/>
      <c r="DC11" s="613"/>
      <c r="DD11" s="619">
        <v>1211918</v>
      </c>
      <c r="DE11" s="611"/>
      <c r="DF11" s="611"/>
      <c r="DG11" s="611"/>
      <c r="DH11" s="611"/>
      <c r="DI11" s="611"/>
      <c r="DJ11" s="611"/>
      <c r="DK11" s="611"/>
      <c r="DL11" s="611"/>
      <c r="DM11" s="611"/>
      <c r="DN11" s="611"/>
      <c r="DO11" s="611"/>
      <c r="DP11" s="612"/>
      <c r="DQ11" s="619">
        <v>435702</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34931</v>
      </c>
      <c r="S12" s="611"/>
      <c r="T12" s="611"/>
      <c r="U12" s="611"/>
      <c r="V12" s="611"/>
      <c r="W12" s="611"/>
      <c r="X12" s="611"/>
      <c r="Y12" s="612"/>
      <c r="Z12" s="613">
        <v>0.2</v>
      </c>
      <c r="AA12" s="613"/>
      <c r="AB12" s="613"/>
      <c r="AC12" s="613"/>
      <c r="AD12" s="614">
        <v>34931</v>
      </c>
      <c r="AE12" s="614"/>
      <c r="AF12" s="614"/>
      <c r="AG12" s="614"/>
      <c r="AH12" s="614"/>
      <c r="AI12" s="614"/>
      <c r="AJ12" s="614"/>
      <c r="AK12" s="614"/>
      <c r="AL12" s="615">
        <v>0.3</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1581596</v>
      </c>
      <c r="BH12" s="611"/>
      <c r="BI12" s="611"/>
      <c r="BJ12" s="611"/>
      <c r="BK12" s="611"/>
      <c r="BL12" s="611"/>
      <c r="BM12" s="611"/>
      <c r="BN12" s="612"/>
      <c r="BO12" s="613">
        <v>49.9</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588017</v>
      </c>
      <c r="CS12" s="611"/>
      <c r="CT12" s="611"/>
      <c r="CU12" s="611"/>
      <c r="CV12" s="611"/>
      <c r="CW12" s="611"/>
      <c r="CX12" s="611"/>
      <c r="CY12" s="612"/>
      <c r="CZ12" s="613">
        <v>3</v>
      </c>
      <c r="DA12" s="613"/>
      <c r="DB12" s="613"/>
      <c r="DC12" s="613"/>
      <c r="DD12" s="619">
        <v>70982</v>
      </c>
      <c r="DE12" s="611"/>
      <c r="DF12" s="611"/>
      <c r="DG12" s="611"/>
      <c r="DH12" s="611"/>
      <c r="DI12" s="611"/>
      <c r="DJ12" s="611"/>
      <c r="DK12" s="611"/>
      <c r="DL12" s="611"/>
      <c r="DM12" s="611"/>
      <c r="DN12" s="611"/>
      <c r="DO12" s="611"/>
      <c r="DP12" s="612"/>
      <c r="DQ12" s="619">
        <v>247931</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1577534</v>
      </c>
      <c r="BH13" s="611"/>
      <c r="BI13" s="611"/>
      <c r="BJ13" s="611"/>
      <c r="BK13" s="611"/>
      <c r="BL13" s="611"/>
      <c r="BM13" s="611"/>
      <c r="BN13" s="612"/>
      <c r="BO13" s="613">
        <v>49.7</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1151393</v>
      </c>
      <c r="CS13" s="611"/>
      <c r="CT13" s="611"/>
      <c r="CU13" s="611"/>
      <c r="CV13" s="611"/>
      <c r="CW13" s="611"/>
      <c r="CX13" s="611"/>
      <c r="CY13" s="612"/>
      <c r="CZ13" s="613">
        <v>5.8</v>
      </c>
      <c r="DA13" s="613"/>
      <c r="DB13" s="613"/>
      <c r="DC13" s="613"/>
      <c r="DD13" s="619">
        <v>629994</v>
      </c>
      <c r="DE13" s="611"/>
      <c r="DF13" s="611"/>
      <c r="DG13" s="611"/>
      <c r="DH13" s="611"/>
      <c r="DI13" s="611"/>
      <c r="DJ13" s="611"/>
      <c r="DK13" s="611"/>
      <c r="DL13" s="611"/>
      <c r="DM13" s="611"/>
      <c r="DN13" s="611"/>
      <c r="DO13" s="611"/>
      <c r="DP13" s="612"/>
      <c r="DQ13" s="619">
        <v>644430</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121674</v>
      </c>
      <c r="BH14" s="611"/>
      <c r="BI14" s="611"/>
      <c r="BJ14" s="611"/>
      <c r="BK14" s="611"/>
      <c r="BL14" s="611"/>
      <c r="BM14" s="611"/>
      <c r="BN14" s="612"/>
      <c r="BO14" s="613">
        <v>3.8</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610963</v>
      </c>
      <c r="CS14" s="611"/>
      <c r="CT14" s="611"/>
      <c r="CU14" s="611"/>
      <c r="CV14" s="611"/>
      <c r="CW14" s="611"/>
      <c r="CX14" s="611"/>
      <c r="CY14" s="612"/>
      <c r="CZ14" s="613">
        <v>3.1</v>
      </c>
      <c r="DA14" s="613"/>
      <c r="DB14" s="613"/>
      <c r="DC14" s="613"/>
      <c r="DD14" s="619">
        <v>33909</v>
      </c>
      <c r="DE14" s="611"/>
      <c r="DF14" s="611"/>
      <c r="DG14" s="611"/>
      <c r="DH14" s="611"/>
      <c r="DI14" s="611"/>
      <c r="DJ14" s="611"/>
      <c r="DK14" s="611"/>
      <c r="DL14" s="611"/>
      <c r="DM14" s="611"/>
      <c r="DN14" s="611"/>
      <c r="DO14" s="611"/>
      <c r="DP14" s="612"/>
      <c r="DQ14" s="619">
        <v>544323</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21405</v>
      </c>
      <c r="S15" s="611"/>
      <c r="T15" s="611"/>
      <c r="U15" s="611"/>
      <c r="V15" s="611"/>
      <c r="W15" s="611"/>
      <c r="X15" s="611"/>
      <c r="Y15" s="612"/>
      <c r="Z15" s="613">
        <v>0.1</v>
      </c>
      <c r="AA15" s="613"/>
      <c r="AB15" s="613"/>
      <c r="AC15" s="613"/>
      <c r="AD15" s="614">
        <v>21405</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210561</v>
      </c>
      <c r="BH15" s="611"/>
      <c r="BI15" s="611"/>
      <c r="BJ15" s="611"/>
      <c r="BK15" s="611"/>
      <c r="BL15" s="611"/>
      <c r="BM15" s="611"/>
      <c r="BN15" s="612"/>
      <c r="BO15" s="613">
        <v>6.6</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2227186</v>
      </c>
      <c r="CS15" s="611"/>
      <c r="CT15" s="611"/>
      <c r="CU15" s="611"/>
      <c r="CV15" s="611"/>
      <c r="CW15" s="611"/>
      <c r="CX15" s="611"/>
      <c r="CY15" s="612"/>
      <c r="CZ15" s="613">
        <v>11.2</v>
      </c>
      <c r="DA15" s="613"/>
      <c r="DB15" s="613"/>
      <c r="DC15" s="613"/>
      <c r="DD15" s="619">
        <v>988278</v>
      </c>
      <c r="DE15" s="611"/>
      <c r="DF15" s="611"/>
      <c r="DG15" s="611"/>
      <c r="DH15" s="611"/>
      <c r="DI15" s="611"/>
      <c r="DJ15" s="611"/>
      <c r="DK15" s="611"/>
      <c r="DL15" s="611"/>
      <c r="DM15" s="611"/>
      <c r="DN15" s="611"/>
      <c r="DO15" s="611"/>
      <c r="DP15" s="612"/>
      <c r="DQ15" s="619">
        <v>1653702</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59597</v>
      </c>
      <c r="S16" s="611"/>
      <c r="T16" s="611"/>
      <c r="U16" s="611"/>
      <c r="V16" s="611"/>
      <c r="W16" s="611"/>
      <c r="X16" s="611"/>
      <c r="Y16" s="612"/>
      <c r="Z16" s="613">
        <v>0.3</v>
      </c>
      <c r="AA16" s="613"/>
      <c r="AB16" s="613"/>
      <c r="AC16" s="613"/>
      <c r="AD16" s="614">
        <v>59597</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v>18</v>
      </c>
      <c r="BH16" s="611"/>
      <c r="BI16" s="611"/>
      <c r="BJ16" s="611"/>
      <c r="BK16" s="611"/>
      <c r="BL16" s="611"/>
      <c r="BM16" s="611"/>
      <c r="BN16" s="612"/>
      <c r="BO16" s="613">
        <v>0</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54195</v>
      </c>
      <c r="CS16" s="611"/>
      <c r="CT16" s="611"/>
      <c r="CU16" s="611"/>
      <c r="CV16" s="611"/>
      <c r="CW16" s="611"/>
      <c r="CX16" s="611"/>
      <c r="CY16" s="612"/>
      <c r="CZ16" s="613">
        <v>0.3</v>
      </c>
      <c r="DA16" s="613"/>
      <c r="DB16" s="613"/>
      <c r="DC16" s="613"/>
      <c r="DD16" s="619" t="s">
        <v>122</v>
      </c>
      <c r="DE16" s="611"/>
      <c r="DF16" s="611"/>
      <c r="DG16" s="611"/>
      <c r="DH16" s="611"/>
      <c r="DI16" s="611"/>
      <c r="DJ16" s="611"/>
      <c r="DK16" s="611"/>
      <c r="DL16" s="611"/>
      <c r="DM16" s="611"/>
      <c r="DN16" s="611"/>
      <c r="DO16" s="611"/>
      <c r="DP16" s="612"/>
      <c r="DQ16" s="619">
        <v>6368</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115443</v>
      </c>
      <c r="S17" s="611"/>
      <c r="T17" s="611"/>
      <c r="U17" s="611"/>
      <c r="V17" s="611"/>
      <c r="W17" s="611"/>
      <c r="X17" s="611"/>
      <c r="Y17" s="612"/>
      <c r="Z17" s="613">
        <v>0.5</v>
      </c>
      <c r="AA17" s="613"/>
      <c r="AB17" s="613"/>
      <c r="AC17" s="613"/>
      <c r="AD17" s="614">
        <v>115443</v>
      </c>
      <c r="AE17" s="614"/>
      <c r="AF17" s="614"/>
      <c r="AG17" s="614"/>
      <c r="AH17" s="614"/>
      <c r="AI17" s="614"/>
      <c r="AJ17" s="614"/>
      <c r="AK17" s="614"/>
      <c r="AL17" s="615">
        <v>1.1000000000000001</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2048498</v>
      </c>
      <c r="CS17" s="611"/>
      <c r="CT17" s="611"/>
      <c r="CU17" s="611"/>
      <c r="CV17" s="611"/>
      <c r="CW17" s="611"/>
      <c r="CX17" s="611"/>
      <c r="CY17" s="612"/>
      <c r="CZ17" s="613">
        <v>10.3</v>
      </c>
      <c r="DA17" s="613"/>
      <c r="DB17" s="613"/>
      <c r="DC17" s="613"/>
      <c r="DD17" s="619" t="s">
        <v>122</v>
      </c>
      <c r="DE17" s="611"/>
      <c r="DF17" s="611"/>
      <c r="DG17" s="611"/>
      <c r="DH17" s="611"/>
      <c r="DI17" s="611"/>
      <c r="DJ17" s="611"/>
      <c r="DK17" s="611"/>
      <c r="DL17" s="611"/>
      <c r="DM17" s="611"/>
      <c r="DN17" s="611"/>
      <c r="DO17" s="611"/>
      <c r="DP17" s="612"/>
      <c r="DQ17" s="619">
        <v>1984145</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20683</v>
      </c>
      <c r="S18" s="611"/>
      <c r="T18" s="611"/>
      <c r="U18" s="611"/>
      <c r="V18" s="611"/>
      <c r="W18" s="611"/>
      <c r="X18" s="611"/>
      <c r="Y18" s="612"/>
      <c r="Z18" s="613">
        <v>0.1</v>
      </c>
      <c r="AA18" s="613"/>
      <c r="AB18" s="613"/>
      <c r="AC18" s="613"/>
      <c r="AD18" s="614">
        <v>20683</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94689</v>
      </c>
      <c r="S19" s="611"/>
      <c r="T19" s="611"/>
      <c r="U19" s="611"/>
      <c r="V19" s="611"/>
      <c r="W19" s="611"/>
      <c r="X19" s="611"/>
      <c r="Y19" s="612"/>
      <c r="Z19" s="613">
        <v>0.4</v>
      </c>
      <c r="AA19" s="613"/>
      <c r="AB19" s="613"/>
      <c r="AC19" s="613"/>
      <c r="AD19" s="614">
        <v>94689</v>
      </c>
      <c r="AE19" s="614"/>
      <c r="AF19" s="614"/>
      <c r="AG19" s="614"/>
      <c r="AH19" s="614"/>
      <c r="AI19" s="614"/>
      <c r="AJ19" s="614"/>
      <c r="AK19" s="614"/>
      <c r="AL19" s="615">
        <v>0.9</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66091</v>
      </c>
      <c r="BH19" s="611"/>
      <c r="BI19" s="611"/>
      <c r="BJ19" s="611"/>
      <c r="BK19" s="611"/>
      <c r="BL19" s="611"/>
      <c r="BM19" s="611"/>
      <c r="BN19" s="612"/>
      <c r="BO19" s="613">
        <v>2.1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71</v>
      </c>
      <c r="S20" s="611"/>
      <c r="T20" s="611"/>
      <c r="U20" s="611"/>
      <c r="V20" s="611"/>
      <c r="W20" s="611"/>
      <c r="X20" s="611"/>
      <c r="Y20" s="612"/>
      <c r="Z20" s="613">
        <v>0</v>
      </c>
      <c r="AA20" s="613"/>
      <c r="AB20" s="613"/>
      <c r="AC20" s="613"/>
      <c r="AD20" s="614">
        <v>71</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66091</v>
      </c>
      <c r="BH20" s="611"/>
      <c r="BI20" s="611"/>
      <c r="BJ20" s="611"/>
      <c r="BK20" s="611"/>
      <c r="BL20" s="611"/>
      <c r="BM20" s="611"/>
      <c r="BN20" s="612"/>
      <c r="BO20" s="613">
        <v>2.1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19817806</v>
      </c>
      <c r="CS20" s="611"/>
      <c r="CT20" s="611"/>
      <c r="CU20" s="611"/>
      <c r="CV20" s="611"/>
      <c r="CW20" s="611"/>
      <c r="CX20" s="611"/>
      <c r="CY20" s="612"/>
      <c r="CZ20" s="613">
        <v>100</v>
      </c>
      <c r="DA20" s="613"/>
      <c r="DB20" s="613"/>
      <c r="DC20" s="613"/>
      <c r="DD20" s="619">
        <v>3257625</v>
      </c>
      <c r="DE20" s="611"/>
      <c r="DF20" s="611"/>
      <c r="DG20" s="611"/>
      <c r="DH20" s="611"/>
      <c r="DI20" s="611"/>
      <c r="DJ20" s="611"/>
      <c r="DK20" s="611"/>
      <c r="DL20" s="611"/>
      <c r="DM20" s="611"/>
      <c r="DN20" s="611"/>
      <c r="DO20" s="611"/>
      <c r="DP20" s="612"/>
      <c r="DQ20" s="619">
        <v>12256467</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7162600</v>
      </c>
      <c r="S21" s="611"/>
      <c r="T21" s="611"/>
      <c r="U21" s="611"/>
      <c r="V21" s="611"/>
      <c r="W21" s="611"/>
      <c r="X21" s="611"/>
      <c r="Y21" s="612"/>
      <c r="Z21" s="613">
        <v>33.6</v>
      </c>
      <c r="AA21" s="613"/>
      <c r="AB21" s="613"/>
      <c r="AC21" s="613"/>
      <c r="AD21" s="614">
        <v>6231807</v>
      </c>
      <c r="AE21" s="614"/>
      <c r="AF21" s="614"/>
      <c r="AG21" s="614"/>
      <c r="AH21" s="614"/>
      <c r="AI21" s="614"/>
      <c r="AJ21" s="614"/>
      <c r="AK21" s="614"/>
      <c r="AL21" s="615">
        <v>58.8</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66091</v>
      </c>
      <c r="BH21" s="611"/>
      <c r="BI21" s="611"/>
      <c r="BJ21" s="611"/>
      <c r="BK21" s="611"/>
      <c r="BL21" s="611"/>
      <c r="BM21" s="611"/>
      <c r="BN21" s="612"/>
      <c r="BO21" s="613">
        <v>2.1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6231807</v>
      </c>
      <c r="S22" s="611"/>
      <c r="T22" s="611"/>
      <c r="U22" s="611"/>
      <c r="V22" s="611"/>
      <c r="W22" s="611"/>
      <c r="X22" s="611"/>
      <c r="Y22" s="612"/>
      <c r="Z22" s="613">
        <v>29.2</v>
      </c>
      <c r="AA22" s="613"/>
      <c r="AB22" s="613"/>
      <c r="AC22" s="613"/>
      <c r="AD22" s="614">
        <v>6231807</v>
      </c>
      <c r="AE22" s="614"/>
      <c r="AF22" s="614"/>
      <c r="AG22" s="614"/>
      <c r="AH22" s="614"/>
      <c r="AI22" s="614"/>
      <c r="AJ22" s="614"/>
      <c r="AK22" s="614"/>
      <c r="AL22" s="615">
        <v>58.8</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930793</v>
      </c>
      <c r="S23" s="611"/>
      <c r="T23" s="611"/>
      <c r="U23" s="611"/>
      <c r="V23" s="611"/>
      <c r="W23" s="611"/>
      <c r="X23" s="611"/>
      <c r="Y23" s="612"/>
      <c r="Z23" s="613">
        <v>4.4000000000000004</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8254244</v>
      </c>
      <c r="CS24" s="600"/>
      <c r="CT24" s="600"/>
      <c r="CU24" s="600"/>
      <c r="CV24" s="600"/>
      <c r="CW24" s="600"/>
      <c r="CX24" s="600"/>
      <c r="CY24" s="601"/>
      <c r="CZ24" s="604">
        <v>41.7</v>
      </c>
      <c r="DA24" s="605"/>
      <c r="DB24" s="605"/>
      <c r="DC24" s="621"/>
      <c r="DD24" s="640">
        <v>5753960</v>
      </c>
      <c r="DE24" s="600"/>
      <c r="DF24" s="600"/>
      <c r="DG24" s="600"/>
      <c r="DH24" s="600"/>
      <c r="DI24" s="600"/>
      <c r="DJ24" s="600"/>
      <c r="DK24" s="601"/>
      <c r="DL24" s="640">
        <v>5149750</v>
      </c>
      <c r="DM24" s="600"/>
      <c r="DN24" s="600"/>
      <c r="DO24" s="600"/>
      <c r="DP24" s="600"/>
      <c r="DQ24" s="600"/>
      <c r="DR24" s="600"/>
      <c r="DS24" s="600"/>
      <c r="DT24" s="600"/>
      <c r="DU24" s="600"/>
      <c r="DV24" s="601"/>
      <c r="DW24" s="604">
        <v>48.5</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11525892</v>
      </c>
      <c r="S25" s="611"/>
      <c r="T25" s="611"/>
      <c r="U25" s="611"/>
      <c r="V25" s="611"/>
      <c r="W25" s="611"/>
      <c r="X25" s="611"/>
      <c r="Y25" s="612"/>
      <c r="Z25" s="613">
        <v>54.1</v>
      </c>
      <c r="AA25" s="613"/>
      <c r="AB25" s="613"/>
      <c r="AC25" s="613"/>
      <c r="AD25" s="614">
        <v>10595099</v>
      </c>
      <c r="AE25" s="614"/>
      <c r="AF25" s="614"/>
      <c r="AG25" s="614"/>
      <c r="AH25" s="614"/>
      <c r="AI25" s="614"/>
      <c r="AJ25" s="614"/>
      <c r="AK25" s="614"/>
      <c r="AL25" s="615">
        <v>100</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2570604</v>
      </c>
      <c r="CS25" s="643"/>
      <c r="CT25" s="643"/>
      <c r="CU25" s="643"/>
      <c r="CV25" s="643"/>
      <c r="CW25" s="643"/>
      <c r="CX25" s="643"/>
      <c r="CY25" s="644"/>
      <c r="CZ25" s="615">
        <v>13</v>
      </c>
      <c r="DA25" s="641"/>
      <c r="DB25" s="641"/>
      <c r="DC25" s="645"/>
      <c r="DD25" s="619">
        <v>2455946</v>
      </c>
      <c r="DE25" s="643"/>
      <c r="DF25" s="643"/>
      <c r="DG25" s="643"/>
      <c r="DH25" s="643"/>
      <c r="DI25" s="643"/>
      <c r="DJ25" s="643"/>
      <c r="DK25" s="644"/>
      <c r="DL25" s="619">
        <v>2193230</v>
      </c>
      <c r="DM25" s="643"/>
      <c r="DN25" s="643"/>
      <c r="DO25" s="643"/>
      <c r="DP25" s="643"/>
      <c r="DQ25" s="643"/>
      <c r="DR25" s="643"/>
      <c r="DS25" s="643"/>
      <c r="DT25" s="643"/>
      <c r="DU25" s="643"/>
      <c r="DV25" s="644"/>
      <c r="DW25" s="615">
        <v>20.6</v>
      </c>
      <c r="DX25" s="641"/>
      <c r="DY25" s="641"/>
      <c r="DZ25" s="641"/>
      <c r="EA25" s="641"/>
      <c r="EB25" s="641"/>
      <c r="EC25" s="642"/>
    </row>
    <row r="26" spans="2:133" ht="11.25" customHeight="1" x14ac:dyDescent="0.2">
      <c r="B26" s="607" t="s">
        <v>283</v>
      </c>
      <c r="C26" s="608"/>
      <c r="D26" s="608"/>
      <c r="E26" s="608"/>
      <c r="F26" s="608"/>
      <c r="G26" s="608"/>
      <c r="H26" s="608"/>
      <c r="I26" s="608"/>
      <c r="J26" s="608"/>
      <c r="K26" s="608"/>
      <c r="L26" s="608"/>
      <c r="M26" s="608"/>
      <c r="N26" s="608"/>
      <c r="O26" s="608"/>
      <c r="P26" s="608"/>
      <c r="Q26" s="609"/>
      <c r="R26" s="610">
        <v>2772</v>
      </c>
      <c r="S26" s="611"/>
      <c r="T26" s="611"/>
      <c r="U26" s="611"/>
      <c r="V26" s="611"/>
      <c r="W26" s="611"/>
      <c r="X26" s="611"/>
      <c r="Y26" s="612"/>
      <c r="Z26" s="613">
        <v>0</v>
      </c>
      <c r="AA26" s="613"/>
      <c r="AB26" s="613"/>
      <c r="AC26" s="613"/>
      <c r="AD26" s="614">
        <v>2772</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1566212</v>
      </c>
      <c r="CS26" s="611"/>
      <c r="CT26" s="611"/>
      <c r="CU26" s="611"/>
      <c r="CV26" s="611"/>
      <c r="CW26" s="611"/>
      <c r="CX26" s="611"/>
      <c r="CY26" s="612"/>
      <c r="CZ26" s="615">
        <v>7.9</v>
      </c>
      <c r="DA26" s="641"/>
      <c r="DB26" s="641"/>
      <c r="DC26" s="645"/>
      <c r="DD26" s="619">
        <v>1508046</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2">
      <c r="B27" s="607" t="s">
        <v>286</v>
      </c>
      <c r="C27" s="608"/>
      <c r="D27" s="608"/>
      <c r="E27" s="608"/>
      <c r="F27" s="608"/>
      <c r="G27" s="608"/>
      <c r="H27" s="608"/>
      <c r="I27" s="608"/>
      <c r="J27" s="608"/>
      <c r="K27" s="608"/>
      <c r="L27" s="608"/>
      <c r="M27" s="608"/>
      <c r="N27" s="608"/>
      <c r="O27" s="608"/>
      <c r="P27" s="608"/>
      <c r="Q27" s="609"/>
      <c r="R27" s="610">
        <v>103403</v>
      </c>
      <c r="S27" s="611"/>
      <c r="T27" s="611"/>
      <c r="U27" s="611"/>
      <c r="V27" s="611"/>
      <c r="W27" s="611"/>
      <c r="X27" s="611"/>
      <c r="Y27" s="612"/>
      <c r="Z27" s="613">
        <v>0.5</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3171086</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3635142</v>
      </c>
      <c r="CS27" s="643"/>
      <c r="CT27" s="643"/>
      <c r="CU27" s="643"/>
      <c r="CV27" s="643"/>
      <c r="CW27" s="643"/>
      <c r="CX27" s="643"/>
      <c r="CY27" s="644"/>
      <c r="CZ27" s="615">
        <v>18.3</v>
      </c>
      <c r="DA27" s="641"/>
      <c r="DB27" s="641"/>
      <c r="DC27" s="645"/>
      <c r="DD27" s="619">
        <v>1313869</v>
      </c>
      <c r="DE27" s="643"/>
      <c r="DF27" s="643"/>
      <c r="DG27" s="643"/>
      <c r="DH27" s="643"/>
      <c r="DI27" s="643"/>
      <c r="DJ27" s="643"/>
      <c r="DK27" s="644"/>
      <c r="DL27" s="619">
        <v>972375</v>
      </c>
      <c r="DM27" s="643"/>
      <c r="DN27" s="643"/>
      <c r="DO27" s="643"/>
      <c r="DP27" s="643"/>
      <c r="DQ27" s="643"/>
      <c r="DR27" s="643"/>
      <c r="DS27" s="643"/>
      <c r="DT27" s="643"/>
      <c r="DU27" s="643"/>
      <c r="DV27" s="644"/>
      <c r="DW27" s="615">
        <v>9.1999999999999993</v>
      </c>
      <c r="DX27" s="641"/>
      <c r="DY27" s="641"/>
      <c r="DZ27" s="641"/>
      <c r="EA27" s="641"/>
      <c r="EB27" s="641"/>
      <c r="EC27" s="642"/>
    </row>
    <row r="28" spans="2:133" ht="11.25" customHeight="1" x14ac:dyDescent="0.2">
      <c r="B28" s="607" t="s">
        <v>289</v>
      </c>
      <c r="C28" s="608"/>
      <c r="D28" s="608"/>
      <c r="E28" s="608"/>
      <c r="F28" s="608"/>
      <c r="G28" s="608"/>
      <c r="H28" s="608"/>
      <c r="I28" s="608"/>
      <c r="J28" s="608"/>
      <c r="K28" s="608"/>
      <c r="L28" s="608"/>
      <c r="M28" s="608"/>
      <c r="N28" s="608"/>
      <c r="O28" s="608"/>
      <c r="P28" s="608"/>
      <c r="Q28" s="609"/>
      <c r="R28" s="610">
        <v>207421</v>
      </c>
      <c r="S28" s="611"/>
      <c r="T28" s="611"/>
      <c r="U28" s="611"/>
      <c r="V28" s="611"/>
      <c r="W28" s="611"/>
      <c r="X28" s="611"/>
      <c r="Y28" s="612"/>
      <c r="Z28" s="613">
        <v>1</v>
      </c>
      <c r="AA28" s="613"/>
      <c r="AB28" s="613"/>
      <c r="AC28" s="613"/>
      <c r="AD28" s="614" t="s">
        <v>122</v>
      </c>
      <c r="AE28" s="614"/>
      <c r="AF28" s="614"/>
      <c r="AG28" s="614"/>
      <c r="AH28" s="614"/>
      <c r="AI28" s="614"/>
      <c r="AJ28" s="614"/>
      <c r="AK28" s="614"/>
      <c r="AL28" s="615" t="s">
        <v>122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2048498</v>
      </c>
      <c r="CS28" s="611"/>
      <c r="CT28" s="611"/>
      <c r="CU28" s="611"/>
      <c r="CV28" s="611"/>
      <c r="CW28" s="611"/>
      <c r="CX28" s="611"/>
      <c r="CY28" s="612"/>
      <c r="CZ28" s="615">
        <v>10.3</v>
      </c>
      <c r="DA28" s="641"/>
      <c r="DB28" s="641"/>
      <c r="DC28" s="645"/>
      <c r="DD28" s="619">
        <v>1984145</v>
      </c>
      <c r="DE28" s="611"/>
      <c r="DF28" s="611"/>
      <c r="DG28" s="611"/>
      <c r="DH28" s="611"/>
      <c r="DI28" s="611"/>
      <c r="DJ28" s="611"/>
      <c r="DK28" s="612"/>
      <c r="DL28" s="619">
        <v>1984145</v>
      </c>
      <c r="DM28" s="611"/>
      <c r="DN28" s="611"/>
      <c r="DO28" s="611"/>
      <c r="DP28" s="611"/>
      <c r="DQ28" s="611"/>
      <c r="DR28" s="611"/>
      <c r="DS28" s="611"/>
      <c r="DT28" s="611"/>
      <c r="DU28" s="611"/>
      <c r="DV28" s="612"/>
      <c r="DW28" s="615">
        <v>18.7</v>
      </c>
      <c r="DX28" s="641"/>
      <c r="DY28" s="641"/>
      <c r="DZ28" s="641"/>
      <c r="EA28" s="641"/>
      <c r="EB28" s="641"/>
      <c r="EC28" s="642"/>
    </row>
    <row r="29" spans="2:133" ht="11.25" customHeight="1" x14ac:dyDescent="0.2">
      <c r="B29" s="607" t="s">
        <v>291</v>
      </c>
      <c r="C29" s="608"/>
      <c r="D29" s="608"/>
      <c r="E29" s="608"/>
      <c r="F29" s="608"/>
      <c r="G29" s="608"/>
      <c r="H29" s="608"/>
      <c r="I29" s="608"/>
      <c r="J29" s="608"/>
      <c r="K29" s="608"/>
      <c r="L29" s="608"/>
      <c r="M29" s="608"/>
      <c r="N29" s="608"/>
      <c r="O29" s="608"/>
      <c r="P29" s="608"/>
      <c r="Q29" s="609"/>
      <c r="R29" s="610">
        <v>14420</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2048498</v>
      </c>
      <c r="CS29" s="643"/>
      <c r="CT29" s="643"/>
      <c r="CU29" s="643"/>
      <c r="CV29" s="643"/>
      <c r="CW29" s="643"/>
      <c r="CX29" s="643"/>
      <c r="CY29" s="644"/>
      <c r="CZ29" s="615">
        <v>10.3</v>
      </c>
      <c r="DA29" s="641"/>
      <c r="DB29" s="641"/>
      <c r="DC29" s="645"/>
      <c r="DD29" s="619">
        <v>1984145</v>
      </c>
      <c r="DE29" s="643"/>
      <c r="DF29" s="643"/>
      <c r="DG29" s="643"/>
      <c r="DH29" s="643"/>
      <c r="DI29" s="643"/>
      <c r="DJ29" s="643"/>
      <c r="DK29" s="644"/>
      <c r="DL29" s="619">
        <v>1984145</v>
      </c>
      <c r="DM29" s="643"/>
      <c r="DN29" s="643"/>
      <c r="DO29" s="643"/>
      <c r="DP29" s="643"/>
      <c r="DQ29" s="643"/>
      <c r="DR29" s="643"/>
      <c r="DS29" s="643"/>
      <c r="DT29" s="643"/>
      <c r="DU29" s="643"/>
      <c r="DV29" s="644"/>
      <c r="DW29" s="615">
        <v>18.7</v>
      </c>
      <c r="DX29" s="641"/>
      <c r="DY29" s="641"/>
      <c r="DZ29" s="641"/>
      <c r="EA29" s="641"/>
      <c r="EB29" s="641"/>
      <c r="EC29" s="642"/>
    </row>
    <row r="30" spans="2:133" ht="11.25" customHeight="1" x14ac:dyDescent="0.2">
      <c r="B30" s="607" t="s">
        <v>293</v>
      </c>
      <c r="C30" s="608"/>
      <c r="D30" s="608"/>
      <c r="E30" s="608"/>
      <c r="F30" s="608"/>
      <c r="G30" s="608"/>
      <c r="H30" s="608"/>
      <c r="I30" s="608"/>
      <c r="J30" s="608"/>
      <c r="K30" s="608"/>
      <c r="L30" s="608"/>
      <c r="M30" s="608"/>
      <c r="N30" s="608"/>
      <c r="O30" s="608"/>
      <c r="P30" s="608"/>
      <c r="Q30" s="609"/>
      <c r="R30" s="610">
        <v>2729174</v>
      </c>
      <c r="S30" s="611"/>
      <c r="T30" s="611"/>
      <c r="U30" s="611"/>
      <c r="V30" s="611"/>
      <c r="W30" s="611"/>
      <c r="X30" s="611"/>
      <c r="Y30" s="612"/>
      <c r="Z30" s="613">
        <v>12.8</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1970206</v>
      </c>
      <c r="CS30" s="611"/>
      <c r="CT30" s="611"/>
      <c r="CU30" s="611"/>
      <c r="CV30" s="611"/>
      <c r="CW30" s="611"/>
      <c r="CX30" s="611"/>
      <c r="CY30" s="612"/>
      <c r="CZ30" s="615">
        <v>9.9</v>
      </c>
      <c r="DA30" s="641"/>
      <c r="DB30" s="641"/>
      <c r="DC30" s="645"/>
      <c r="DD30" s="619">
        <v>1905853</v>
      </c>
      <c r="DE30" s="611"/>
      <c r="DF30" s="611"/>
      <c r="DG30" s="611"/>
      <c r="DH30" s="611"/>
      <c r="DI30" s="611"/>
      <c r="DJ30" s="611"/>
      <c r="DK30" s="612"/>
      <c r="DL30" s="619">
        <v>1905853</v>
      </c>
      <c r="DM30" s="611"/>
      <c r="DN30" s="611"/>
      <c r="DO30" s="611"/>
      <c r="DP30" s="611"/>
      <c r="DQ30" s="611"/>
      <c r="DR30" s="611"/>
      <c r="DS30" s="611"/>
      <c r="DT30" s="611"/>
      <c r="DU30" s="611"/>
      <c r="DV30" s="612"/>
      <c r="DW30" s="615">
        <v>17.899999999999999</v>
      </c>
      <c r="DX30" s="641"/>
      <c r="DY30" s="641"/>
      <c r="DZ30" s="641"/>
      <c r="EA30" s="641"/>
      <c r="EB30" s="641"/>
      <c r="EC30" s="642"/>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98.9</v>
      </c>
      <c r="BH31" s="654"/>
      <c r="BI31" s="654"/>
      <c r="BJ31" s="654"/>
      <c r="BK31" s="654"/>
      <c r="BL31" s="654"/>
      <c r="BM31" s="605">
        <v>94.9</v>
      </c>
      <c r="BN31" s="654"/>
      <c r="BO31" s="654"/>
      <c r="BP31" s="654"/>
      <c r="BQ31" s="655"/>
      <c r="BR31" s="666">
        <v>99</v>
      </c>
      <c r="BS31" s="654"/>
      <c r="BT31" s="654"/>
      <c r="BU31" s="654"/>
      <c r="BV31" s="654"/>
      <c r="BW31" s="654"/>
      <c r="BX31" s="605">
        <v>93.7</v>
      </c>
      <c r="BY31" s="654"/>
      <c r="BZ31" s="654"/>
      <c r="CA31" s="654"/>
      <c r="CB31" s="655"/>
      <c r="CD31" s="648"/>
      <c r="CE31" s="649"/>
      <c r="CF31" s="607" t="s">
        <v>300</v>
      </c>
      <c r="CG31" s="608"/>
      <c r="CH31" s="608"/>
      <c r="CI31" s="608"/>
      <c r="CJ31" s="608"/>
      <c r="CK31" s="608"/>
      <c r="CL31" s="608"/>
      <c r="CM31" s="608"/>
      <c r="CN31" s="608"/>
      <c r="CO31" s="608"/>
      <c r="CP31" s="608"/>
      <c r="CQ31" s="609"/>
      <c r="CR31" s="610">
        <v>78292</v>
      </c>
      <c r="CS31" s="643"/>
      <c r="CT31" s="643"/>
      <c r="CU31" s="643"/>
      <c r="CV31" s="643"/>
      <c r="CW31" s="643"/>
      <c r="CX31" s="643"/>
      <c r="CY31" s="644"/>
      <c r="CZ31" s="615">
        <v>0.4</v>
      </c>
      <c r="DA31" s="641"/>
      <c r="DB31" s="641"/>
      <c r="DC31" s="645"/>
      <c r="DD31" s="619">
        <v>78292</v>
      </c>
      <c r="DE31" s="643"/>
      <c r="DF31" s="643"/>
      <c r="DG31" s="643"/>
      <c r="DH31" s="643"/>
      <c r="DI31" s="643"/>
      <c r="DJ31" s="643"/>
      <c r="DK31" s="644"/>
      <c r="DL31" s="619">
        <v>78292</v>
      </c>
      <c r="DM31" s="643"/>
      <c r="DN31" s="643"/>
      <c r="DO31" s="643"/>
      <c r="DP31" s="643"/>
      <c r="DQ31" s="643"/>
      <c r="DR31" s="643"/>
      <c r="DS31" s="643"/>
      <c r="DT31" s="643"/>
      <c r="DU31" s="643"/>
      <c r="DV31" s="644"/>
      <c r="DW31" s="615">
        <v>0.7</v>
      </c>
      <c r="DX31" s="641"/>
      <c r="DY31" s="641"/>
      <c r="DZ31" s="641"/>
      <c r="EA31" s="641"/>
      <c r="EB31" s="641"/>
      <c r="EC31" s="642"/>
    </row>
    <row r="32" spans="2:133" ht="11.25" customHeight="1" x14ac:dyDescent="0.2">
      <c r="B32" s="607" t="s">
        <v>301</v>
      </c>
      <c r="C32" s="608"/>
      <c r="D32" s="608"/>
      <c r="E32" s="608"/>
      <c r="F32" s="608"/>
      <c r="G32" s="608"/>
      <c r="H32" s="608"/>
      <c r="I32" s="608"/>
      <c r="J32" s="608"/>
      <c r="K32" s="608"/>
      <c r="L32" s="608"/>
      <c r="M32" s="608"/>
      <c r="N32" s="608"/>
      <c r="O32" s="608"/>
      <c r="P32" s="608"/>
      <c r="Q32" s="609"/>
      <c r="R32" s="610">
        <v>2440810</v>
      </c>
      <c r="S32" s="611"/>
      <c r="T32" s="611"/>
      <c r="U32" s="611"/>
      <c r="V32" s="611"/>
      <c r="W32" s="611"/>
      <c r="X32" s="611"/>
      <c r="Y32" s="612"/>
      <c r="Z32" s="613">
        <v>11.5</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99.2</v>
      </c>
      <c r="BH32" s="643"/>
      <c r="BI32" s="643"/>
      <c r="BJ32" s="643"/>
      <c r="BK32" s="643"/>
      <c r="BL32" s="643"/>
      <c r="BM32" s="616">
        <v>96.1</v>
      </c>
      <c r="BN32" s="643"/>
      <c r="BO32" s="643"/>
      <c r="BP32" s="643"/>
      <c r="BQ32" s="665"/>
      <c r="BR32" s="667">
        <v>99.1</v>
      </c>
      <c r="BS32" s="643"/>
      <c r="BT32" s="643"/>
      <c r="BU32" s="643"/>
      <c r="BV32" s="643"/>
      <c r="BW32" s="643"/>
      <c r="BX32" s="616">
        <v>95.1</v>
      </c>
      <c r="BY32" s="643"/>
      <c r="BZ32" s="643"/>
      <c r="CA32" s="643"/>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1"/>
      <c r="DB32" s="641"/>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1"/>
      <c r="DY32" s="641"/>
      <c r="DZ32" s="641"/>
      <c r="EA32" s="641"/>
      <c r="EB32" s="641"/>
      <c r="EC32" s="642"/>
    </row>
    <row r="33" spans="2:133" ht="11.25" customHeight="1" x14ac:dyDescent="0.2">
      <c r="B33" s="607" t="s">
        <v>305</v>
      </c>
      <c r="C33" s="608"/>
      <c r="D33" s="608"/>
      <c r="E33" s="608"/>
      <c r="F33" s="608"/>
      <c r="G33" s="608"/>
      <c r="H33" s="608"/>
      <c r="I33" s="608"/>
      <c r="J33" s="608"/>
      <c r="K33" s="608"/>
      <c r="L33" s="608"/>
      <c r="M33" s="608"/>
      <c r="N33" s="608"/>
      <c r="O33" s="608"/>
      <c r="P33" s="608"/>
      <c r="Q33" s="609"/>
      <c r="R33" s="610">
        <v>54549</v>
      </c>
      <c r="S33" s="611"/>
      <c r="T33" s="611"/>
      <c r="U33" s="611"/>
      <c r="V33" s="611"/>
      <c r="W33" s="611"/>
      <c r="X33" s="611"/>
      <c r="Y33" s="612"/>
      <c r="Z33" s="613">
        <v>0.3</v>
      </c>
      <c r="AA33" s="613"/>
      <c r="AB33" s="613"/>
      <c r="AC33" s="613"/>
      <c r="AD33" s="614" t="s">
        <v>122</v>
      </c>
      <c r="AE33" s="614"/>
      <c r="AF33" s="614"/>
      <c r="AG33" s="614"/>
      <c r="AH33" s="614"/>
      <c r="AI33" s="614"/>
      <c r="AJ33" s="614"/>
      <c r="AK33" s="614"/>
      <c r="AL33" s="615" t="s">
        <v>122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98.6</v>
      </c>
      <c r="BH33" s="669"/>
      <c r="BI33" s="669"/>
      <c r="BJ33" s="669"/>
      <c r="BK33" s="669"/>
      <c r="BL33" s="669"/>
      <c r="BM33" s="670">
        <v>93.3</v>
      </c>
      <c r="BN33" s="669"/>
      <c r="BO33" s="669"/>
      <c r="BP33" s="669"/>
      <c r="BQ33" s="671"/>
      <c r="BR33" s="668">
        <v>98.7</v>
      </c>
      <c r="BS33" s="669"/>
      <c r="BT33" s="669"/>
      <c r="BU33" s="669"/>
      <c r="BV33" s="669"/>
      <c r="BW33" s="669"/>
      <c r="BX33" s="670">
        <v>91.7</v>
      </c>
      <c r="BY33" s="669"/>
      <c r="BZ33" s="669"/>
      <c r="CA33" s="669"/>
      <c r="CB33" s="671"/>
      <c r="CD33" s="607" t="s">
        <v>307</v>
      </c>
      <c r="CE33" s="608"/>
      <c r="CF33" s="608"/>
      <c r="CG33" s="608"/>
      <c r="CH33" s="608"/>
      <c r="CI33" s="608"/>
      <c r="CJ33" s="608"/>
      <c r="CK33" s="608"/>
      <c r="CL33" s="608"/>
      <c r="CM33" s="608"/>
      <c r="CN33" s="608"/>
      <c r="CO33" s="608"/>
      <c r="CP33" s="608"/>
      <c r="CQ33" s="609"/>
      <c r="CR33" s="610">
        <v>8251742</v>
      </c>
      <c r="CS33" s="643"/>
      <c r="CT33" s="643"/>
      <c r="CU33" s="643"/>
      <c r="CV33" s="643"/>
      <c r="CW33" s="643"/>
      <c r="CX33" s="643"/>
      <c r="CY33" s="644"/>
      <c r="CZ33" s="615">
        <v>41.6</v>
      </c>
      <c r="DA33" s="641"/>
      <c r="DB33" s="641"/>
      <c r="DC33" s="645"/>
      <c r="DD33" s="619">
        <v>5653048</v>
      </c>
      <c r="DE33" s="643"/>
      <c r="DF33" s="643"/>
      <c r="DG33" s="643"/>
      <c r="DH33" s="643"/>
      <c r="DI33" s="643"/>
      <c r="DJ33" s="643"/>
      <c r="DK33" s="644"/>
      <c r="DL33" s="619">
        <v>4578167</v>
      </c>
      <c r="DM33" s="643"/>
      <c r="DN33" s="643"/>
      <c r="DO33" s="643"/>
      <c r="DP33" s="643"/>
      <c r="DQ33" s="643"/>
      <c r="DR33" s="643"/>
      <c r="DS33" s="643"/>
      <c r="DT33" s="643"/>
      <c r="DU33" s="643"/>
      <c r="DV33" s="644"/>
      <c r="DW33" s="615">
        <v>43.1</v>
      </c>
      <c r="DX33" s="641"/>
      <c r="DY33" s="641"/>
      <c r="DZ33" s="641"/>
      <c r="EA33" s="641"/>
      <c r="EB33" s="641"/>
      <c r="EC33" s="642"/>
    </row>
    <row r="34" spans="2:133" ht="11.25" customHeight="1" x14ac:dyDescent="0.2">
      <c r="B34" s="607" t="s">
        <v>308</v>
      </c>
      <c r="C34" s="608"/>
      <c r="D34" s="608"/>
      <c r="E34" s="608"/>
      <c r="F34" s="608"/>
      <c r="G34" s="608"/>
      <c r="H34" s="608"/>
      <c r="I34" s="608"/>
      <c r="J34" s="608"/>
      <c r="K34" s="608"/>
      <c r="L34" s="608"/>
      <c r="M34" s="608"/>
      <c r="N34" s="608"/>
      <c r="O34" s="608"/>
      <c r="P34" s="608"/>
      <c r="Q34" s="609"/>
      <c r="R34" s="610">
        <v>393766</v>
      </c>
      <c r="S34" s="611"/>
      <c r="T34" s="611"/>
      <c r="U34" s="611"/>
      <c r="V34" s="611"/>
      <c r="W34" s="611"/>
      <c r="X34" s="611"/>
      <c r="Y34" s="612"/>
      <c r="Z34" s="613">
        <v>1.8</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2700879</v>
      </c>
      <c r="CS34" s="611"/>
      <c r="CT34" s="611"/>
      <c r="CU34" s="611"/>
      <c r="CV34" s="611"/>
      <c r="CW34" s="611"/>
      <c r="CX34" s="611"/>
      <c r="CY34" s="612"/>
      <c r="CZ34" s="615">
        <v>13.6</v>
      </c>
      <c r="DA34" s="641"/>
      <c r="DB34" s="641"/>
      <c r="DC34" s="645"/>
      <c r="DD34" s="619">
        <v>1547252</v>
      </c>
      <c r="DE34" s="611"/>
      <c r="DF34" s="611"/>
      <c r="DG34" s="611"/>
      <c r="DH34" s="611"/>
      <c r="DI34" s="611"/>
      <c r="DJ34" s="611"/>
      <c r="DK34" s="612"/>
      <c r="DL34" s="619">
        <v>1263963</v>
      </c>
      <c r="DM34" s="611"/>
      <c r="DN34" s="611"/>
      <c r="DO34" s="611"/>
      <c r="DP34" s="611"/>
      <c r="DQ34" s="611"/>
      <c r="DR34" s="611"/>
      <c r="DS34" s="611"/>
      <c r="DT34" s="611"/>
      <c r="DU34" s="611"/>
      <c r="DV34" s="612"/>
      <c r="DW34" s="615">
        <v>11.9</v>
      </c>
      <c r="DX34" s="641"/>
      <c r="DY34" s="641"/>
      <c r="DZ34" s="641"/>
      <c r="EA34" s="641"/>
      <c r="EB34" s="641"/>
      <c r="EC34" s="642"/>
    </row>
    <row r="35" spans="2:133" ht="11.25" customHeight="1" x14ac:dyDescent="0.2">
      <c r="B35" s="607" t="s">
        <v>310</v>
      </c>
      <c r="C35" s="608"/>
      <c r="D35" s="608"/>
      <c r="E35" s="608"/>
      <c r="F35" s="608"/>
      <c r="G35" s="608"/>
      <c r="H35" s="608"/>
      <c r="I35" s="608"/>
      <c r="J35" s="608"/>
      <c r="K35" s="608"/>
      <c r="L35" s="608"/>
      <c r="M35" s="608"/>
      <c r="N35" s="608"/>
      <c r="O35" s="608"/>
      <c r="P35" s="608"/>
      <c r="Q35" s="609"/>
      <c r="R35" s="610">
        <v>705926</v>
      </c>
      <c r="S35" s="611"/>
      <c r="T35" s="611"/>
      <c r="U35" s="611"/>
      <c r="V35" s="611"/>
      <c r="W35" s="611"/>
      <c r="X35" s="611"/>
      <c r="Y35" s="612"/>
      <c r="Z35" s="613">
        <v>3.3</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40469</v>
      </c>
      <c r="CS35" s="643"/>
      <c r="CT35" s="643"/>
      <c r="CU35" s="643"/>
      <c r="CV35" s="643"/>
      <c r="CW35" s="643"/>
      <c r="CX35" s="643"/>
      <c r="CY35" s="644"/>
      <c r="CZ35" s="615">
        <v>0.2</v>
      </c>
      <c r="DA35" s="641"/>
      <c r="DB35" s="641"/>
      <c r="DC35" s="645"/>
      <c r="DD35" s="619">
        <v>11366</v>
      </c>
      <c r="DE35" s="643"/>
      <c r="DF35" s="643"/>
      <c r="DG35" s="643"/>
      <c r="DH35" s="643"/>
      <c r="DI35" s="643"/>
      <c r="DJ35" s="643"/>
      <c r="DK35" s="644"/>
      <c r="DL35" s="619">
        <v>5727</v>
      </c>
      <c r="DM35" s="643"/>
      <c r="DN35" s="643"/>
      <c r="DO35" s="643"/>
      <c r="DP35" s="643"/>
      <c r="DQ35" s="643"/>
      <c r="DR35" s="643"/>
      <c r="DS35" s="643"/>
      <c r="DT35" s="643"/>
      <c r="DU35" s="643"/>
      <c r="DV35" s="644"/>
      <c r="DW35" s="615">
        <v>0.1</v>
      </c>
      <c r="DX35" s="641"/>
      <c r="DY35" s="641"/>
      <c r="DZ35" s="641"/>
      <c r="EA35" s="641"/>
      <c r="EB35" s="641"/>
      <c r="EC35" s="642"/>
    </row>
    <row r="36" spans="2:133" ht="11.25" customHeight="1" x14ac:dyDescent="0.2">
      <c r="B36" s="607" t="s">
        <v>314</v>
      </c>
      <c r="C36" s="608"/>
      <c r="D36" s="608"/>
      <c r="E36" s="608"/>
      <c r="F36" s="608"/>
      <c r="G36" s="608"/>
      <c r="H36" s="608"/>
      <c r="I36" s="608"/>
      <c r="J36" s="608"/>
      <c r="K36" s="608"/>
      <c r="L36" s="608"/>
      <c r="M36" s="608"/>
      <c r="N36" s="608"/>
      <c r="O36" s="608"/>
      <c r="P36" s="608"/>
      <c r="Q36" s="609"/>
      <c r="R36" s="610">
        <v>1720665</v>
      </c>
      <c r="S36" s="611"/>
      <c r="T36" s="611"/>
      <c r="U36" s="611"/>
      <c r="V36" s="611"/>
      <c r="W36" s="611"/>
      <c r="X36" s="611"/>
      <c r="Y36" s="612"/>
      <c r="Z36" s="613">
        <v>8.1</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2376282</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31619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3518249</v>
      </c>
      <c r="CS36" s="611"/>
      <c r="CT36" s="611"/>
      <c r="CU36" s="611"/>
      <c r="CV36" s="611"/>
      <c r="CW36" s="611"/>
      <c r="CX36" s="611"/>
      <c r="CY36" s="612"/>
      <c r="CZ36" s="615">
        <v>17.8</v>
      </c>
      <c r="DA36" s="641"/>
      <c r="DB36" s="641"/>
      <c r="DC36" s="645"/>
      <c r="DD36" s="619">
        <v>2418310</v>
      </c>
      <c r="DE36" s="611"/>
      <c r="DF36" s="611"/>
      <c r="DG36" s="611"/>
      <c r="DH36" s="611"/>
      <c r="DI36" s="611"/>
      <c r="DJ36" s="611"/>
      <c r="DK36" s="612"/>
      <c r="DL36" s="619">
        <v>2126009</v>
      </c>
      <c r="DM36" s="611"/>
      <c r="DN36" s="611"/>
      <c r="DO36" s="611"/>
      <c r="DP36" s="611"/>
      <c r="DQ36" s="611"/>
      <c r="DR36" s="611"/>
      <c r="DS36" s="611"/>
      <c r="DT36" s="611"/>
      <c r="DU36" s="611"/>
      <c r="DV36" s="612"/>
      <c r="DW36" s="615">
        <v>20</v>
      </c>
      <c r="DX36" s="641"/>
      <c r="DY36" s="641"/>
      <c r="DZ36" s="641"/>
      <c r="EA36" s="641"/>
      <c r="EB36" s="641"/>
      <c r="EC36" s="642"/>
    </row>
    <row r="37" spans="2:133" ht="11.25" customHeight="1" x14ac:dyDescent="0.2">
      <c r="B37" s="607" t="s">
        <v>318</v>
      </c>
      <c r="C37" s="608"/>
      <c r="D37" s="608"/>
      <c r="E37" s="608"/>
      <c r="F37" s="608"/>
      <c r="G37" s="608"/>
      <c r="H37" s="608"/>
      <c r="I37" s="608"/>
      <c r="J37" s="608"/>
      <c r="K37" s="608"/>
      <c r="L37" s="608"/>
      <c r="M37" s="608"/>
      <c r="N37" s="608"/>
      <c r="O37" s="608"/>
      <c r="P37" s="608"/>
      <c r="Q37" s="609"/>
      <c r="R37" s="610">
        <v>235909</v>
      </c>
      <c r="S37" s="611"/>
      <c r="T37" s="611"/>
      <c r="U37" s="611"/>
      <c r="V37" s="611"/>
      <c r="W37" s="611"/>
      <c r="X37" s="611"/>
      <c r="Y37" s="612"/>
      <c r="Z37" s="613">
        <v>1.1000000000000001</v>
      </c>
      <c r="AA37" s="613"/>
      <c r="AB37" s="613"/>
      <c r="AC37" s="613"/>
      <c r="AD37" s="614">
        <v>1913</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502377</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44671</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1016502</v>
      </c>
      <c r="CS37" s="643"/>
      <c r="CT37" s="643"/>
      <c r="CU37" s="643"/>
      <c r="CV37" s="643"/>
      <c r="CW37" s="643"/>
      <c r="CX37" s="643"/>
      <c r="CY37" s="644"/>
      <c r="CZ37" s="615">
        <v>5.0999999999999996</v>
      </c>
      <c r="DA37" s="641"/>
      <c r="DB37" s="641"/>
      <c r="DC37" s="645"/>
      <c r="DD37" s="619">
        <v>1016341</v>
      </c>
      <c r="DE37" s="643"/>
      <c r="DF37" s="643"/>
      <c r="DG37" s="643"/>
      <c r="DH37" s="643"/>
      <c r="DI37" s="643"/>
      <c r="DJ37" s="643"/>
      <c r="DK37" s="644"/>
      <c r="DL37" s="619">
        <v>1016341</v>
      </c>
      <c r="DM37" s="643"/>
      <c r="DN37" s="643"/>
      <c r="DO37" s="643"/>
      <c r="DP37" s="643"/>
      <c r="DQ37" s="643"/>
      <c r="DR37" s="643"/>
      <c r="DS37" s="643"/>
      <c r="DT37" s="643"/>
      <c r="DU37" s="643"/>
      <c r="DV37" s="644"/>
      <c r="DW37" s="615">
        <v>9.6</v>
      </c>
      <c r="DX37" s="641"/>
      <c r="DY37" s="641"/>
      <c r="DZ37" s="641"/>
      <c r="EA37" s="641"/>
      <c r="EB37" s="641"/>
      <c r="EC37" s="642"/>
    </row>
    <row r="38" spans="2:133" ht="11.25" customHeight="1" x14ac:dyDescent="0.2">
      <c r="B38" s="607" t="s">
        <v>322</v>
      </c>
      <c r="C38" s="608"/>
      <c r="D38" s="608"/>
      <c r="E38" s="608"/>
      <c r="F38" s="608"/>
      <c r="G38" s="608"/>
      <c r="H38" s="608"/>
      <c r="I38" s="608"/>
      <c r="J38" s="608"/>
      <c r="K38" s="608"/>
      <c r="L38" s="608"/>
      <c r="M38" s="608"/>
      <c r="N38" s="608"/>
      <c r="O38" s="608"/>
      <c r="P38" s="608"/>
      <c r="Q38" s="609"/>
      <c r="R38" s="610">
        <v>1180300</v>
      </c>
      <c r="S38" s="611"/>
      <c r="T38" s="611"/>
      <c r="U38" s="611"/>
      <c r="V38" s="611"/>
      <c r="W38" s="611"/>
      <c r="X38" s="611"/>
      <c r="Y38" s="612"/>
      <c r="Z38" s="613">
        <v>5.5</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290195</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3529</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1532652</v>
      </c>
      <c r="CS38" s="611"/>
      <c r="CT38" s="611"/>
      <c r="CU38" s="611"/>
      <c r="CV38" s="611"/>
      <c r="CW38" s="611"/>
      <c r="CX38" s="611"/>
      <c r="CY38" s="612"/>
      <c r="CZ38" s="615">
        <v>7.7</v>
      </c>
      <c r="DA38" s="641"/>
      <c r="DB38" s="641"/>
      <c r="DC38" s="645"/>
      <c r="DD38" s="619">
        <v>1228788</v>
      </c>
      <c r="DE38" s="611"/>
      <c r="DF38" s="611"/>
      <c r="DG38" s="611"/>
      <c r="DH38" s="611"/>
      <c r="DI38" s="611"/>
      <c r="DJ38" s="611"/>
      <c r="DK38" s="612"/>
      <c r="DL38" s="619">
        <v>1182468</v>
      </c>
      <c r="DM38" s="611"/>
      <c r="DN38" s="611"/>
      <c r="DO38" s="611"/>
      <c r="DP38" s="611"/>
      <c r="DQ38" s="611"/>
      <c r="DR38" s="611"/>
      <c r="DS38" s="611"/>
      <c r="DT38" s="611"/>
      <c r="DU38" s="611"/>
      <c r="DV38" s="612"/>
      <c r="DW38" s="615">
        <v>11.1</v>
      </c>
      <c r="DX38" s="641"/>
      <c r="DY38" s="641"/>
      <c r="DZ38" s="641"/>
      <c r="EA38" s="641"/>
      <c r="EB38" s="641"/>
      <c r="EC38" s="642"/>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51058</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5272</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459493</v>
      </c>
      <c r="CS39" s="643"/>
      <c r="CT39" s="643"/>
      <c r="CU39" s="643"/>
      <c r="CV39" s="643"/>
      <c r="CW39" s="643"/>
      <c r="CX39" s="643"/>
      <c r="CY39" s="644"/>
      <c r="CZ39" s="615">
        <v>2.2999999999999998</v>
      </c>
      <c r="DA39" s="641"/>
      <c r="DB39" s="641"/>
      <c r="DC39" s="645"/>
      <c r="DD39" s="619">
        <v>447332</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2">
      <c r="B40" s="607" t="s">
        <v>330</v>
      </c>
      <c r="C40" s="608"/>
      <c r="D40" s="608"/>
      <c r="E40" s="608"/>
      <c r="F40" s="608"/>
      <c r="G40" s="608"/>
      <c r="H40" s="608"/>
      <c r="I40" s="608"/>
      <c r="J40" s="608"/>
      <c r="K40" s="608"/>
      <c r="L40" s="608"/>
      <c r="M40" s="608"/>
      <c r="N40" s="608"/>
      <c r="O40" s="608"/>
      <c r="P40" s="608"/>
      <c r="Q40" s="609"/>
      <c r="R40" s="610">
        <v>25800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3"/>
      <c r="BE40" s="643"/>
      <c r="BF40" s="665"/>
      <c r="BG40" s="658" t="s">
        <v>332</v>
      </c>
      <c r="BH40" s="659"/>
      <c r="BI40" s="659"/>
      <c r="BJ40" s="659"/>
      <c r="BK40" s="659"/>
      <c r="BL40" s="202"/>
      <c r="BM40" s="608" t="s">
        <v>333</v>
      </c>
      <c r="BN40" s="608"/>
      <c r="BO40" s="608"/>
      <c r="BP40" s="608"/>
      <c r="BQ40" s="608"/>
      <c r="BR40" s="608"/>
      <c r="BS40" s="608"/>
      <c r="BT40" s="608"/>
      <c r="BU40" s="609"/>
      <c r="BV40" s="610">
        <v>118</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t="s">
        <v>122</v>
      </c>
      <c r="CS40" s="611"/>
      <c r="CT40" s="611"/>
      <c r="CU40" s="611"/>
      <c r="CV40" s="611"/>
      <c r="CW40" s="611"/>
      <c r="CX40" s="611"/>
      <c r="CY40" s="612"/>
      <c r="CZ40" s="615" t="s">
        <v>122</v>
      </c>
      <c r="DA40" s="641"/>
      <c r="DB40" s="641"/>
      <c r="DC40" s="645"/>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1"/>
      <c r="DY40" s="641"/>
      <c r="DZ40" s="641"/>
      <c r="EA40" s="641"/>
      <c r="EB40" s="641"/>
      <c r="EC40" s="642"/>
    </row>
    <row r="41" spans="2:133" ht="11.25" customHeight="1" x14ac:dyDescent="0.2">
      <c r="B41" s="631" t="s">
        <v>335</v>
      </c>
      <c r="C41" s="632"/>
      <c r="D41" s="632"/>
      <c r="E41" s="632"/>
      <c r="F41" s="632"/>
      <c r="G41" s="632"/>
      <c r="H41" s="632"/>
      <c r="I41" s="632"/>
      <c r="J41" s="632"/>
      <c r="K41" s="632"/>
      <c r="L41" s="632"/>
      <c r="M41" s="632"/>
      <c r="N41" s="632"/>
      <c r="O41" s="632"/>
      <c r="P41" s="632"/>
      <c r="Q41" s="633"/>
      <c r="R41" s="682">
        <v>21315007</v>
      </c>
      <c r="S41" s="683"/>
      <c r="T41" s="683"/>
      <c r="U41" s="683"/>
      <c r="V41" s="683"/>
      <c r="W41" s="683"/>
      <c r="X41" s="683"/>
      <c r="Y41" s="687"/>
      <c r="Z41" s="688">
        <v>100</v>
      </c>
      <c r="AA41" s="688"/>
      <c r="AB41" s="688"/>
      <c r="AC41" s="688"/>
      <c r="AD41" s="689">
        <v>10599784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252660</v>
      </c>
      <c r="BA41" s="611"/>
      <c r="BB41" s="611"/>
      <c r="BC41" s="611"/>
      <c r="BD41" s="643"/>
      <c r="BE41" s="643"/>
      <c r="BF41" s="665"/>
      <c r="BG41" s="658"/>
      <c r="BH41" s="659"/>
      <c r="BI41" s="659"/>
      <c r="BJ41" s="659"/>
      <c r="BK41" s="659"/>
      <c r="BL41" s="202"/>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1279992</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445</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3311820</v>
      </c>
      <c r="CS42" s="643"/>
      <c r="CT42" s="643"/>
      <c r="CU42" s="643"/>
      <c r="CV42" s="643"/>
      <c r="CW42" s="643"/>
      <c r="CX42" s="643"/>
      <c r="CY42" s="644"/>
      <c r="CZ42" s="615">
        <v>16.7</v>
      </c>
      <c r="DA42" s="641"/>
      <c r="DB42" s="641"/>
      <c r="DC42" s="645"/>
      <c r="DD42" s="619">
        <v>849459</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20482</v>
      </c>
      <c r="CS43" s="643"/>
      <c r="CT43" s="643"/>
      <c r="CU43" s="643"/>
      <c r="CV43" s="643"/>
      <c r="CW43" s="643"/>
      <c r="CX43" s="643"/>
      <c r="CY43" s="644"/>
      <c r="CZ43" s="615">
        <v>0.1</v>
      </c>
      <c r="DA43" s="641"/>
      <c r="DB43" s="641"/>
      <c r="DC43" s="645"/>
      <c r="DD43" s="619">
        <v>20456</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3257625</v>
      </c>
      <c r="CS44" s="611"/>
      <c r="CT44" s="611"/>
      <c r="CU44" s="611"/>
      <c r="CV44" s="611"/>
      <c r="CW44" s="611"/>
      <c r="CX44" s="611"/>
      <c r="CY44" s="612"/>
      <c r="CZ44" s="615">
        <v>16.399999999999999</v>
      </c>
      <c r="DA44" s="616"/>
      <c r="DB44" s="616"/>
      <c r="DC44" s="622"/>
      <c r="DD44" s="619">
        <v>843091</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2054982</v>
      </c>
      <c r="CS45" s="643"/>
      <c r="CT45" s="643"/>
      <c r="CU45" s="643"/>
      <c r="CV45" s="643"/>
      <c r="CW45" s="643"/>
      <c r="CX45" s="643"/>
      <c r="CY45" s="644"/>
      <c r="CZ45" s="615">
        <v>10.4</v>
      </c>
      <c r="DA45" s="641"/>
      <c r="DB45" s="641"/>
      <c r="DC45" s="645"/>
      <c r="DD45" s="619">
        <v>544774</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1119502</v>
      </c>
      <c r="CS46" s="611"/>
      <c r="CT46" s="611"/>
      <c r="CU46" s="611"/>
      <c r="CV46" s="611"/>
      <c r="CW46" s="611"/>
      <c r="CX46" s="611"/>
      <c r="CY46" s="612"/>
      <c r="CZ46" s="615">
        <v>5.6</v>
      </c>
      <c r="DA46" s="616"/>
      <c r="DB46" s="616"/>
      <c r="DC46" s="622"/>
      <c r="DD46" s="619">
        <v>282776</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54195</v>
      </c>
      <c r="CS47" s="643"/>
      <c r="CT47" s="643"/>
      <c r="CU47" s="643"/>
      <c r="CV47" s="643"/>
      <c r="CW47" s="643"/>
      <c r="CX47" s="643"/>
      <c r="CY47" s="644"/>
      <c r="CZ47" s="615">
        <v>0.3</v>
      </c>
      <c r="DA47" s="641"/>
      <c r="DB47" s="641"/>
      <c r="DC47" s="645"/>
      <c r="DD47" s="619">
        <v>6368</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19817806</v>
      </c>
      <c r="CS49" s="669"/>
      <c r="CT49" s="669"/>
      <c r="CU49" s="669"/>
      <c r="CV49" s="669"/>
      <c r="CW49" s="669"/>
      <c r="CX49" s="669"/>
      <c r="CY49" s="698"/>
      <c r="CZ49" s="690">
        <v>100</v>
      </c>
      <c r="DA49" s="699"/>
      <c r="DB49" s="699"/>
      <c r="DC49" s="700"/>
      <c r="DD49" s="701">
        <v>12256467</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nfAExg8TCKm8jSS+hC38mBJW4CT56tqjG6lVD5VRQggTfHpBuf5GmMxb8gik6JAnbq+Y6NumWp6PWgnlLdwC+w==" saltValue="7Lw8E9fLY/hTuLb49r2y6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21315</v>
      </c>
      <c r="R7" s="740"/>
      <c r="S7" s="740"/>
      <c r="T7" s="740"/>
      <c r="U7" s="740"/>
      <c r="V7" s="740">
        <v>19818</v>
      </c>
      <c r="W7" s="740"/>
      <c r="X7" s="740"/>
      <c r="Y7" s="740"/>
      <c r="Z7" s="740"/>
      <c r="AA7" s="740">
        <f>Q7-V7</f>
        <v>1497</v>
      </c>
      <c r="AB7" s="740"/>
      <c r="AC7" s="740"/>
      <c r="AD7" s="740"/>
      <c r="AE7" s="741"/>
      <c r="AF7" s="742">
        <v>1042</v>
      </c>
      <c r="AG7" s="743"/>
      <c r="AH7" s="743"/>
      <c r="AI7" s="743"/>
      <c r="AJ7" s="744"/>
      <c r="AK7" s="745">
        <v>662</v>
      </c>
      <c r="AL7" s="746"/>
      <c r="AM7" s="746"/>
      <c r="AN7" s="746"/>
      <c r="AO7" s="746"/>
      <c r="AP7" s="746">
        <v>19224</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554</v>
      </c>
      <c r="BT7" s="734"/>
      <c r="BU7" s="734"/>
      <c r="BV7" s="734"/>
      <c r="BW7" s="734"/>
      <c r="BX7" s="734"/>
      <c r="BY7" s="734"/>
      <c r="BZ7" s="734"/>
      <c r="CA7" s="734"/>
      <c r="CB7" s="734"/>
      <c r="CC7" s="734"/>
      <c r="CD7" s="734"/>
      <c r="CE7" s="734"/>
      <c r="CF7" s="734"/>
      <c r="CG7" s="749"/>
      <c r="CH7" s="730">
        <v>66</v>
      </c>
      <c r="CI7" s="731"/>
      <c r="CJ7" s="731"/>
      <c r="CK7" s="731"/>
      <c r="CL7" s="732"/>
      <c r="CM7" s="730">
        <v>360</v>
      </c>
      <c r="CN7" s="731"/>
      <c r="CO7" s="731"/>
      <c r="CP7" s="731"/>
      <c r="CQ7" s="732"/>
      <c r="CR7" s="730">
        <v>30</v>
      </c>
      <c r="CS7" s="731"/>
      <c r="CT7" s="731"/>
      <c r="CU7" s="731"/>
      <c r="CV7" s="732"/>
      <c r="CW7" s="730" t="s">
        <v>564</v>
      </c>
      <c r="CX7" s="731"/>
      <c r="CY7" s="731"/>
      <c r="CZ7" s="731"/>
      <c r="DA7" s="732"/>
      <c r="DB7" s="730" t="s">
        <v>564</v>
      </c>
      <c r="DC7" s="731"/>
      <c r="DD7" s="731"/>
      <c r="DE7" s="731"/>
      <c r="DF7" s="732"/>
      <c r="DG7" s="730" t="s">
        <v>564</v>
      </c>
      <c r="DH7" s="731"/>
      <c r="DI7" s="731"/>
      <c r="DJ7" s="731"/>
      <c r="DK7" s="732"/>
      <c r="DL7" s="730" t="s">
        <v>564</v>
      </c>
      <c r="DM7" s="731"/>
      <c r="DN7" s="731"/>
      <c r="DO7" s="731"/>
      <c r="DP7" s="732"/>
      <c r="DQ7" s="730" t="s">
        <v>564</v>
      </c>
      <c r="DR7" s="731"/>
      <c r="DS7" s="731"/>
      <c r="DT7" s="731"/>
      <c r="DU7" s="732"/>
      <c r="DV7" s="733"/>
      <c r="DW7" s="734"/>
      <c r="DX7" s="734"/>
      <c r="DY7" s="734"/>
      <c r="DZ7" s="735"/>
      <c r="EA7" s="217"/>
    </row>
    <row r="8" spans="1:131" s="218" customFormat="1" ht="26.25" customHeight="1" x14ac:dyDescent="0.2">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555</v>
      </c>
      <c r="BT8" s="761"/>
      <c r="BU8" s="761"/>
      <c r="BV8" s="761"/>
      <c r="BW8" s="761"/>
      <c r="BX8" s="761"/>
      <c r="BY8" s="761"/>
      <c r="BZ8" s="761"/>
      <c r="CA8" s="761"/>
      <c r="CB8" s="761"/>
      <c r="CC8" s="761"/>
      <c r="CD8" s="761"/>
      <c r="CE8" s="761"/>
      <c r="CF8" s="761"/>
      <c r="CG8" s="762"/>
      <c r="CH8" s="763">
        <v>0</v>
      </c>
      <c r="CI8" s="764"/>
      <c r="CJ8" s="764"/>
      <c r="CK8" s="764"/>
      <c r="CL8" s="765"/>
      <c r="CM8" s="763">
        <v>169</v>
      </c>
      <c r="CN8" s="764"/>
      <c r="CO8" s="764"/>
      <c r="CP8" s="764"/>
      <c r="CQ8" s="765"/>
      <c r="CR8" s="763">
        <v>50</v>
      </c>
      <c r="CS8" s="764"/>
      <c r="CT8" s="764"/>
      <c r="CU8" s="764"/>
      <c r="CV8" s="765"/>
      <c r="CW8" s="763" t="s">
        <v>564</v>
      </c>
      <c r="CX8" s="764"/>
      <c r="CY8" s="764"/>
      <c r="CZ8" s="764"/>
      <c r="DA8" s="765"/>
      <c r="DB8" s="763" t="s">
        <v>564</v>
      </c>
      <c r="DC8" s="764"/>
      <c r="DD8" s="764"/>
      <c r="DE8" s="764"/>
      <c r="DF8" s="765"/>
      <c r="DG8" s="763" t="s">
        <v>564</v>
      </c>
      <c r="DH8" s="764"/>
      <c r="DI8" s="764"/>
      <c r="DJ8" s="764"/>
      <c r="DK8" s="765"/>
      <c r="DL8" s="763" t="s">
        <v>564</v>
      </c>
      <c r="DM8" s="764"/>
      <c r="DN8" s="764"/>
      <c r="DO8" s="764"/>
      <c r="DP8" s="765"/>
      <c r="DQ8" s="763" t="s">
        <v>564</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556</v>
      </c>
      <c r="BT9" s="761"/>
      <c r="BU9" s="761"/>
      <c r="BV9" s="761"/>
      <c r="BW9" s="761"/>
      <c r="BX9" s="761"/>
      <c r="BY9" s="761"/>
      <c r="BZ9" s="761"/>
      <c r="CA9" s="761"/>
      <c r="CB9" s="761"/>
      <c r="CC9" s="761"/>
      <c r="CD9" s="761"/>
      <c r="CE9" s="761"/>
      <c r="CF9" s="761"/>
      <c r="CG9" s="762"/>
      <c r="CH9" s="763">
        <v>4</v>
      </c>
      <c r="CI9" s="764"/>
      <c r="CJ9" s="764"/>
      <c r="CK9" s="764"/>
      <c r="CL9" s="765"/>
      <c r="CM9" s="763">
        <v>45</v>
      </c>
      <c r="CN9" s="764"/>
      <c r="CO9" s="764"/>
      <c r="CP9" s="764"/>
      <c r="CQ9" s="765"/>
      <c r="CR9" s="763">
        <v>3</v>
      </c>
      <c r="CS9" s="764"/>
      <c r="CT9" s="764"/>
      <c r="CU9" s="764"/>
      <c r="CV9" s="765"/>
      <c r="CW9" s="763" t="s">
        <v>564</v>
      </c>
      <c r="CX9" s="764"/>
      <c r="CY9" s="764"/>
      <c r="CZ9" s="764"/>
      <c r="DA9" s="765"/>
      <c r="DB9" s="763" t="s">
        <v>564</v>
      </c>
      <c r="DC9" s="764"/>
      <c r="DD9" s="764"/>
      <c r="DE9" s="764"/>
      <c r="DF9" s="765"/>
      <c r="DG9" s="763" t="s">
        <v>564</v>
      </c>
      <c r="DH9" s="764"/>
      <c r="DI9" s="764"/>
      <c r="DJ9" s="764"/>
      <c r="DK9" s="765"/>
      <c r="DL9" s="763" t="s">
        <v>564</v>
      </c>
      <c r="DM9" s="764"/>
      <c r="DN9" s="764"/>
      <c r="DO9" s="764"/>
      <c r="DP9" s="765"/>
      <c r="DQ9" s="763" t="s">
        <v>564</v>
      </c>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557</v>
      </c>
      <c r="BT10" s="761"/>
      <c r="BU10" s="761"/>
      <c r="BV10" s="761"/>
      <c r="BW10" s="761"/>
      <c r="BX10" s="761"/>
      <c r="BY10" s="761"/>
      <c r="BZ10" s="761"/>
      <c r="CA10" s="761"/>
      <c r="CB10" s="761"/>
      <c r="CC10" s="761"/>
      <c r="CD10" s="761"/>
      <c r="CE10" s="761"/>
      <c r="CF10" s="761"/>
      <c r="CG10" s="762"/>
      <c r="CH10" s="763">
        <v>-1</v>
      </c>
      <c r="CI10" s="764"/>
      <c r="CJ10" s="764"/>
      <c r="CK10" s="764"/>
      <c r="CL10" s="765"/>
      <c r="CM10" s="763">
        <v>15</v>
      </c>
      <c r="CN10" s="764"/>
      <c r="CO10" s="764"/>
      <c r="CP10" s="764"/>
      <c r="CQ10" s="765"/>
      <c r="CR10" s="763">
        <v>10</v>
      </c>
      <c r="CS10" s="764"/>
      <c r="CT10" s="764"/>
      <c r="CU10" s="764"/>
      <c r="CV10" s="765"/>
      <c r="CW10" s="763" t="s">
        <v>564</v>
      </c>
      <c r="CX10" s="764"/>
      <c r="CY10" s="764"/>
      <c r="CZ10" s="764"/>
      <c r="DA10" s="765"/>
      <c r="DB10" s="763" t="s">
        <v>564</v>
      </c>
      <c r="DC10" s="764"/>
      <c r="DD10" s="764"/>
      <c r="DE10" s="764"/>
      <c r="DF10" s="765"/>
      <c r="DG10" s="763" t="s">
        <v>564</v>
      </c>
      <c r="DH10" s="764"/>
      <c r="DI10" s="764"/>
      <c r="DJ10" s="764"/>
      <c r="DK10" s="765"/>
      <c r="DL10" s="763" t="s">
        <v>564</v>
      </c>
      <c r="DM10" s="764"/>
      <c r="DN10" s="764"/>
      <c r="DO10" s="764"/>
      <c r="DP10" s="765"/>
      <c r="DQ10" s="763" t="s">
        <v>564</v>
      </c>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376</v>
      </c>
      <c r="B23" s="776" t="s">
        <v>377</v>
      </c>
      <c r="C23" s="777"/>
      <c r="D23" s="777"/>
      <c r="E23" s="777"/>
      <c r="F23" s="777"/>
      <c r="G23" s="777"/>
      <c r="H23" s="777"/>
      <c r="I23" s="777"/>
      <c r="J23" s="777"/>
      <c r="K23" s="777"/>
      <c r="L23" s="777"/>
      <c r="M23" s="777"/>
      <c r="N23" s="777"/>
      <c r="O23" s="777"/>
      <c r="P23" s="778"/>
      <c r="Q23" s="779">
        <f t="shared" ref="Q23:V23" si="0">Q7</f>
        <v>21315</v>
      </c>
      <c r="R23" s="780"/>
      <c r="S23" s="780"/>
      <c r="T23" s="780"/>
      <c r="U23" s="780"/>
      <c r="V23" s="780">
        <f t="shared" si="0"/>
        <v>19818</v>
      </c>
      <c r="W23" s="780"/>
      <c r="X23" s="780"/>
      <c r="Y23" s="780"/>
      <c r="Z23" s="780"/>
      <c r="AA23" s="780">
        <f t="shared" ref="AA23:AF23" si="1">AA7</f>
        <v>1497</v>
      </c>
      <c r="AB23" s="780"/>
      <c r="AC23" s="780"/>
      <c r="AD23" s="780"/>
      <c r="AE23" s="781"/>
      <c r="AF23" s="782">
        <f t="shared" si="1"/>
        <v>1042</v>
      </c>
      <c r="AG23" s="780"/>
      <c r="AH23" s="780"/>
      <c r="AI23" s="780"/>
      <c r="AJ23" s="783"/>
      <c r="AK23" s="784"/>
      <c r="AL23" s="785"/>
      <c r="AM23" s="785"/>
      <c r="AN23" s="785"/>
      <c r="AO23" s="785"/>
      <c r="AP23" s="780">
        <f>AP7</f>
        <v>19224</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388</v>
      </c>
      <c r="C28" s="737"/>
      <c r="D28" s="737"/>
      <c r="E28" s="737"/>
      <c r="F28" s="737"/>
      <c r="G28" s="737"/>
      <c r="H28" s="737"/>
      <c r="I28" s="737"/>
      <c r="J28" s="737"/>
      <c r="K28" s="737"/>
      <c r="L28" s="737"/>
      <c r="M28" s="737"/>
      <c r="N28" s="737"/>
      <c r="O28" s="737"/>
      <c r="P28" s="738"/>
      <c r="Q28" s="809">
        <v>3450</v>
      </c>
      <c r="R28" s="810"/>
      <c r="S28" s="810"/>
      <c r="T28" s="810"/>
      <c r="U28" s="810"/>
      <c r="V28" s="810">
        <v>3418</v>
      </c>
      <c r="W28" s="810"/>
      <c r="X28" s="810"/>
      <c r="Y28" s="810"/>
      <c r="Z28" s="810"/>
      <c r="AA28" s="810">
        <f t="shared" ref="AA28:AA34" si="2">Q28-V28</f>
        <v>32</v>
      </c>
      <c r="AB28" s="810"/>
      <c r="AC28" s="810"/>
      <c r="AD28" s="810"/>
      <c r="AE28" s="811"/>
      <c r="AF28" s="812">
        <v>32</v>
      </c>
      <c r="AG28" s="810"/>
      <c r="AH28" s="810"/>
      <c r="AI28" s="810"/>
      <c r="AJ28" s="813"/>
      <c r="AK28" s="814">
        <v>360</v>
      </c>
      <c r="AL28" s="815"/>
      <c r="AM28" s="815"/>
      <c r="AN28" s="815"/>
      <c r="AO28" s="815"/>
      <c r="AP28" s="815" t="s">
        <v>558</v>
      </c>
      <c r="AQ28" s="815"/>
      <c r="AR28" s="815"/>
      <c r="AS28" s="815"/>
      <c r="AT28" s="815"/>
      <c r="AU28" s="815" t="s">
        <v>558</v>
      </c>
      <c r="AV28" s="815"/>
      <c r="AW28" s="815"/>
      <c r="AX28" s="815"/>
      <c r="AY28" s="815"/>
      <c r="AZ28" s="816" t="s">
        <v>558</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389</v>
      </c>
      <c r="C29" s="768"/>
      <c r="D29" s="768"/>
      <c r="E29" s="768"/>
      <c r="F29" s="768"/>
      <c r="G29" s="768"/>
      <c r="H29" s="768"/>
      <c r="I29" s="768"/>
      <c r="J29" s="768"/>
      <c r="K29" s="768"/>
      <c r="L29" s="768"/>
      <c r="M29" s="768"/>
      <c r="N29" s="768"/>
      <c r="O29" s="768"/>
      <c r="P29" s="769"/>
      <c r="Q29" s="770">
        <v>3831</v>
      </c>
      <c r="R29" s="771"/>
      <c r="S29" s="771"/>
      <c r="T29" s="771"/>
      <c r="U29" s="771"/>
      <c r="V29" s="771">
        <v>3556</v>
      </c>
      <c r="W29" s="771"/>
      <c r="X29" s="771"/>
      <c r="Y29" s="771"/>
      <c r="Z29" s="771"/>
      <c r="AA29" s="771">
        <f t="shared" si="2"/>
        <v>275</v>
      </c>
      <c r="AB29" s="771"/>
      <c r="AC29" s="771"/>
      <c r="AD29" s="771"/>
      <c r="AE29" s="772"/>
      <c r="AF29" s="773">
        <v>275</v>
      </c>
      <c r="AG29" s="774"/>
      <c r="AH29" s="774"/>
      <c r="AI29" s="774"/>
      <c r="AJ29" s="775"/>
      <c r="AK29" s="821">
        <v>596</v>
      </c>
      <c r="AL29" s="817"/>
      <c r="AM29" s="817"/>
      <c r="AN29" s="817"/>
      <c r="AO29" s="817"/>
      <c r="AP29" s="817" t="s">
        <v>558</v>
      </c>
      <c r="AQ29" s="817"/>
      <c r="AR29" s="817"/>
      <c r="AS29" s="817"/>
      <c r="AT29" s="817"/>
      <c r="AU29" s="817" t="s">
        <v>558</v>
      </c>
      <c r="AV29" s="817"/>
      <c r="AW29" s="817"/>
      <c r="AX29" s="817"/>
      <c r="AY29" s="817"/>
      <c r="AZ29" s="818" t="s">
        <v>558</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390</v>
      </c>
      <c r="C30" s="768"/>
      <c r="D30" s="768"/>
      <c r="E30" s="768"/>
      <c r="F30" s="768"/>
      <c r="G30" s="768"/>
      <c r="H30" s="768"/>
      <c r="I30" s="768"/>
      <c r="J30" s="768"/>
      <c r="K30" s="768"/>
      <c r="L30" s="768"/>
      <c r="M30" s="768"/>
      <c r="N30" s="768"/>
      <c r="O30" s="768"/>
      <c r="P30" s="769"/>
      <c r="Q30" s="770">
        <v>568</v>
      </c>
      <c r="R30" s="771"/>
      <c r="S30" s="771"/>
      <c r="T30" s="771"/>
      <c r="U30" s="771"/>
      <c r="V30" s="771">
        <v>555</v>
      </c>
      <c r="W30" s="771"/>
      <c r="X30" s="771"/>
      <c r="Y30" s="771"/>
      <c r="Z30" s="771"/>
      <c r="AA30" s="771">
        <f t="shared" si="2"/>
        <v>13</v>
      </c>
      <c r="AB30" s="771"/>
      <c r="AC30" s="771"/>
      <c r="AD30" s="771"/>
      <c r="AE30" s="772"/>
      <c r="AF30" s="773">
        <v>13</v>
      </c>
      <c r="AG30" s="774"/>
      <c r="AH30" s="774"/>
      <c r="AI30" s="774"/>
      <c r="AJ30" s="775"/>
      <c r="AK30" s="821">
        <v>190</v>
      </c>
      <c r="AL30" s="817"/>
      <c r="AM30" s="817"/>
      <c r="AN30" s="817"/>
      <c r="AO30" s="817"/>
      <c r="AP30" s="817" t="s">
        <v>558</v>
      </c>
      <c r="AQ30" s="817"/>
      <c r="AR30" s="817"/>
      <c r="AS30" s="817"/>
      <c r="AT30" s="817"/>
      <c r="AU30" s="817" t="s">
        <v>558</v>
      </c>
      <c r="AV30" s="817"/>
      <c r="AW30" s="817"/>
      <c r="AX30" s="817"/>
      <c r="AY30" s="817"/>
      <c r="AZ30" s="818" t="s">
        <v>558</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391</v>
      </c>
      <c r="C31" s="768"/>
      <c r="D31" s="768"/>
      <c r="E31" s="768"/>
      <c r="F31" s="768"/>
      <c r="G31" s="768"/>
      <c r="H31" s="768"/>
      <c r="I31" s="768"/>
      <c r="J31" s="768"/>
      <c r="K31" s="768"/>
      <c r="L31" s="768"/>
      <c r="M31" s="768"/>
      <c r="N31" s="768"/>
      <c r="O31" s="768"/>
      <c r="P31" s="769"/>
      <c r="Q31" s="770">
        <v>164</v>
      </c>
      <c r="R31" s="771"/>
      <c r="S31" s="771"/>
      <c r="T31" s="771"/>
      <c r="U31" s="771"/>
      <c r="V31" s="771">
        <v>161</v>
      </c>
      <c r="W31" s="771"/>
      <c r="X31" s="771"/>
      <c r="Y31" s="771"/>
      <c r="Z31" s="771"/>
      <c r="AA31" s="771">
        <f t="shared" si="2"/>
        <v>3</v>
      </c>
      <c r="AB31" s="771"/>
      <c r="AC31" s="771"/>
      <c r="AD31" s="771"/>
      <c r="AE31" s="772"/>
      <c r="AF31" s="773">
        <v>3</v>
      </c>
      <c r="AG31" s="774"/>
      <c r="AH31" s="774"/>
      <c r="AI31" s="774"/>
      <c r="AJ31" s="775"/>
      <c r="AK31" s="821" t="s">
        <v>558</v>
      </c>
      <c r="AL31" s="817"/>
      <c r="AM31" s="817"/>
      <c r="AN31" s="817"/>
      <c r="AO31" s="817"/>
      <c r="AP31" s="817" t="s">
        <v>558</v>
      </c>
      <c r="AQ31" s="817"/>
      <c r="AR31" s="817"/>
      <c r="AS31" s="817"/>
      <c r="AT31" s="817"/>
      <c r="AU31" s="817" t="s">
        <v>558</v>
      </c>
      <c r="AV31" s="817"/>
      <c r="AW31" s="817"/>
      <c r="AX31" s="817"/>
      <c r="AY31" s="817"/>
      <c r="AZ31" s="818" t="s">
        <v>558</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392</v>
      </c>
      <c r="C32" s="768"/>
      <c r="D32" s="768"/>
      <c r="E32" s="768"/>
      <c r="F32" s="768"/>
      <c r="G32" s="768"/>
      <c r="H32" s="768"/>
      <c r="I32" s="768"/>
      <c r="J32" s="768"/>
      <c r="K32" s="768"/>
      <c r="L32" s="768"/>
      <c r="M32" s="768"/>
      <c r="N32" s="768"/>
      <c r="O32" s="768"/>
      <c r="P32" s="769"/>
      <c r="Q32" s="770">
        <v>470</v>
      </c>
      <c r="R32" s="771"/>
      <c r="S32" s="771"/>
      <c r="T32" s="771"/>
      <c r="U32" s="771"/>
      <c r="V32" s="771">
        <v>445</v>
      </c>
      <c r="W32" s="771"/>
      <c r="X32" s="771"/>
      <c r="Y32" s="771"/>
      <c r="Z32" s="771"/>
      <c r="AA32" s="771">
        <f t="shared" si="2"/>
        <v>25</v>
      </c>
      <c r="AB32" s="771"/>
      <c r="AC32" s="771"/>
      <c r="AD32" s="771"/>
      <c r="AE32" s="772"/>
      <c r="AF32" s="773">
        <v>873</v>
      </c>
      <c r="AG32" s="774"/>
      <c r="AH32" s="774"/>
      <c r="AI32" s="774"/>
      <c r="AJ32" s="775"/>
      <c r="AK32" s="821">
        <v>26</v>
      </c>
      <c r="AL32" s="817"/>
      <c r="AM32" s="817"/>
      <c r="AN32" s="817"/>
      <c r="AO32" s="817"/>
      <c r="AP32" s="817">
        <v>1987</v>
      </c>
      <c r="AQ32" s="817"/>
      <c r="AR32" s="817"/>
      <c r="AS32" s="817"/>
      <c r="AT32" s="817"/>
      <c r="AU32" s="817">
        <v>423</v>
      </c>
      <c r="AV32" s="817"/>
      <c r="AW32" s="817"/>
      <c r="AX32" s="817"/>
      <c r="AY32" s="817"/>
      <c r="AZ32" s="818" t="s">
        <v>564</v>
      </c>
      <c r="BA32" s="818"/>
      <c r="BB32" s="818"/>
      <c r="BC32" s="818"/>
      <c r="BD32" s="818"/>
      <c r="BE32" s="819" t="s">
        <v>393</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394</v>
      </c>
      <c r="C33" s="768"/>
      <c r="D33" s="768"/>
      <c r="E33" s="768"/>
      <c r="F33" s="768"/>
      <c r="G33" s="768"/>
      <c r="H33" s="768"/>
      <c r="I33" s="768"/>
      <c r="J33" s="768"/>
      <c r="K33" s="768"/>
      <c r="L33" s="768"/>
      <c r="M33" s="768"/>
      <c r="N33" s="768"/>
      <c r="O33" s="768"/>
      <c r="P33" s="769"/>
      <c r="Q33" s="770">
        <v>2564</v>
      </c>
      <c r="R33" s="771"/>
      <c r="S33" s="771"/>
      <c r="T33" s="771"/>
      <c r="U33" s="771"/>
      <c r="V33" s="771">
        <v>2967</v>
      </c>
      <c r="W33" s="771"/>
      <c r="X33" s="771"/>
      <c r="Y33" s="771"/>
      <c r="Z33" s="771"/>
      <c r="AA33" s="771">
        <f t="shared" si="2"/>
        <v>-403</v>
      </c>
      <c r="AB33" s="771"/>
      <c r="AC33" s="771"/>
      <c r="AD33" s="771"/>
      <c r="AE33" s="772"/>
      <c r="AF33" s="773">
        <v>154</v>
      </c>
      <c r="AG33" s="774"/>
      <c r="AH33" s="774"/>
      <c r="AI33" s="774"/>
      <c r="AJ33" s="775"/>
      <c r="AK33" s="821">
        <v>410</v>
      </c>
      <c r="AL33" s="817"/>
      <c r="AM33" s="817"/>
      <c r="AN33" s="817"/>
      <c r="AO33" s="817"/>
      <c r="AP33" s="817">
        <v>2908</v>
      </c>
      <c r="AQ33" s="817"/>
      <c r="AR33" s="817"/>
      <c r="AS33" s="817"/>
      <c r="AT33" s="817"/>
      <c r="AU33" s="817">
        <v>1573</v>
      </c>
      <c r="AV33" s="817"/>
      <c r="AW33" s="817"/>
      <c r="AX33" s="817"/>
      <c r="AY33" s="817"/>
      <c r="AZ33" s="818" t="s">
        <v>564</v>
      </c>
      <c r="BA33" s="818"/>
      <c r="BB33" s="818"/>
      <c r="BC33" s="818"/>
      <c r="BD33" s="818"/>
      <c r="BE33" s="819" t="s">
        <v>393</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565</v>
      </c>
      <c r="C34" s="768"/>
      <c r="D34" s="768"/>
      <c r="E34" s="768"/>
      <c r="F34" s="768"/>
      <c r="G34" s="768"/>
      <c r="H34" s="768"/>
      <c r="I34" s="768"/>
      <c r="J34" s="768"/>
      <c r="K34" s="768"/>
      <c r="L34" s="768"/>
      <c r="M34" s="768"/>
      <c r="N34" s="768"/>
      <c r="O34" s="768"/>
      <c r="P34" s="769"/>
      <c r="Q34" s="770">
        <v>554</v>
      </c>
      <c r="R34" s="771"/>
      <c r="S34" s="771"/>
      <c r="T34" s="771"/>
      <c r="U34" s="771"/>
      <c r="V34" s="771">
        <v>540</v>
      </c>
      <c r="W34" s="771"/>
      <c r="X34" s="771"/>
      <c r="Y34" s="771"/>
      <c r="Z34" s="771"/>
      <c r="AA34" s="771">
        <f t="shared" si="2"/>
        <v>14</v>
      </c>
      <c r="AB34" s="771"/>
      <c r="AC34" s="771"/>
      <c r="AD34" s="771"/>
      <c r="AE34" s="772"/>
      <c r="AF34" s="773">
        <v>43</v>
      </c>
      <c r="AG34" s="774"/>
      <c r="AH34" s="774"/>
      <c r="AI34" s="774"/>
      <c r="AJ34" s="775"/>
      <c r="AK34" s="821">
        <v>275</v>
      </c>
      <c r="AL34" s="817"/>
      <c r="AM34" s="817"/>
      <c r="AN34" s="817"/>
      <c r="AO34" s="817"/>
      <c r="AP34" s="817">
        <v>2014</v>
      </c>
      <c r="AQ34" s="817"/>
      <c r="AR34" s="817"/>
      <c r="AS34" s="817"/>
      <c r="AT34" s="817"/>
      <c r="AU34" s="817">
        <v>2012</v>
      </c>
      <c r="AV34" s="817"/>
      <c r="AW34" s="817"/>
      <c r="AX34" s="817"/>
      <c r="AY34" s="817"/>
      <c r="AZ34" s="818" t="s">
        <v>564</v>
      </c>
      <c r="BA34" s="818"/>
      <c r="BB34" s="818"/>
      <c r="BC34" s="818"/>
      <c r="BD34" s="818"/>
      <c r="BE34" s="819" t="s">
        <v>393</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376</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1392</v>
      </c>
      <c r="AG63" s="831"/>
      <c r="AH63" s="831"/>
      <c r="AI63" s="831"/>
      <c r="AJ63" s="832"/>
      <c r="AK63" s="833"/>
      <c r="AL63" s="828"/>
      <c r="AM63" s="828"/>
      <c r="AN63" s="828"/>
      <c r="AO63" s="828"/>
      <c r="AP63" s="831">
        <f t="shared" ref="AP63" si="3">SUM(AP28:AT34)</f>
        <v>6909</v>
      </c>
      <c r="AQ63" s="831"/>
      <c r="AR63" s="831"/>
      <c r="AS63" s="831"/>
      <c r="AT63" s="831"/>
      <c r="AU63" s="831">
        <f t="shared" ref="AU63" si="4">SUM(AU28:AY34)</f>
        <v>4008</v>
      </c>
      <c r="AV63" s="831"/>
      <c r="AW63" s="831"/>
      <c r="AX63" s="831"/>
      <c r="AY63" s="831"/>
      <c r="AZ63" s="835"/>
      <c r="BA63" s="835"/>
      <c r="BB63" s="835"/>
      <c r="BC63" s="835"/>
      <c r="BD63" s="835"/>
      <c r="BE63" s="836"/>
      <c r="BF63" s="837"/>
      <c r="BG63" s="837"/>
      <c r="BH63" s="837"/>
      <c r="BI63" s="838"/>
      <c r="BJ63" s="839" t="s">
        <v>122</v>
      </c>
      <c r="BK63" s="840"/>
      <c r="BL63" s="840"/>
      <c r="BM63" s="840"/>
      <c r="BN63" s="841"/>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2" t="s">
        <v>383</v>
      </c>
      <c r="AG66" s="802"/>
      <c r="AH66" s="802"/>
      <c r="AI66" s="802"/>
      <c r="AJ66" s="843"/>
      <c r="AK66" s="720" t="s">
        <v>384</v>
      </c>
      <c r="AL66" s="715"/>
      <c r="AM66" s="715"/>
      <c r="AN66" s="715"/>
      <c r="AO66" s="716"/>
      <c r="AP66" s="720" t="s">
        <v>385</v>
      </c>
      <c r="AQ66" s="721"/>
      <c r="AR66" s="721"/>
      <c r="AS66" s="721"/>
      <c r="AT66" s="722"/>
      <c r="AU66" s="720" t="s">
        <v>399</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7"/>
      <c r="BT66" s="848"/>
      <c r="BU66" s="848"/>
      <c r="BV66" s="848"/>
      <c r="BW66" s="848"/>
      <c r="BX66" s="848"/>
      <c r="BY66" s="848"/>
      <c r="BZ66" s="848"/>
      <c r="CA66" s="848"/>
      <c r="CB66" s="848"/>
      <c r="CC66" s="848"/>
      <c r="CD66" s="848"/>
      <c r="CE66" s="848"/>
      <c r="CF66" s="848"/>
      <c r="CG66" s="853"/>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4"/>
      <c r="AG67" s="805"/>
      <c r="AH67" s="805"/>
      <c r="AI67" s="805"/>
      <c r="AJ67" s="845"/>
      <c r="AK67" s="846"/>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7"/>
      <c r="BT67" s="848"/>
      <c r="BU67" s="848"/>
      <c r="BV67" s="848"/>
      <c r="BW67" s="848"/>
      <c r="BX67" s="848"/>
      <c r="BY67" s="848"/>
      <c r="BZ67" s="848"/>
      <c r="CA67" s="848"/>
      <c r="CB67" s="848"/>
      <c r="CC67" s="848"/>
      <c r="CD67" s="848"/>
      <c r="CE67" s="848"/>
      <c r="CF67" s="848"/>
      <c r="CG67" s="853"/>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212"/>
    </row>
    <row r="68" spans="1:131" ht="26.25" customHeight="1" thickTop="1" x14ac:dyDescent="0.2">
      <c r="A68" s="219">
        <v>1</v>
      </c>
      <c r="B68" s="857" t="s">
        <v>548</v>
      </c>
      <c r="C68" s="858"/>
      <c r="D68" s="858"/>
      <c r="E68" s="858"/>
      <c r="F68" s="858"/>
      <c r="G68" s="858"/>
      <c r="H68" s="858"/>
      <c r="I68" s="858"/>
      <c r="J68" s="858"/>
      <c r="K68" s="858"/>
      <c r="L68" s="858"/>
      <c r="M68" s="858"/>
      <c r="N68" s="858"/>
      <c r="O68" s="858"/>
      <c r="P68" s="859"/>
      <c r="Q68" s="860">
        <v>7064</v>
      </c>
      <c r="R68" s="854"/>
      <c r="S68" s="854"/>
      <c r="T68" s="854"/>
      <c r="U68" s="854"/>
      <c r="V68" s="854">
        <v>5999</v>
      </c>
      <c r="W68" s="854"/>
      <c r="X68" s="854"/>
      <c r="Y68" s="854"/>
      <c r="Z68" s="854"/>
      <c r="AA68" s="854">
        <v>1065</v>
      </c>
      <c r="AB68" s="854"/>
      <c r="AC68" s="854"/>
      <c r="AD68" s="854"/>
      <c r="AE68" s="854"/>
      <c r="AF68" s="854">
        <v>1065</v>
      </c>
      <c r="AG68" s="854"/>
      <c r="AH68" s="854"/>
      <c r="AI68" s="854"/>
      <c r="AJ68" s="854"/>
      <c r="AK68" s="854">
        <v>208</v>
      </c>
      <c r="AL68" s="854"/>
      <c r="AM68" s="854"/>
      <c r="AN68" s="854"/>
      <c r="AO68" s="854"/>
      <c r="AP68" s="854" t="s">
        <v>566</v>
      </c>
      <c r="AQ68" s="854"/>
      <c r="AR68" s="854"/>
      <c r="AS68" s="854"/>
      <c r="AT68" s="854"/>
      <c r="AU68" s="854" t="s">
        <v>566</v>
      </c>
      <c r="AV68" s="854"/>
      <c r="AW68" s="854"/>
      <c r="AX68" s="854"/>
      <c r="AY68" s="854"/>
      <c r="AZ68" s="855" t="s">
        <v>567</v>
      </c>
      <c r="BA68" s="855"/>
      <c r="BB68" s="855"/>
      <c r="BC68" s="855"/>
      <c r="BD68" s="856"/>
      <c r="BE68" s="224"/>
      <c r="BF68" s="224"/>
      <c r="BG68" s="224"/>
      <c r="BH68" s="224"/>
      <c r="BI68" s="224"/>
      <c r="BJ68" s="224"/>
      <c r="BK68" s="224"/>
      <c r="BL68" s="224"/>
      <c r="BM68" s="224"/>
      <c r="BN68" s="224"/>
      <c r="BO68" s="224"/>
      <c r="BP68" s="224"/>
      <c r="BQ68" s="221">
        <v>62</v>
      </c>
      <c r="BR68" s="226"/>
      <c r="BS68" s="847"/>
      <c r="BT68" s="848"/>
      <c r="BU68" s="848"/>
      <c r="BV68" s="848"/>
      <c r="BW68" s="848"/>
      <c r="BX68" s="848"/>
      <c r="BY68" s="848"/>
      <c r="BZ68" s="848"/>
      <c r="CA68" s="848"/>
      <c r="CB68" s="848"/>
      <c r="CC68" s="848"/>
      <c r="CD68" s="848"/>
      <c r="CE68" s="848"/>
      <c r="CF68" s="848"/>
      <c r="CG68" s="853"/>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212"/>
    </row>
    <row r="69" spans="1:131" ht="26.25" customHeight="1" x14ac:dyDescent="0.2">
      <c r="A69" s="221">
        <v>2</v>
      </c>
      <c r="B69" s="861" t="s">
        <v>549</v>
      </c>
      <c r="C69" s="862"/>
      <c r="D69" s="862"/>
      <c r="E69" s="862"/>
      <c r="F69" s="862"/>
      <c r="G69" s="862"/>
      <c r="H69" s="862"/>
      <c r="I69" s="862"/>
      <c r="J69" s="862"/>
      <c r="K69" s="862"/>
      <c r="L69" s="862"/>
      <c r="M69" s="862"/>
      <c r="N69" s="862"/>
      <c r="O69" s="862"/>
      <c r="P69" s="863"/>
      <c r="Q69" s="864">
        <v>3019</v>
      </c>
      <c r="R69" s="817"/>
      <c r="S69" s="817"/>
      <c r="T69" s="817"/>
      <c r="U69" s="817"/>
      <c r="V69" s="817">
        <v>2907</v>
      </c>
      <c r="W69" s="817"/>
      <c r="X69" s="817"/>
      <c r="Y69" s="817"/>
      <c r="Z69" s="817"/>
      <c r="AA69" s="817">
        <v>112</v>
      </c>
      <c r="AB69" s="817"/>
      <c r="AC69" s="817"/>
      <c r="AD69" s="817"/>
      <c r="AE69" s="817"/>
      <c r="AF69" s="817">
        <v>112</v>
      </c>
      <c r="AG69" s="817"/>
      <c r="AH69" s="817"/>
      <c r="AI69" s="817"/>
      <c r="AJ69" s="817"/>
      <c r="AK69" s="817">
        <v>31</v>
      </c>
      <c r="AL69" s="817"/>
      <c r="AM69" s="817"/>
      <c r="AN69" s="817"/>
      <c r="AO69" s="817"/>
      <c r="AP69" s="817">
        <v>2029</v>
      </c>
      <c r="AQ69" s="817"/>
      <c r="AR69" s="817"/>
      <c r="AS69" s="817"/>
      <c r="AT69" s="817"/>
      <c r="AU69" s="817" t="s">
        <v>569</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7"/>
      <c r="BT69" s="848"/>
      <c r="BU69" s="848"/>
      <c r="BV69" s="848"/>
      <c r="BW69" s="848"/>
      <c r="BX69" s="848"/>
      <c r="BY69" s="848"/>
      <c r="BZ69" s="848"/>
      <c r="CA69" s="848"/>
      <c r="CB69" s="848"/>
      <c r="CC69" s="848"/>
      <c r="CD69" s="848"/>
      <c r="CE69" s="848"/>
      <c r="CF69" s="848"/>
      <c r="CG69" s="853"/>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212"/>
    </row>
    <row r="70" spans="1:131" ht="26.25" customHeight="1" x14ac:dyDescent="0.2">
      <c r="A70" s="221">
        <v>3</v>
      </c>
      <c r="B70" s="861" t="s">
        <v>550</v>
      </c>
      <c r="C70" s="862"/>
      <c r="D70" s="862"/>
      <c r="E70" s="862"/>
      <c r="F70" s="862"/>
      <c r="G70" s="862"/>
      <c r="H70" s="862"/>
      <c r="I70" s="862"/>
      <c r="J70" s="862"/>
      <c r="K70" s="862"/>
      <c r="L70" s="862"/>
      <c r="M70" s="862"/>
      <c r="N70" s="862"/>
      <c r="O70" s="862"/>
      <c r="P70" s="863"/>
      <c r="Q70" s="864">
        <v>182</v>
      </c>
      <c r="R70" s="817"/>
      <c r="S70" s="817"/>
      <c r="T70" s="817"/>
      <c r="U70" s="817"/>
      <c r="V70" s="817">
        <v>174</v>
      </c>
      <c r="W70" s="817"/>
      <c r="X70" s="817"/>
      <c r="Y70" s="817"/>
      <c r="Z70" s="817"/>
      <c r="AA70" s="817">
        <v>8</v>
      </c>
      <c r="AB70" s="817"/>
      <c r="AC70" s="817"/>
      <c r="AD70" s="817"/>
      <c r="AE70" s="817"/>
      <c r="AF70" s="817">
        <v>8</v>
      </c>
      <c r="AG70" s="817"/>
      <c r="AH70" s="817"/>
      <c r="AI70" s="817"/>
      <c r="AJ70" s="817"/>
      <c r="AK70" s="817" t="s">
        <v>566</v>
      </c>
      <c r="AL70" s="817"/>
      <c r="AM70" s="817"/>
      <c r="AN70" s="817"/>
      <c r="AO70" s="817"/>
      <c r="AP70" s="817">
        <v>75</v>
      </c>
      <c r="AQ70" s="817"/>
      <c r="AR70" s="817"/>
      <c r="AS70" s="817"/>
      <c r="AT70" s="817"/>
      <c r="AU70" s="817" t="s">
        <v>569</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7"/>
      <c r="BT70" s="848"/>
      <c r="BU70" s="848"/>
      <c r="BV70" s="848"/>
      <c r="BW70" s="848"/>
      <c r="BX70" s="848"/>
      <c r="BY70" s="848"/>
      <c r="BZ70" s="848"/>
      <c r="CA70" s="848"/>
      <c r="CB70" s="848"/>
      <c r="CC70" s="848"/>
      <c r="CD70" s="848"/>
      <c r="CE70" s="848"/>
      <c r="CF70" s="848"/>
      <c r="CG70" s="853"/>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212"/>
    </row>
    <row r="71" spans="1:131" ht="26.25" customHeight="1" x14ac:dyDescent="0.2">
      <c r="A71" s="221">
        <v>4</v>
      </c>
      <c r="B71" s="861" t="s">
        <v>551</v>
      </c>
      <c r="C71" s="862"/>
      <c r="D71" s="862"/>
      <c r="E71" s="862"/>
      <c r="F71" s="862"/>
      <c r="G71" s="862"/>
      <c r="H71" s="862"/>
      <c r="I71" s="862"/>
      <c r="J71" s="862"/>
      <c r="K71" s="862"/>
      <c r="L71" s="862"/>
      <c r="M71" s="862"/>
      <c r="N71" s="862"/>
      <c r="O71" s="862"/>
      <c r="P71" s="863"/>
      <c r="Q71" s="864">
        <v>309</v>
      </c>
      <c r="R71" s="817"/>
      <c r="S71" s="817"/>
      <c r="T71" s="817"/>
      <c r="U71" s="817"/>
      <c r="V71" s="817">
        <v>308</v>
      </c>
      <c r="W71" s="817"/>
      <c r="X71" s="817"/>
      <c r="Y71" s="817"/>
      <c r="Z71" s="817"/>
      <c r="AA71" s="817">
        <v>1</v>
      </c>
      <c r="AB71" s="817"/>
      <c r="AC71" s="817"/>
      <c r="AD71" s="817"/>
      <c r="AE71" s="817"/>
      <c r="AF71" s="817">
        <v>1</v>
      </c>
      <c r="AG71" s="817"/>
      <c r="AH71" s="817"/>
      <c r="AI71" s="817"/>
      <c r="AJ71" s="817"/>
      <c r="AK71" s="817">
        <v>8</v>
      </c>
      <c r="AL71" s="817"/>
      <c r="AM71" s="817"/>
      <c r="AN71" s="817"/>
      <c r="AO71" s="817"/>
      <c r="AP71" s="817" t="s">
        <v>566</v>
      </c>
      <c r="AQ71" s="817"/>
      <c r="AR71" s="817"/>
      <c r="AS71" s="817"/>
      <c r="AT71" s="817"/>
      <c r="AU71" s="817" t="s">
        <v>569</v>
      </c>
      <c r="AV71" s="817"/>
      <c r="AW71" s="817"/>
      <c r="AX71" s="817"/>
      <c r="AY71" s="817"/>
      <c r="AZ71" s="819" t="s">
        <v>568</v>
      </c>
      <c r="BA71" s="819"/>
      <c r="BB71" s="819"/>
      <c r="BC71" s="819"/>
      <c r="BD71" s="820"/>
      <c r="BE71" s="224"/>
      <c r="BF71" s="224"/>
      <c r="BG71" s="224"/>
      <c r="BH71" s="224"/>
      <c r="BI71" s="224"/>
      <c r="BJ71" s="224"/>
      <c r="BK71" s="224"/>
      <c r="BL71" s="224"/>
      <c r="BM71" s="224"/>
      <c r="BN71" s="224"/>
      <c r="BO71" s="224"/>
      <c r="BP71" s="224"/>
      <c r="BQ71" s="221">
        <v>65</v>
      </c>
      <c r="BR71" s="226"/>
      <c r="BS71" s="847"/>
      <c r="BT71" s="848"/>
      <c r="BU71" s="848"/>
      <c r="BV71" s="848"/>
      <c r="BW71" s="848"/>
      <c r="BX71" s="848"/>
      <c r="BY71" s="848"/>
      <c r="BZ71" s="848"/>
      <c r="CA71" s="848"/>
      <c r="CB71" s="848"/>
      <c r="CC71" s="848"/>
      <c r="CD71" s="848"/>
      <c r="CE71" s="848"/>
      <c r="CF71" s="848"/>
      <c r="CG71" s="853"/>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212"/>
    </row>
    <row r="72" spans="1:131" ht="26.25" customHeight="1" x14ac:dyDescent="0.2">
      <c r="A72" s="221">
        <v>5</v>
      </c>
      <c r="B72" s="861" t="s">
        <v>552</v>
      </c>
      <c r="C72" s="862"/>
      <c r="D72" s="862"/>
      <c r="E72" s="862"/>
      <c r="F72" s="862"/>
      <c r="G72" s="862"/>
      <c r="H72" s="862"/>
      <c r="I72" s="862"/>
      <c r="J72" s="862"/>
      <c r="K72" s="862"/>
      <c r="L72" s="862"/>
      <c r="M72" s="862"/>
      <c r="N72" s="862"/>
      <c r="O72" s="862"/>
      <c r="P72" s="863"/>
      <c r="Q72" s="864">
        <v>312</v>
      </c>
      <c r="R72" s="817"/>
      <c r="S72" s="817"/>
      <c r="T72" s="817"/>
      <c r="U72" s="817"/>
      <c r="V72" s="817">
        <v>290</v>
      </c>
      <c r="W72" s="817"/>
      <c r="X72" s="817"/>
      <c r="Y72" s="817"/>
      <c r="Z72" s="817"/>
      <c r="AA72" s="817">
        <v>22</v>
      </c>
      <c r="AB72" s="817"/>
      <c r="AC72" s="817"/>
      <c r="AD72" s="817"/>
      <c r="AE72" s="817"/>
      <c r="AF72" s="817">
        <v>22</v>
      </c>
      <c r="AG72" s="817"/>
      <c r="AH72" s="817"/>
      <c r="AI72" s="817"/>
      <c r="AJ72" s="817"/>
      <c r="AK72" s="817" t="s">
        <v>569</v>
      </c>
      <c r="AL72" s="817"/>
      <c r="AM72" s="817"/>
      <c r="AN72" s="817"/>
      <c r="AO72" s="817"/>
      <c r="AP72" s="817" t="s">
        <v>569</v>
      </c>
      <c r="AQ72" s="817"/>
      <c r="AR72" s="817"/>
      <c r="AS72" s="817"/>
      <c r="AT72" s="817"/>
      <c r="AU72" s="817" t="s">
        <v>569</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7"/>
      <c r="BT72" s="848"/>
      <c r="BU72" s="848"/>
      <c r="BV72" s="848"/>
      <c r="BW72" s="848"/>
      <c r="BX72" s="848"/>
      <c r="BY72" s="848"/>
      <c r="BZ72" s="848"/>
      <c r="CA72" s="848"/>
      <c r="CB72" s="848"/>
      <c r="CC72" s="848"/>
      <c r="CD72" s="848"/>
      <c r="CE72" s="848"/>
      <c r="CF72" s="848"/>
      <c r="CG72" s="853"/>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212"/>
    </row>
    <row r="73" spans="1:131" ht="26.25" customHeight="1" x14ac:dyDescent="0.2">
      <c r="A73" s="221">
        <v>6</v>
      </c>
      <c r="B73" s="861" t="s">
        <v>553</v>
      </c>
      <c r="C73" s="862"/>
      <c r="D73" s="862"/>
      <c r="E73" s="862"/>
      <c r="F73" s="862"/>
      <c r="G73" s="862"/>
      <c r="H73" s="862"/>
      <c r="I73" s="862"/>
      <c r="J73" s="862"/>
      <c r="K73" s="862"/>
      <c r="L73" s="862"/>
      <c r="M73" s="862"/>
      <c r="N73" s="862"/>
      <c r="O73" s="862"/>
      <c r="P73" s="863"/>
      <c r="Q73" s="864">
        <v>322367</v>
      </c>
      <c r="R73" s="817"/>
      <c r="S73" s="817"/>
      <c r="T73" s="817"/>
      <c r="U73" s="817"/>
      <c r="V73" s="817">
        <v>314740</v>
      </c>
      <c r="W73" s="817"/>
      <c r="X73" s="817"/>
      <c r="Y73" s="817"/>
      <c r="Z73" s="817"/>
      <c r="AA73" s="817">
        <v>7627</v>
      </c>
      <c r="AB73" s="817"/>
      <c r="AC73" s="817"/>
      <c r="AD73" s="817"/>
      <c r="AE73" s="817"/>
      <c r="AF73" s="817">
        <v>5417</v>
      </c>
      <c r="AG73" s="817"/>
      <c r="AH73" s="817"/>
      <c r="AI73" s="817"/>
      <c r="AJ73" s="817"/>
      <c r="AK73" s="817" t="s">
        <v>569</v>
      </c>
      <c r="AL73" s="817"/>
      <c r="AM73" s="817"/>
      <c r="AN73" s="817"/>
      <c r="AO73" s="817"/>
      <c r="AP73" s="817" t="s">
        <v>569</v>
      </c>
      <c r="AQ73" s="817"/>
      <c r="AR73" s="817"/>
      <c r="AS73" s="817"/>
      <c r="AT73" s="817"/>
      <c r="AU73" s="817" t="s">
        <v>569</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7"/>
      <c r="BT73" s="848"/>
      <c r="BU73" s="848"/>
      <c r="BV73" s="848"/>
      <c r="BW73" s="848"/>
      <c r="BX73" s="848"/>
      <c r="BY73" s="848"/>
      <c r="BZ73" s="848"/>
      <c r="CA73" s="848"/>
      <c r="CB73" s="848"/>
      <c r="CC73" s="848"/>
      <c r="CD73" s="848"/>
      <c r="CE73" s="848"/>
      <c r="CF73" s="848"/>
      <c r="CG73" s="853"/>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212"/>
    </row>
    <row r="74" spans="1:131" ht="26.25" customHeight="1" x14ac:dyDescent="0.2">
      <c r="A74" s="221">
        <v>7</v>
      </c>
      <c r="B74" s="861"/>
      <c r="C74" s="862"/>
      <c r="D74" s="862"/>
      <c r="E74" s="862"/>
      <c r="F74" s="862"/>
      <c r="G74" s="862"/>
      <c r="H74" s="862"/>
      <c r="I74" s="862"/>
      <c r="J74" s="862"/>
      <c r="K74" s="862"/>
      <c r="L74" s="862"/>
      <c r="M74" s="862"/>
      <c r="N74" s="862"/>
      <c r="O74" s="862"/>
      <c r="P74" s="863"/>
      <c r="Q74" s="864"/>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7"/>
      <c r="BT74" s="848"/>
      <c r="BU74" s="848"/>
      <c r="BV74" s="848"/>
      <c r="BW74" s="848"/>
      <c r="BX74" s="848"/>
      <c r="BY74" s="848"/>
      <c r="BZ74" s="848"/>
      <c r="CA74" s="848"/>
      <c r="CB74" s="848"/>
      <c r="CC74" s="848"/>
      <c r="CD74" s="848"/>
      <c r="CE74" s="848"/>
      <c r="CF74" s="848"/>
      <c r="CG74" s="853"/>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212"/>
    </row>
    <row r="75" spans="1:131" ht="26.25" customHeight="1" x14ac:dyDescent="0.2">
      <c r="A75" s="221">
        <v>8</v>
      </c>
      <c r="B75" s="861"/>
      <c r="C75" s="862"/>
      <c r="D75" s="862"/>
      <c r="E75" s="862"/>
      <c r="F75" s="862"/>
      <c r="G75" s="862"/>
      <c r="H75" s="862"/>
      <c r="I75" s="862"/>
      <c r="J75" s="862"/>
      <c r="K75" s="862"/>
      <c r="L75" s="862"/>
      <c r="M75" s="862"/>
      <c r="N75" s="862"/>
      <c r="O75" s="862"/>
      <c r="P75" s="863"/>
      <c r="Q75" s="865"/>
      <c r="R75" s="866"/>
      <c r="S75" s="866"/>
      <c r="T75" s="866"/>
      <c r="U75" s="821"/>
      <c r="V75" s="867"/>
      <c r="W75" s="866"/>
      <c r="X75" s="866"/>
      <c r="Y75" s="866"/>
      <c r="Z75" s="821"/>
      <c r="AA75" s="867"/>
      <c r="AB75" s="866"/>
      <c r="AC75" s="866"/>
      <c r="AD75" s="866"/>
      <c r="AE75" s="821"/>
      <c r="AF75" s="867"/>
      <c r="AG75" s="866"/>
      <c r="AH75" s="866"/>
      <c r="AI75" s="866"/>
      <c r="AJ75" s="821"/>
      <c r="AK75" s="867"/>
      <c r="AL75" s="866"/>
      <c r="AM75" s="866"/>
      <c r="AN75" s="866"/>
      <c r="AO75" s="821"/>
      <c r="AP75" s="867"/>
      <c r="AQ75" s="866"/>
      <c r="AR75" s="866"/>
      <c r="AS75" s="866"/>
      <c r="AT75" s="821"/>
      <c r="AU75" s="867"/>
      <c r="AV75" s="866"/>
      <c r="AW75" s="866"/>
      <c r="AX75" s="866"/>
      <c r="AY75" s="821"/>
      <c r="AZ75" s="819"/>
      <c r="BA75" s="819"/>
      <c r="BB75" s="819"/>
      <c r="BC75" s="819"/>
      <c r="BD75" s="820"/>
      <c r="BE75" s="224"/>
      <c r="BF75" s="224"/>
      <c r="BG75" s="224"/>
      <c r="BH75" s="224"/>
      <c r="BI75" s="224"/>
      <c r="BJ75" s="224"/>
      <c r="BK75" s="224"/>
      <c r="BL75" s="224"/>
      <c r="BM75" s="224"/>
      <c r="BN75" s="224"/>
      <c r="BO75" s="224"/>
      <c r="BP75" s="224"/>
      <c r="BQ75" s="221">
        <v>69</v>
      </c>
      <c r="BR75" s="226"/>
      <c r="BS75" s="847"/>
      <c r="BT75" s="848"/>
      <c r="BU75" s="848"/>
      <c r="BV75" s="848"/>
      <c r="BW75" s="848"/>
      <c r="BX75" s="848"/>
      <c r="BY75" s="848"/>
      <c r="BZ75" s="848"/>
      <c r="CA75" s="848"/>
      <c r="CB75" s="848"/>
      <c r="CC75" s="848"/>
      <c r="CD75" s="848"/>
      <c r="CE75" s="848"/>
      <c r="CF75" s="848"/>
      <c r="CG75" s="853"/>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212"/>
    </row>
    <row r="76" spans="1:131" ht="26.25" customHeight="1" x14ac:dyDescent="0.2">
      <c r="A76" s="221">
        <v>9</v>
      </c>
      <c r="B76" s="861"/>
      <c r="C76" s="862"/>
      <c r="D76" s="862"/>
      <c r="E76" s="862"/>
      <c r="F76" s="862"/>
      <c r="G76" s="862"/>
      <c r="H76" s="862"/>
      <c r="I76" s="862"/>
      <c r="J76" s="862"/>
      <c r="K76" s="862"/>
      <c r="L76" s="862"/>
      <c r="M76" s="862"/>
      <c r="N76" s="862"/>
      <c r="O76" s="862"/>
      <c r="P76" s="863"/>
      <c r="Q76" s="865"/>
      <c r="R76" s="866"/>
      <c r="S76" s="866"/>
      <c r="T76" s="866"/>
      <c r="U76" s="821"/>
      <c r="V76" s="867"/>
      <c r="W76" s="866"/>
      <c r="X76" s="866"/>
      <c r="Y76" s="866"/>
      <c r="Z76" s="821"/>
      <c r="AA76" s="867"/>
      <c r="AB76" s="866"/>
      <c r="AC76" s="866"/>
      <c r="AD76" s="866"/>
      <c r="AE76" s="821"/>
      <c r="AF76" s="867"/>
      <c r="AG76" s="866"/>
      <c r="AH76" s="866"/>
      <c r="AI76" s="866"/>
      <c r="AJ76" s="821"/>
      <c r="AK76" s="867"/>
      <c r="AL76" s="866"/>
      <c r="AM76" s="866"/>
      <c r="AN76" s="866"/>
      <c r="AO76" s="821"/>
      <c r="AP76" s="867"/>
      <c r="AQ76" s="866"/>
      <c r="AR76" s="866"/>
      <c r="AS76" s="866"/>
      <c r="AT76" s="821"/>
      <c r="AU76" s="867"/>
      <c r="AV76" s="866"/>
      <c r="AW76" s="866"/>
      <c r="AX76" s="866"/>
      <c r="AY76" s="821"/>
      <c r="AZ76" s="819"/>
      <c r="BA76" s="819"/>
      <c r="BB76" s="819"/>
      <c r="BC76" s="819"/>
      <c r="BD76" s="820"/>
      <c r="BE76" s="224"/>
      <c r="BF76" s="224"/>
      <c r="BG76" s="224"/>
      <c r="BH76" s="224"/>
      <c r="BI76" s="224"/>
      <c r="BJ76" s="224"/>
      <c r="BK76" s="224"/>
      <c r="BL76" s="224"/>
      <c r="BM76" s="224"/>
      <c r="BN76" s="224"/>
      <c r="BO76" s="224"/>
      <c r="BP76" s="224"/>
      <c r="BQ76" s="221">
        <v>70</v>
      </c>
      <c r="BR76" s="226"/>
      <c r="BS76" s="847"/>
      <c r="BT76" s="848"/>
      <c r="BU76" s="848"/>
      <c r="BV76" s="848"/>
      <c r="BW76" s="848"/>
      <c r="BX76" s="848"/>
      <c r="BY76" s="848"/>
      <c r="BZ76" s="848"/>
      <c r="CA76" s="848"/>
      <c r="CB76" s="848"/>
      <c r="CC76" s="848"/>
      <c r="CD76" s="848"/>
      <c r="CE76" s="848"/>
      <c r="CF76" s="848"/>
      <c r="CG76" s="853"/>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212"/>
    </row>
    <row r="77" spans="1:131" ht="26.25" customHeight="1" x14ac:dyDescent="0.2">
      <c r="A77" s="221">
        <v>10</v>
      </c>
      <c r="B77" s="861"/>
      <c r="C77" s="862"/>
      <c r="D77" s="862"/>
      <c r="E77" s="862"/>
      <c r="F77" s="862"/>
      <c r="G77" s="862"/>
      <c r="H77" s="862"/>
      <c r="I77" s="862"/>
      <c r="J77" s="862"/>
      <c r="K77" s="862"/>
      <c r="L77" s="862"/>
      <c r="M77" s="862"/>
      <c r="N77" s="862"/>
      <c r="O77" s="862"/>
      <c r="P77" s="863"/>
      <c r="Q77" s="865"/>
      <c r="R77" s="866"/>
      <c r="S77" s="866"/>
      <c r="T77" s="866"/>
      <c r="U77" s="821"/>
      <c r="V77" s="867"/>
      <c r="W77" s="866"/>
      <c r="X77" s="866"/>
      <c r="Y77" s="866"/>
      <c r="Z77" s="821"/>
      <c r="AA77" s="867"/>
      <c r="AB77" s="866"/>
      <c r="AC77" s="866"/>
      <c r="AD77" s="866"/>
      <c r="AE77" s="821"/>
      <c r="AF77" s="867"/>
      <c r="AG77" s="866"/>
      <c r="AH77" s="866"/>
      <c r="AI77" s="866"/>
      <c r="AJ77" s="821"/>
      <c r="AK77" s="867"/>
      <c r="AL77" s="866"/>
      <c r="AM77" s="866"/>
      <c r="AN77" s="866"/>
      <c r="AO77" s="821"/>
      <c r="AP77" s="867"/>
      <c r="AQ77" s="866"/>
      <c r="AR77" s="866"/>
      <c r="AS77" s="866"/>
      <c r="AT77" s="821"/>
      <c r="AU77" s="867"/>
      <c r="AV77" s="866"/>
      <c r="AW77" s="866"/>
      <c r="AX77" s="866"/>
      <c r="AY77" s="821"/>
      <c r="AZ77" s="819"/>
      <c r="BA77" s="819"/>
      <c r="BB77" s="819"/>
      <c r="BC77" s="819"/>
      <c r="BD77" s="820"/>
      <c r="BE77" s="224"/>
      <c r="BF77" s="224"/>
      <c r="BG77" s="224"/>
      <c r="BH77" s="224"/>
      <c r="BI77" s="224"/>
      <c r="BJ77" s="224"/>
      <c r="BK77" s="224"/>
      <c r="BL77" s="224"/>
      <c r="BM77" s="224"/>
      <c r="BN77" s="224"/>
      <c r="BO77" s="224"/>
      <c r="BP77" s="224"/>
      <c r="BQ77" s="221">
        <v>71</v>
      </c>
      <c r="BR77" s="226"/>
      <c r="BS77" s="847"/>
      <c r="BT77" s="848"/>
      <c r="BU77" s="848"/>
      <c r="BV77" s="848"/>
      <c r="BW77" s="848"/>
      <c r="BX77" s="848"/>
      <c r="BY77" s="848"/>
      <c r="BZ77" s="848"/>
      <c r="CA77" s="848"/>
      <c r="CB77" s="848"/>
      <c r="CC77" s="848"/>
      <c r="CD77" s="848"/>
      <c r="CE77" s="848"/>
      <c r="CF77" s="848"/>
      <c r="CG77" s="853"/>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212"/>
    </row>
    <row r="78" spans="1:131" ht="26.25" customHeight="1" x14ac:dyDescent="0.2">
      <c r="A78" s="221">
        <v>11</v>
      </c>
      <c r="B78" s="861"/>
      <c r="C78" s="862"/>
      <c r="D78" s="862"/>
      <c r="E78" s="862"/>
      <c r="F78" s="862"/>
      <c r="G78" s="862"/>
      <c r="H78" s="862"/>
      <c r="I78" s="862"/>
      <c r="J78" s="862"/>
      <c r="K78" s="862"/>
      <c r="L78" s="862"/>
      <c r="M78" s="862"/>
      <c r="N78" s="862"/>
      <c r="O78" s="862"/>
      <c r="P78" s="863"/>
      <c r="Q78" s="864"/>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7"/>
      <c r="BT78" s="848"/>
      <c r="BU78" s="848"/>
      <c r="BV78" s="848"/>
      <c r="BW78" s="848"/>
      <c r="BX78" s="848"/>
      <c r="BY78" s="848"/>
      <c r="BZ78" s="848"/>
      <c r="CA78" s="848"/>
      <c r="CB78" s="848"/>
      <c r="CC78" s="848"/>
      <c r="CD78" s="848"/>
      <c r="CE78" s="848"/>
      <c r="CF78" s="848"/>
      <c r="CG78" s="853"/>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212"/>
    </row>
    <row r="79" spans="1:131" ht="26.25" customHeight="1" x14ac:dyDescent="0.2">
      <c r="A79" s="221">
        <v>12</v>
      </c>
      <c r="B79" s="861"/>
      <c r="C79" s="862"/>
      <c r="D79" s="862"/>
      <c r="E79" s="862"/>
      <c r="F79" s="862"/>
      <c r="G79" s="862"/>
      <c r="H79" s="862"/>
      <c r="I79" s="862"/>
      <c r="J79" s="862"/>
      <c r="K79" s="862"/>
      <c r="L79" s="862"/>
      <c r="M79" s="862"/>
      <c r="N79" s="862"/>
      <c r="O79" s="862"/>
      <c r="P79" s="863"/>
      <c r="Q79" s="864"/>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7"/>
      <c r="BT79" s="848"/>
      <c r="BU79" s="848"/>
      <c r="BV79" s="848"/>
      <c r="BW79" s="848"/>
      <c r="BX79" s="848"/>
      <c r="BY79" s="848"/>
      <c r="BZ79" s="848"/>
      <c r="CA79" s="848"/>
      <c r="CB79" s="848"/>
      <c r="CC79" s="848"/>
      <c r="CD79" s="848"/>
      <c r="CE79" s="848"/>
      <c r="CF79" s="848"/>
      <c r="CG79" s="853"/>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212"/>
    </row>
    <row r="80" spans="1:131" ht="26.25" customHeight="1" x14ac:dyDescent="0.2">
      <c r="A80" s="221">
        <v>13</v>
      </c>
      <c r="B80" s="861"/>
      <c r="C80" s="862"/>
      <c r="D80" s="862"/>
      <c r="E80" s="862"/>
      <c r="F80" s="862"/>
      <c r="G80" s="862"/>
      <c r="H80" s="862"/>
      <c r="I80" s="862"/>
      <c r="J80" s="862"/>
      <c r="K80" s="862"/>
      <c r="L80" s="862"/>
      <c r="M80" s="862"/>
      <c r="N80" s="862"/>
      <c r="O80" s="862"/>
      <c r="P80" s="863"/>
      <c r="Q80" s="864"/>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7"/>
      <c r="BT80" s="848"/>
      <c r="BU80" s="848"/>
      <c r="BV80" s="848"/>
      <c r="BW80" s="848"/>
      <c r="BX80" s="848"/>
      <c r="BY80" s="848"/>
      <c r="BZ80" s="848"/>
      <c r="CA80" s="848"/>
      <c r="CB80" s="848"/>
      <c r="CC80" s="848"/>
      <c r="CD80" s="848"/>
      <c r="CE80" s="848"/>
      <c r="CF80" s="848"/>
      <c r="CG80" s="853"/>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212"/>
    </row>
    <row r="81" spans="1:131" ht="26.25" customHeight="1" x14ac:dyDescent="0.2">
      <c r="A81" s="221">
        <v>14</v>
      </c>
      <c r="B81" s="861"/>
      <c r="C81" s="862"/>
      <c r="D81" s="862"/>
      <c r="E81" s="862"/>
      <c r="F81" s="862"/>
      <c r="G81" s="862"/>
      <c r="H81" s="862"/>
      <c r="I81" s="862"/>
      <c r="J81" s="862"/>
      <c r="K81" s="862"/>
      <c r="L81" s="862"/>
      <c r="M81" s="862"/>
      <c r="N81" s="862"/>
      <c r="O81" s="862"/>
      <c r="P81" s="863"/>
      <c r="Q81" s="864"/>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7"/>
      <c r="BT81" s="848"/>
      <c r="BU81" s="848"/>
      <c r="BV81" s="848"/>
      <c r="BW81" s="848"/>
      <c r="BX81" s="848"/>
      <c r="BY81" s="848"/>
      <c r="BZ81" s="848"/>
      <c r="CA81" s="848"/>
      <c r="CB81" s="848"/>
      <c r="CC81" s="848"/>
      <c r="CD81" s="848"/>
      <c r="CE81" s="848"/>
      <c r="CF81" s="848"/>
      <c r="CG81" s="853"/>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212"/>
    </row>
    <row r="82" spans="1:131" ht="26.25" customHeight="1" x14ac:dyDescent="0.2">
      <c r="A82" s="221">
        <v>15</v>
      </c>
      <c r="B82" s="861"/>
      <c r="C82" s="862"/>
      <c r="D82" s="862"/>
      <c r="E82" s="862"/>
      <c r="F82" s="862"/>
      <c r="G82" s="862"/>
      <c r="H82" s="862"/>
      <c r="I82" s="862"/>
      <c r="J82" s="862"/>
      <c r="K82" s="862"/>
      <c r="L82" s="862"/>
      <c r="M82" s="862"/>
      <c r="N82" s="862"/>
      <c r="O82" s="862"/>
      <c r="P82" s="863"/>
      <c r="Q82" s="864"/>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7"/>
      <c r="BT82" s="848"/>
      <c r="BU82" s="848"/>
      <c r="BV82" s="848"/>
      <c r="BW82" s="848"/>
      <c r="BX82" s="848"/>
      <c r="BY82" s="848"/>
      <c r="BZ82" s="848"/>
      <c r="CA82" s="848"/>
      <c r="CB82" s="848"/>
      <c r="CC82" s="848"/>
      <c r="CD82" s="848"/>
      <c r="CE82" s="848"/>
      <c r="CF82" s="848"/>
      <c r="CG82" s="853"/>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212"/>
    </row>
    <row r="83" spans="1:131" ht="26.25" customHeight="1" x14ac:dyDescent="0.2">
      <c r="A83" s="221">
        <v>16</v>
      </c>
      <c r="B83" s="861"/>
      <c r="C83" s="862"/>
      <c r="D83" s="862"/>
      <c r="E83" s="862"/>
      <c r="F83" s="862"/>
      <c r="G83" s="862"/>
      <c r="H83" s="862"/>
      <c r="I83" s="862"/>
      <c r="J83" s="862"/>
      <c r="K83" s="862"/>
      <c r="L83" s="862"/>
      <c r="M83" s="862"/>
      <c r="N83" s="862"/>
      <c r="O83" s="862"/>
      <c r="P83" s="863"/>
      <c r="Q83" s="864"/>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7"/>
      <c r="BT83" s="848"/>
      <c r="BU83" s="848"/>
      <c r="BV83" s="848"/>
      <c r="BW83" s="848"/>
      <c r="BX83" s="848"/>
      <c r="BY83" s="848"/>
      <c r="BZ83" s="848"/>
      <c r="CA83" s="848"/>
      <c r="CB83" s="848"/>
      <c r="CC83" s="848"/>
      <c r="CD83" s="848"/>
      <c r="CE83" s="848"/>
      <c r="CF83" s="848"/>
      <c r="CG83" s="853"/>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212"/>
    </row>
    <row r="84" spans="1:131" ht="26.25" customHeight="1" x14ac:dyDescent="0.2">
      <c r="A84" s="221">
        <v>17</v>
      </c>
      <c r="B84" s="861"/>
      <c r="C84" s="862"/>
      <c r="D84" s="862"/>
      <c r="E84" s="862"/>
      <c r="F84" s="862"/>
      <c r="G84" s="862"/>
      <c r="H84" s="862"/>
      <c r="I84" s="862"/>
      <c r="J84" s="862"/>
      <c r="K84" s="862"/>
      <c r="L84" s="862"/>
      <c r="M84" s="862"/>
      <c r="N84" s="862"/>
      <c r="O84" s="862"/>
      <c r="P84" s="863"/>
      <c r="Q84" s="864"/>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7"/>
      <c r="BT84" s="848"/>
      <c r="BU84" s="848"/>
      <c r="BV84" s="848"/>
      <c r="BW84" s="848"/>
      <c r="BX84" s="848"/>
      <c r="BY84" s="848"/>
      <c r="BZ84" s="848"/>
      <c r="CA84" s="848"/>
      <c r="CB84" s="848"/>
      <c r="CC84" s="848"/>
      <c r="CD84" s="848"/>
      <c r="CE84" s="848"/>
      <c r="CF84" s="848"/>
      <c r="CG84" s="853"/>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212"/>
    </row>
    <row r="85" spans="1:131" ht="26.25" customHeight="1" x14ac:dyDescent="0.2">
      <c r="A85" s="221">
        <v>18</v>
      </c>
      <c r="B85" s="861"/>
      <c r="C85" s="862"/>
      <c r="D85" s="862"/>
      <c r="E85" s="862"/>
      <c r="F85" s="862"/>
      <c r="G85" s="862"/>
      <c r="H85" s="862"/>
      <c r="I85" s="862"/>
      <c r="J85" s="862"/>
      <c r="K85" s="862"/>
      <c r="L85" s="862"/>
      <c r="M85" s="862"/>
      <c r="N85" s="862"/>
      <c r="O85" s="862"/>
      <c r="P85" s="863"/>
      <c r="Q85" s="864"/>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7"/>
      <c r="BT85" s="848"/>
      <c r="BU85" s="848"/>
      <c r="BV85" s="848"/>
      <c r="BW85" s="848"/>
      <c r="BX85" s="848"/>
      <c r="BY85" s="848"/>
      <c r="BZ85" s="848"/>
      <c r="CA85" s="848"/>
      <c r="CB85" s="848"/>
      <c r="CC85" s="848"/>
      <c r="CD85" s="848"/>
      <c r="CE85" s="848"/>
      <c r="CF85" s="848"/>
      <c r="CG85" s="853"/>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212"/>
    </row>
    <row r="86" spans="1:131" ht="26.25" customHeight="1" x14ac:dyDescent="0.2">
      <c r="A86" s="221">
        <v>19</v>
      </c>
      <c r="B86" s="861"/>
      <c r="C86" s="862"/>
      <c r="D86" s="862"/>
      <c r="E86" s="862"/>
      <c r="F86" s="862"/>
      <c r="G86" s="862"/>
      <c r="H86" s="862"/>
      <c r="I86" s="862"/>
      <c r="J86" s="862"/>
      <c r="K86" s="862"/>
      <c r="L86" s="862"/>
      <c r="M86" s="862"/>
      <c r="N86" s="862"/>
      <c r="O86" s="862"/>
      <c r="P86" s="863"/>
      <c r="Q86" s="864"/>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7"/>
      <c r="BT86" s="848"/>
      <c r="BU86" s="848"/>
      <c r="BV86" s="848"/>
      <c r="BW86" s="848"/>
      <c r="BX86" s="848"/>
      <c r="BY86" s="848"/>
      <c r="BZ86" s="848"/>
      <c r="CA86" s="848"/>
      <c r="CB86" s="848"/>
      <c r="CC86" s="848"/>
      <c r="CD86" s="848"/>
      <c r="CE86" s="848"/>
      <c r="CF86" s="848"/>
      <c r="CG86" s="853"/>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212"/>
    </row>
    <row r="87" spans="1:131" ht="26.25" customHeight="1" x14ac:dyDescent="0.2">
      <c r="A87" s="227">
        <v>20</v>
      </c>
      <c r="B87" s="868"/>
      <c r="C87" s="869"/>
      <c r="D87" s="869"/>
      <c r="E87" s="869"/>
      <c r="F87" s="869"/>
      <c r="G87" s="869"/>
      <c r="H87" s="869"/>
      <c r="I87" s="869"/>
      <c r="J87" s="869"/>
      <c r="K87" s="869"/>
      <c r="L87" s="869"/>
      <c r="M87" s="869"/>
      <c r="N87" s="869"/>
      <c r="O87" s="869"/>
      <c r="P87" s="870"/>
      <c r="Q87" s="871"/>
      <c r="R87" s="872"/>
      <c r="S87" s="872"/>
      <c r="T87" s="872"/>
      <c r="U87" s="872"/>
      <c r="V87" s="872"/>
      <c r="W87" s="872"/>
      <c r="X87" s="872"/>
      <c r="Y87" s="872"/>
      <c r="Z87" s="872"/>
      <c r="AA87" s="872"/>
      <c r="AB87" s="872"/>
      <c r="AC87" s="872"/>
      <c r="AD87" s="872"/>
      <c r="AE87" s="872"/>
      <c r="AF87" s="872"/>
      <c r="AG87" s="872"/>
      <c r="AH87" s="872"/>
      <c r="AI87" s="872"/>
      <c r="AJ87" s="872"/>
      <c r="AK87" s="872"/>
      <c r="AL87" s="872"/>
      <c r="AM87" s="872"/>
      <c r="AN87" s="872"/>
      <c r="AO87" s="872"/>
      <c r="AP87" s="872"/>
      <c r="AQ87" s="872"/>
      <c r="AR87" s="872"/>
      <c r="AS87" s="872"/>
      <c r="AT87" s="872"/>
      <c r="AU87" s="872"/>
      <c r="AV87" s="872"/>
      <c r="AW87" s="872"/>
      <c r="AX87" s="872"/>
      <c r="AY87" s="872"/>
      <c r="AZ87" s="873"/>
      <c r="BA87" s="873"/>
      <c r="BB87" s="873"/>
      <c r="BC87" s="873"/>
      <c r="BD87" s="874"/>
      <c r="BE87" s="224"/>
      <c r="BF87" s="224"/>
      <c r="BG87" s="224"/>
      <c r="BH87" s="224"/>
      <c r="BI87" s="224"/>
      <c r="BJ87" s="224"/>
      <c r="BK87" s="224"/>
      <c r="BL87" s="224"/>
      <c r="BM87" s="224"/>
      <c r="BN87" s="224"/>
      <c r="BO87" s="224"/>
      <c r="BP87" s="224"/>
      <c r="BQ87" s="221">
        <v>81</v>
      </c>
      <c r="BR87" s="226"/>
      <c r="BS87" s="847"/>
      <c r="BT87" s="848"/>
      <c r="BU87" s="848"/>
      <c r="BV87" s="848"/>
      <c r="BW87" s="848"/>
      <c r="BX87" s="848"/>
      <c r="BY87" s="848"/>
      <c r="BZ87" s="848"/>
      <c r="CA87" s="848"/>
      <c r="CB87" s="848"/>
      <c r="CC87" s="848"/>
      <c r="CD87" s="848"/>
      <c r="CE87" s="848"/>
      <c r="CF87" s="848"/>
      <c r="CG87" s="853"/>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212"/>
    </row>
    <row r="88" spans="1:131" ht="26.25" customHeight="1" thickBot="1" x14ac:dyDescent="0.25">
      <c r="A88" s="223" t="s">
        <v>376</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f t="shared" ref="AF88:AU88" si="5">SUM(AF68:AJ73)</f>
        <v>6625</v>
      </c>
      <c r="AG88" s="831"/>
      <c r="AH88" s="831"/>
      <c r="AI88" s="831"/>
      <c r="AJ88" s="831"/>
      <c r="AK88" s="828"/>
      <c r="AL88" s="828"/>
      <c r="AM88" s="828"/>
      <c r="AN88" s="828"/>
      <c r="AO88" s="828"/>
      <c r="AP88" s="831">
        <f t="shared" si="5"/>
        <v>2104</v>
      </c>
      <c r="AQ88" s="831"/>
      <c r="AR88" s="831"/>
      <c r="AS88" s="831"/>
      <c r="AT88" s="831"/>
      <c r="AU88" s="831">
        <f t="shared" si="5"/>
        <v>0</v>
      </c>
      <c r="AV88" s="831"/>
      <c r="AW88" s="831"/>
      <c r="AX88" s="831"/>
      <c r="AY88" s="831"/>
      <c r="AZ88" s="836"/>
      <c r="BA88" s="837"/>
      <c r="BB88" s="837"/>
      <c r="BC88" s="837"/>
      <c r="BD88" s="838"/>
      <c r="BE88" s="224"/>
      <c r="BF88" s="224"/>
      <c r="BG88" s="224"/>
      <c r="BH88" s="224"/>
      <c r="BI88" s="224"/>
      <c r="BJ88" s="224"/>
      <c r="BK88" s="224"/>
      <c r="BL88" s="224"/>
      <c r="BM88" s="224"/>
      <c r="BN88" s="224"/>
      <c r="BO88" s="224"/>
      <c r="BP88" s="224"/>
      <c r="BQ88" s="221">
        <v>82</v>
      </c>
      <c r="BR88" s="226"/>
      <c r="BS88" s="847"/>
      <c r="BT88" s="848"/>
      <c r="BU88" s="848"/>
      <c r="BV88" s="848"/>
      <c r="BW88" s="848"/>
      <c r="BX88" s="848"/>
      <c r="BY88" s="848"/>
      <c r="BZ88" s="848"/>
      <c r="CA88" s="848"/>
      <c r="CB88" s="848"/>
      <c r="CC88" s="848"/>
      <c r="CD88" s="848"/>
      <c r="CE88" s="848"/>
      <c r="CF88" s="848"/>
      <c r="CG88" s="853"/>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7"/>
      <c r="BT89" s="848"/>
      <c r="BU89" s="848"/>
      <c r="BV89" s="848"/>
      <c r="BW89" s="848"/>
      <c r="BX89" s="848"/>
      <c r="BY89" s="848"/>
      <c r="BZ89" s="848"/>
      <c r="CA89" s="848"/>
      <c r="CB89" s="848"/>
      <c r="CC89" s="848"/>
      <c r="CD89" s="848"/>
      <c r="CE89" s="848"/>
      <c r="CF89" s="848"/>
      <c r="CG89" s="853"/>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7"/>
      <c r="BT90" s="848"/>
      <c r="BU90" s="848"/>
      <c r="BV90" s="848"/>
      <c r="BW90" s="848"/>
      <c r="BX90" s="848"/>
      <c r="BY90" s="848"/>
      <c r="BZ90" s="848"/>
      <c r="CA90" s="848"/>
      <c r="CB90" s="848"/>
      <c r="CC90" s="848"/>
      <c r="CD90" s="848"/>
      <c r="CE90" s="848"/>
      <c r="CF90" s="848"/>
      <c r="CG90" s="853"/>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7"/>
      <c r="BT91" s="848"/>
      <c r="BU91" s="848"/>
      <c r="BV91" s="848"/>
      <c r="BW91" s="848"/>
      <c r="BX91" s="848"/>
      <c r="BY91" s="848"/>
      <c r="BZ91" s="848"/>
      <c r="CA91" s="848"/>
      <c r="CB91" s="848"/>
      <c r="CC91" s="848"/>
      <c r="CD91" s="848"/>
      <c r="CE91" s="848"/>
      <c r="CF91" s="848"/>
      <c r="CG91" s="853"/>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7"/>
      <c r="BT92" s="848"/>
      <c r="BU92" s="848"/>
      <c r="BV92" s="848"/>
      <c r="BW92" s="848"/>
      <c r="BX92" s="848"/>
      <c r="BY92" s="848"/>
      <c r="BZ92" s="848"/>
      <c r="CA92" s="848"/>
      <c r="CB92" s="848"/>
      <c r="CC92" s="848"/>
      <c r="CD92" s="848"/>
      <c r="CE92" s="848"/>
      <c r="CF92" s="848"/>
      <c r="CG92" s="853"/>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7"/>
      <c r="BT93" s="848"/>
      <c r="BU93" s="848"/>
      <c r="BV93" s="848"/>
      <c r="BW93" s="848"/>
      <c r="BX93" s="848"/>
      <c r="BY93" s="848"/>
      <c r="BZ93" s="848"/>
      <c r="CA93" s="848"/>
      <c r="CB93" s="848"/>
      <c r="CC93" s="848"/>
      <c r="CD93" s="848"/>
      <c r="CE93" s="848"/>
      <c r="CF93" s="848"/>
      <c r="CG93" s="853"/>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7"/>
      <c r="BT94" s="848"/>
      <c r="BU94" s="848"/>
      <c r="BV94" s="848"/>
      <c r="BW94" s="848"/>
      <c r="BX94" s="848"/>
      <c r="BY94" s="848"/>
      <c r="BZ94" s="848"/>
      <c r="CA94" s="848"/>
      <c r="CB94" s="848"/>
      <c r="CC94" s="848"/>
      <c r="CD94" s="848"/>
      <c r="CE94" s="848"/>
      <c r="CF94" s="848"/>
      <c r="CG94" s="853"/>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7"/>
      <c r="BT95" s="848"/>
      <c r="BU95" s="848"/>
      <c r="BV95" s="848"/>
      <c r="BW95" s="848"/>
      <c r="BX95" s="848"/>
      <c r="BY95" s="848"/>
      <c r="BZ95" s="848"/>
      <c r="CA95" s="848"/>
      <c r="CB95" s="848"/>
      <c r="CC95" s="848"/>
      <c r="CD95" s="848"/>
      <c r="CE95" s="848"/>
      <c r="CF95" s="848"/>
      <c r="CG95" s="853"/>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7"/>
      <c r="BT96" s="848"/>
      <c r="BU96" s="848"/>
      <c r="BV96" s="848"/>
      <c r="BW96" s="848"/>
      <c r="BX96" s="848"/>
      <c r="BY96" s="848"/>
      <c r="BZ96" s="848"/>
      <c r="CA96" s="848"/>
      <c r="CB96" s="848"/>
      <c r="CC96" s="848"/>
      <c r="CD96" s="848"/>
      <c r="CE96" s="848"/>
      <c r="CF96" s="848"/>
      <c r="CG96" s="853"/>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7"/>
      <c r="BT97" s="848"/>
      <c r="BU97" s="848"/>
      <c r="BV97" s="848"/>
      <c r="BW97" s="848"/>
      <c r="BX97" s="848"/>
      <c r="BY97" s="848"/>
      <c r="BZ97" s="848"/>
      <c r="CA97" s="848"/>
      <c r="CB97" s="848"/>
      <c r="CC97" s="848"/>
      <c r="CD97" s="848"/>
      <c r="CE97" s="848"/>
      <c r="CF97" s="848"/>
      <c r="CG97" s="853"/>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7"/>
      <c r="BT98" s="848"/>
      <c r="BU98" s="848"/>
      <c r="BV98" s="848"/>
      <c r="BW98" s="848"/>
      <c r="BX98" s="848"/>
      <c r="BY98" s="848"/>
      <c r="BZ98" s="848"/>
      <c r="CA98" s="848"/>
      <c r="CB98" s="848"/>
      <c r="CC98" s="848"/>
      <c r="CD98" s="848"/>
      <c r="CE98" s="848"/>
      <c r="CF98" s="848"/>
      <c r="CG98" s="853"/>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7"/>
      <c r="BT99" s="848"/>
      <c r="BU99" s="848"/>
      <c r="BV99" s="848"/>
      <c r="BW99" s="848"/>
      <c r="BX99" s="848"/>
      <c r="BY99" s="848"/>
      <c r="BZ99" s="848"/>
      <c r="CA99" s="848"/>
      <c r="CB99" s="848"/>
      <c r="CC99" s="848"/>
      <c r="CD99" s="848"/>
      <c r="CE99" s="848"/>
      <c r="CF99" s="848"/>
      <c r="CG99" s="853"/>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7"/>
      <c r="BT100" s="848"/>
      <c r="BU100" s="848"/>
      <c r="BV100" s="848"/>
      <c r="BW100" s="848"/>
      <c r="BX100" s="848"/>
      <c r="BY100" s="848"/>
      <c r="BZ100" s="848"/>
      <c r="CA100" s="848"/>
      <c r="CB100" s="848"/>
      <c r="CC100" s="848"/>
      <c r="CD100" s="848"/>
      <c r="CE100" s="848"/>
      <c r="CF100" s="848"/>
      <c r="CG100" s="853"/>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7"/>
      <c r="BT101" s="848"/>
      <c r="BU101" s="848"/>
      <c r="BV101" s="848"/>
      <c r="BW101" s="848"/>
      <c r="BX101" s="848"/>
      <c r="BY101" s="848"/>
      <c r="BZ101" s="848"/>
      <c r="CA101" s="848"/>
      <c r="CB101" s="848"/>
      <c r="CC101" s="848"/>
      <c r="CD101" s="848"/>
      <c r="CE101" s="848"/>
      <c r="CF101" s="848"/>
      <c r="CG101" s="853"/>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401</v>
      </c>
      <c r="BS102" s="777"/>
      <c r="BT102" s="777"/>
      <c r="BU102" s="777"/>
      <c r="BV102" s="777"/>
      <c r="BW102" s="777"/>
      <c r="BX102" s="777"/>
      <c r="BY102" s="777"/>
      <c r="BZ102" s="777"/>
      <c r="CA102" s="777"/>
      <c r="CB102" s="777"/>
      <c r="CC102" s="777"/>
      <c r="CD102" s="777"/>
      <c r="CE102" s="777"/>
      <c r="CF102" s="777"/>
      <c r="CG102" s="778"/>
      <c r="CH102" s="875"/>
      <c r="CI102" s="876"/>
      <c r="CJ102" s="876"/>
      <c r="CK102" s="876"/>
      <c r="CL102" s="877"/>
      <c r="CM102" s="875"/>
      <c r="CN102" s="876"/>
      <c r="CO102" s="876"/>
      <c r="CP102" s="876"/>
      <c r="CQ102" s="877"/>
      <c r="CR102" s="878">
        <f t="shared" ref="CR102:DQ102" si="6">SUM(CR7:CV10)</f>
        <v>93</v>
      </c>
      <c r="CS102" s="840"/>
      <c r="CT102" s="840"/>
      <c r="CU102" s="840"/>
      <c r="CV102" s="879"/>
      <c r="CW102" s="878">
        <f t="shared" si="6"/>
        <v>0</v>
      </c>
      <c r="CX102" s="840"/>
      <c r="CY102" s="840"/>
      <c r="CZ102" s="840"/>
      <c r="DA102" s="879"/>
      <c r="DB102" s="878">
        <f t="shared" si="6"/>
        <v>0</v>
      </c>
      <c r="DC102" s="840"/>
      <c r="DD102" s="840"/>
      <c r="DE102" s="840"/>
      <c r="DF102" s="879"/>
      <c r="DG102" s="878">
        <f t="shared" si="6"/>
        <v>0</v>
      </c>
      <c r="DH102" s="840"/>
      <c r="DI102" s="840"/>
      <c r="DJ102" s="840"/>
      <c r="DK102" s="879"/>
      <c r="DL102" s="878">
        <f t="shared" si="6"/>
        <v>0</v>
      </c>
      <c r="DM102" s="840"/>
      <c r="DN102" s="840"/>
      <c r="DO102" s="840"/>
      <c r="DP102" s="879"/>
      <c r="DQ102" s="878">
        <f t="shared" si="6"/>
        <v>0</v>
      </c>
      <c r="DR102" s="840"/>
      <c r="DS102" s="840"/>
      <c r="DT102" s="840"/>
      <c r="DU102" s="879"/>
      <c r="DV102" s="902"/>
      <c r="DW102" s="777"/>
      <c r="DX102" s="777"/>
      <c r="DY102" s="777"/>
      <c r="DZ102" s="903"/>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4" t="s">
        <v>402</v>
      </c>
      <c r="BR103" s="904"/>
      <c r="BS103" s="904"/>
      <c r="BT103" s="904"/>
      <c r="BU103" s="904"/>
      <c r="BV103" s="904"/>
      <c r="BW103" s="904"/>
      <c r="BX103" s="904"/>
      <c r="BY103" s="904"/>
      <c r="BZ103" s="904"/>
      <c r="CA103" s="904"/>
      <c r="CB103" s="904"/>
      <c r="CC103" s="904"/>
      <c r="CD103" s="904"/>
      <c r="CE103" s="904"/>
      <c r="CF103" s="904"/>
      <c r="CG103" s="904"/>
      <c r="CH103" s="904"/>
      <c r="CI103" s="904"/>
      <c r="CJ103" s="904"/>
      <c r="CK103" s="904"/>
      <c r="CL103" s="904"/>
      <c r="CM103" s="904"/>
      <c r="CN103" s="904"/>
      <c r="CO103" s="904"/>
      <c r="CP103" s="904"/>
      <c r="CQ103" s="904"/>
      <c r="CR103" s="904"/>
      <c r="CS103" s="904"/>
      <c r="CT103" s="904"/>
      <c r="CU103" s="904"/>
      <c r="CV103" s="904"/>
      <c r="CW103" s="904"/>
      <c r="CX103" s="904"/>
      <c r="CY103" s="904"/>
      <c r="CZ103" s="904"/>
      <c r="DA103" s="904"/>
      <c r="DB103" s="904"/>
      <c r="DC103" s="904"/>
      <c r="DD103" s="904"/>
      <c r="DE103" s="904"/>
      <c r="DF103" s="904"/>
      <c r="DG103" s="904"/>
      <c r="DH103" s="904"/>
      <c r="DI103" s="904"/>
      <c r="DJ103" s="904"/>
      <c r="DK103" s="904"/>
      <c r="DL103" s="904"/>
      <c r="DM103" s="904"/>
      <c r="DN103" s="904"/>
      <c r="DO103" s="904"/>
      <c r="DP103" s="904"/>
      <c r="DQ103" s="904"/>
      <c r="DR103" s="904"/>
      <c r="DS103" s="904"/>
      <c r="DT103" s="904"/>
      <c r="DU103" s="904"/>
      <c r="DV103" s="904"/>
      <c r="DW103" s="904"/>
      <c r="DX103" s="904"/>
      <c r="DY103" s="904"/>
      <c r="DZ103" s="904"/>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5" t="s">
        <v>403</v>
      </c>
      <c r="BR104" s="905"/>
      <c r="BS104" s="905"/>
      <c r="BT104" s="905"/>
      <c r="BU104" s="905"/>
      <c r="BV104" s="905"/>
      <c r="BW104" s="905"/>
      <c r="BX104" s="905"/>
      <c r="BY104" s="905"/>
      <c r="BZ104" s="905"/>
      <c r="CA104" s="905"/>
      <c r="CB104" s="905"/>
      <c r="CC104" s="905"/>
      <c r="CD104" s="905"/>
      <c r="CE104" s="905"/>
      <c r="CF104" s="905"/>
      <c r="CG104" s="905"/>
      <c r="CH104" s="905"/>
      <c r="CI104" s="905"/>
      <c r="CJ104" s="905"/>
      <c r="CK104" s="905"/>
      <c r="CL104" s="905"/>
      <c r="CM104" s="905"/>
      <c r="CN104" s="905"/>
      <c r="CO104" s="905"/>
      <c r="CP104" s="905"/>
      <c r="CQ104" s="905"/>
      <c r="CR104" s="905"/>
      <c r="CS104" s="905"/>
      <c r="CT104" s="905"/>
      <c r="CU104" s="905"/>
      <c r="CV104" s="905"/>
      <c r="CW104" s="905"/>
      <c r="CX104" s="905"/>
      <c r="CY104" s="905"/>
      <c r="CZ104" s="905"/>
      <c r="DA104" s="905"/>
      <c r="DB104" s="905"/>
      <c r="DC104" s="905"/>
      <c r="DD104" s="905"/>
      <c r="DE104" s="905"/>
      <c r="DF104" s="905"/>
      <c r="DG104" s="905"/>
      <c r="DH104" s="905"/>
      <c r="DI104" s="905"/>
      <c r="DJ104" s="905"/>
      <c r="DK104" s="905"/>
      <c r="DL104" s="905"/>
      <c r="DM104" s="905"/>
      <c r="DN104" s="905"/>
      <c r="DO104" s="905"/>
      <c r="DP104" s="905"/>
      <c r="DQ104" s="905"/>
      <c r="DR104" s="905"/>
      <c r="DS104" s="905"/>
      <c r="DT104" s="905"/>
      <c r="DU104" s="905"/>
      <c r="DV104" s="905"/>
      <c r="DW104" s="905"/>
      <c r="DX104" s="905"/>
      <c r="DY104" s="905"/>
      <c r="DZ104" s="905"/>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6" t="s">
        <v>406</v>
      </c>
      <c r="B108" s="907"/>
      <c r="C108" s="907"/>
      <c r="D108" s="907"/>
      <c r="E108" s="907"/>
      <c r="F108" s="907"/>
      <c r="G108" s="907"/>
      <c r="H108" s="907"/>
      <c r="I108" s="907"/>
      <c r="J108" s="907"/>
      <c r="K108" s="907"/>
      <c r="L108" s="907"/>
      <c r="M108" s="907"/>
      <c r="N108" s="907"/>
      <c r="O108" s="907"/>
      <c r="P108" s="907"/>
      <c r="Q108" s="907"/>
      <c r="R108" s="907"/>
      <c r="S108" s="907"/>
      <c r="T108" s="907"/>
      <c r="U108" s="907"/>
      <c r="V108" s="907"/>
      <c r="W108" s="907"/>
      <c r="X108" s="907"/>
      <c r="Y108" s="907"/>
      <c r="Z108" s="907"/>
      <c r="AA108" s="907"/>
      <c r="AB108" s="907"/>
      <c r="AC108" s="907"/>
      <c r="AD108" s="907"/>
      <c r="AE108" s="907"/>
      <c r="AF108" s="907"/>
      <c r="AG108" s="907"/>
      <c r="AH108" s="907"/>
      <c r="AI108" s="907"/>
      <c r="AJ108" s="907"/>
      <c r="AK108" s="907"/>
      <c r="AL108" s="907"/>
      <c r="AM108" s="907"/>
      <c r="AN108" s="907"/>
      <c r="AO108" s="907"/>
      <c r="AP108" s="907"/>
      <c r="AQ108" s="907"/>
      <c r="AR108" s="907"/>
      <c r="AS108" s="907"/>
      <c r="AT108" s="908"/>
      <c r="AU108" s="906" t="s">
        <v>407</v>
      </c>
      <c r="AV108" s="907"/>
      <c r="AW108" s="907"/>
      <c r="AX108" s="907"/>
      <c r="AY108" s="907"/>
      <c r="AZ108" s="907"/>
      <c r="BA108" s="907"/>
      <c r="BB108" s="907"/>
      <c r="BC108" s="907"/>
      <c r="BD108" s="907"/>
      <c r="BE108" s="907"/>
      <c r="BF108" s="907"/>
      <c r="BG108" s="907"/>
      <c r="BH108" s="907"/>
      <c r="BI108" s="907"/>
      <c r="BJ108" s="907"/>
      <c r="BK108" s="907"/>
      <c r="BL108" s="907"/>
      <c r="BM108" s="907"/>
      <c r="BN108" s="907"/>
      <c r="BO108" s="907"/>
      <c r="BP108" s="907"/>
      <c r="BQ108" s="907"/>
      <c r="BR108" s="907"/>
      <c r="BS108" s="907"/>
      <c r="BT108" s="907"/>
      <c r="BU108" s="907"/>
      <c r="BV108" s="907"/>
      <c r="BW108" s="907"/>
      <c r="BX108" s="907"/>
      <c r="BY108" s="907"/>
      <c r="BZ108" s="907"/>
      <c r="CA108" s="907"/>
      <c r="CB108" s="907"/>
      <c r="CC108" s="907"/>
      <c r="CD108" s="907"/>
      <c r="CE108" s="907"/>
      <c r="CF108" s="907"/>
      <c r="CG108" s="907"/>
      <c r="CH108" s="907"/>
      <c r="CI108" s="907"/>
      <c r="CJ108" s="907"/>
      <c r="CK108" s="907"/>
      <c r="CL108" s="907"/>
      <c r="CM108" s="907"/>
      <c r="CN108" s="907"/>
      <c r="CO108" s="907"/>
      <c r="CP108" s="907"/>
      <c r="CQ108" s="907"/>
      <c r="CR108" s="907"/>
      <c r="CS108" s="907"/>
      <c r="CT108" s="907"/>
      <c r="CU108" s="907"/>
      <c r="CV108" s="907"/>
      <c r="CW108" s="907"/>
      <c r="CX108" s="907"/>
      <c r="CY108" s="907"/>
      <c r="CZ108" s="907"/>
      <c r="DA108" s="907"/>
      <c r="DB108" s="907"/>
      <c r="DC108" s="907"/>
      <c r="DD108" s="907"/>
      <c r="DE108" s="907"/>
      <c r="DF108" s="907"/>
      <c r="DG108" s="907"/>
      <c r="DH108" s="907"/>
      <c r="DI108" s="907"/>
      <c r="DJ108" s="907"/>
      <c r="DK108" s="907"/>
      <c r="DL108" s="907"/>
      <c r="DM108" s="907"/>
      <c r="DN108" s="907"/>
      <c r="DO108" s="907"/>
      <c r="DP108" s="907"/>
      <c r="DQ108" s="907"/>
      <c r="DR108" s="907"/>
      <c r="DS108" s="907"/>
      <c r="DT108" s="907"/>
      <c r="DU108" s="907"/>
      <c r="DV108" s="907"/>
      <c r="DW108" s="907"/>
      <c r="DX108" s="907"/>
      <c r="DY108" s="907"/>
      <c r="DZ108" s="908"/>
    </row>
    <row r="109" spans="1:131" s="212" customFormat="1" ht="26.25" customHeight="1" x14ac:dyDescent="0.2">
      <c r="A109" s="900" t="s">
        <v>408</v>
      </c>
      <c r="B109" s="881"/>
      <c r="C109" s="881"/>
      <c r="D109" s="881"/>
      <c r="E109" s="881"/>
      <c r="F109" s="881"/>
      <c r="G109" s="881"/>
      <c r="H109" s="881"/>
      <c r="I109" s="881"/>
      <c r="J109" s="881"/>
      <c r="K109" s="881"/>
      <c r="L109" s="881"/>
      <c r="M109" s="881"/>
      <c r="N109" s="881"/>
      <c r="O109" s="881"/>
      <c r="P109" s="881"/>
      <c r="Q109" s="881"/>
      <c r="R109" s="881"/>
      <c r="S109" s="881"/>
      <c r="T109" s="881"/>
      <c r="U109" s="881"/>
      <c r="V109" s="881"/>
      <c r="W109" s="881"/>
      <c r="X109" s="881"/>
      <c r="Y109" s="881"/>
      <c r="Z109" s="882"/>
      <c r="AA109" s="880" t="s">
        <v>409</v>
      </c>
      <c r="AB109" s="881"/>
      <c r="AC109" s="881"/>
      <c r="AD109" s="881"/>
      <c r="AE109" s="882"/>
      <c r="AF109" s="880" t="s">
        <v>410</v>
      </c>
      <c r="AG109" s="881"/>
      <c r="AH109" s="881"/>
      <c r="AI109" s="881"/>
      <c r="AJ109" s="882"/>
      <c r="AK109" s="880" t="s">
        <v>294</v>
      </c>
      <c r="AL109" s="881"/>
      <c r="AM109" s="881"/>
      <c r="AN109" s="881"/>
      <c r="AO109" s="882"/>
      <c r="AP109" s="880" t="s">
        <v>411</v>
      </c>
      <c r="AQ109" s="881"/>
      <c r="AR109" s="881"/>
      <c r="AS109" s="881"/>
      <c r="AT109" s="883"/>
      <c r="AU109" s="900" t="s">
        <v>408</v>
      </c>
      <c r="AV109" s="881"/>
      <c r="AW109" s="881"/>
      <c r="AX109" s="881"/>
      <c r="AY109" s="881"/>
      <c r="AZ109" s="881"/>
      <c r="BA109" s="881"/>
      <c r="BB109" s="881"/>
      <c r="BC109" s="881"/>
      <c r="BD109" s="881"/>
      <c r="BE109" s="881"/>
      <c r="BF109" s="881"/>
      <c r="BG109" s="881"/>
      <c r="BH109" s="881"/>
      <c r="BI109" s="881"/>
      <c r="BJ109" s="881"/>
      <c r="BK109" s="881"/>
      <c r="BL109" s="881"/>
      <c r="BM109" s="881"/>
      <c r="BN109" s="881"/>
      <c r="BO109" s="881"/>
      <c r="BP109" s="882"/>
      <c r="BQ109" s="880" t="s">
        <v>409</v>
      </c>
      <c r="BR109" s="881"/>
      <c r="BS109" s="881"/>
      <c r="BT109" s="881"/>
      <c r="BU109" s="882"/>
      <c r="BV109" s="880" t="s">
        <v>410</v>
      </c>
      <c r="BW109" s="881"/>
      <c r="BX109" s="881"/>
      <c r="BY109" s="881"/>
      <c r="BZ109" s="882"/>
      <c r="CA109" s="880" t="s">
        <v>294</v>
      </c>
      <c r="CB109" s="881"/>
      <c r="CC109" s="881"/>
      <c r="CD109" s="881"/>
      <c r="CE109" s="882"/>
      <c r="CF109" s="901" t="s">
        <v>411</v>
      </c>
      <c r="CG109" s="901"/>
      <c r="CH109" s="901"/>
      <c r="CI109" s="901"/>
      <c r="CJ109" s="901"/>
      <c r="CK109" s="880" t="s">
        <v>412</v>
      </c>
      <c r="CL109" s="881"/>
      <c r="CM109" s="881"/>
      <c r="CN109" s="881"/>
      <c r="CO109" s="881"/>
      <c r="CP109" s="881"/>
      <c r="CQ109" s="881"/>
      <c r="CR109" s="881"/>
      <c r="CS109" s="881"/>
      <c r="CT109" s="881"/>
      <c r="CU109" s="881"/>
      <c r="CV109" s="881"/>
      <c r="CW109" s="881"/>
      <c r="CX109" s="881"/>
      <c r="CY109" s="881"/>
      <c r="CZ109" s="881"/>
      <c r="DA109" s="881"/>
      <c r="DB109" s="881"/>
      <c r="DC109" s="881"/>
      <c r="DD109" s="881"/>
      <c r="DE109" s="881"/>
      <c r="DF109" s="882"/>
      <c r="DG109" s="880" t="s">
        <v>409</v>
      </c>
      <c r="DH109" s="881"/>
      <c r="DI109" s="881"/>
      <c r="DJ109" s="881"/>
      <c r="DK109" s="882"/>
      <c r="DL109" s="880" t="s">
        <v>410</v>
      </c>
      <c r="DM109" s="881"/>
      <c r="DN109" s="881"/>
      <c r="DO109" s="881"/>
      <c r="DP109" s="882"/>
      <c r="DQ109" s="880" t="s">
        <v>294</v>
      </c>
      <c r="DR109" s="881"/>
      <c r="DS109" s="881"/>
      <c r="DT109" s="881"/>
      <c r="DU109" s="882"/>
      <c r="DV109" s="880" t="s">
        <v>411</v>
      </c>
      <c r="DW109" s="881"/>
      <c r="DX109" s="881"/>
      <c r="DY109" s="881"/>
      <c r="DZ109" s="883"/>
    </row>
    <row r="110" spans="1:131" s="212" customFormat="1" ht="26.25" customHeight="1" x14ac:dyDescent="0.2">
      <c r="A110" s="884" t="s">
        <v>413</v>
      </c>
      <c r="B110" s="885"/>
      <c r="C110" s="885"/>
      <c r="D110" s="885"/>
      <c r="E110" s="885"/>
      <c r="F110" s="885"/>
      <c r="G110" s="885"/>
      <c r="H110" s="885"/>
      <c r="I110" s="885"/>
      <c r="J110" s="885"/>
      <c r="K110" s="885"/>
      <c r="L110" s="885"/>
      <c r="M110" s="885"/>
      <c r="N110" s="885"/>
      <c r="O110" s="885"/>
      <c r="P110" s="885"/>
      <c r="Q110" s="885"/>
      <c r="R110" s="885"/>
      <c r="S110" s="885"/>
      <c r="T110" s="885"/>
      <c r="U110" s="885"/>
      <c r="V110" s="885"/>
      <c r="W110" s="885"/>
      <c r="X110" s="885"/>
      <c r="Y110" s="885"/>
      <c r="Z110" s="886"/>
      <c r="AA110" s="887">
        <v>2016603</v>
      </c>
      <c r="AB110" s="888"/>
      <c r="AC110" s="888"/>
      <c r="AD110" s="888"/>
      <c r="AE110" s="889"/>
      <c r="AF110" s="890">
        <v>2064855</v>
      </c>
      <c r="AG110" s="888"/>
      <c r="AH110" s="888"/>
      <c r="AI110" s="888"/>
      <c r="AJ110" s="889"/>
      <c r="AK110" s="890">
        <v>2048498</v>
      </c>
      <c r="AL110" s="888"/>
      <c r="AM110" s="888"/>
      <c r="AN110" s="888"/>
      <c r="AO110" s="889"/>
      <c r="AP110" s="891">
        <v>24</v>
      </c>
      <c r="AQ110" s="892"/>
      <c r="AR110" s="892"/>
      <c r="AS110" s="892"/>
      <c r="AT110" s="893"/>
      <c r="AU110" s="894" t="s">
        <v>69</v>
      </c>
      <c r="AV110" s="895"/>
      <c r="AW110" s="895"/>
      <c r="AX110" s="895"/>
      <c r="AY110" s="895"/>
      <c r="AZ110" s="918" t="s">
        <v>414</v>
      </c>
      <c r="BA110" s="885"/>
      <c r="BB110" s="885"/>
      <c r="BC110" s="885"/>
      <c r="BD110" s="885"/>
      <c r="BE110" s="885"/>
      <c r="BF110" s="885"/>
      <c r="BG110" s="885"/>
      <c r="BH110" s="885"/>
      <c r="BI110" s="885"/>
      <c r="BJ110" s="885"/>
      <c r="BK110" s="885"/>
      <c r="BL110" s="885"/>
      <c r="BM110" s="885"/>
      <c r="BN110" s="885"/>
      <c r="BO110" s="885"/>
      <c r="BP110" s="886"/>
      <c r="BQ110" s="919">
        <v>20968790</v>
      </c>
      <c r="BR110" s="920"/>
      <c r="BS110" s="920"/>
      <c r="BT110" s="920"/>
      <c r="BU110" s="920"/>
      <c r="BV110" s="920">
        <v>20034385</v>
      </c>
      <c r="BW110" s="920"/>
      <c r="BX110" s="920"/>
      <c r="BY110" s="920"/>
      <c r="BZ110" s="920"/>
      <c r="CA110" s="920">
        <v>19224479</v>
      </c>
      <c r="CB110" s="920"/>
      <c r="CC110" s="920"/>
      <c r="CD110" s="920"/>
      <c r="CE110" s="920"/>
      <c r="CF110" s="933">
        <v>224.8</v>
      </c>
      <c r="CG110" s="934"/>
      <c r="CH110" s="934"/>
      <c r="CI110" s="934"/>
      <c r="CJ110" s="934"/>
      <c r="CK110" s="935" t="s">
        <v>415</v>
      </c>
      <c r="CL110" s="936"/>
      <c r="CM110" s="918" t="s">
        <v>416</v>
      </c>
      <c r="CN110" s="885"/>
      <c r="CO110" s="885"/>
      <c r="CP110" s="885"/>
      <c r="CQ110" s="885"/>
      <c r="CR110" s="885"/>
      <c r="CS110" s="885"/>
      <c r="CT110" s="885"/>
      <c r="CU110" s="885"/>
      <c r="CV110" s="885"/>
      <c r="CW110" s="885"/>
      <c r="CX110" s="885"/>
      <c r="CY110" s="885"/>
      <c r="CZ110" s="885"/>
      <c r="DA110" s="885"/>
      <c r="DB110" s="885"/>
      <c r="DC110" s="885"/>
      <c r="DD110" s="885"/>
      <c r="DE110" s="885"/>
      <c r="DF110" s="886"/>
      <c r="DG110" s="919" t="s">
        <v>122</v>
      </c>
      <c r="DH110" s="920"/>
      <c r="DI110" s="920"/>
      <c r="DJ110" s="920"/>
      <c r="DK110" s="920"/>
      <c r="DL110" s="920" t="s">
        <v>122</v>
      </c>
      <c r="DM110" s="920"/>
      <c r="DN110" s="920"/>
      <c r="DO110" s="920"/>
      <c r="DP110" s="920"/>
      <c r="DQ110" s="920" t="s">
        <v>122</v>
      </c>
      <c r="DR110" s="920"/>
      <c r="DS110" s="920"/>
      <c r="DT110" s="920"/>
      <c r="DU110" s="920"/>
      <c r="DV110" s="921" t="s">
        <v>122</v>
      </c>
      <c r="DW110" s="921"/>
      <c r="DX110" s="921"/>
      <c r="DY110" s="921"/>
      <c r="DZ110" s="922"/>
    </row>
    <row r="111" spans="1:131" s="212" customFormat="1" ht="26.25" customHeight="1" x14ac:dyDescent="0.2">
      <c r="A111" s="923" t="s">
        <v>417</v>
      </c>
      <c r="B111" s="924"/>
      <c r="C111" s="924"/>
      <c r="D111" s="924"/>
      <c r="E111" s="924"/>
      <c r="F111" s="924"/>
      <c r="G111" s="924"/>
      <c r="H111" s="924"/>
      <c r="I111" s="924"/>
      <c r="J111" s="924"/>
      <c r="K111" s="924"/>
      <c r="L111" s="924"/>
      <c r="M111" s="924"/>
      <c r="N111" s="924"/>
      <c r="O111" s="924"/>
      <c r="P111" s="924"/>
      <c r="Q111" s="924"/>
      <c r="R111" s="924"/>
      <c r="S111" s="924"/>
      <c r="T111" s="924"/>
      <c r="U111" s="924"/>
      <c r="V111" s="924"/>
      <c r="W111" s="924"/>
      <c r="X111" s="924"/>
      <c r="Y111" s="924"/>
      <c r="Z111" s="925"/>
      <c r="AA111" s="926" t="s">
        <v>122</v>
      </c>
      <c r="AB111" s="927"/>
      <c r="AC111" s="927"/>
      <c r="AD111" s="927"/>
      <c r="AE111" s="928"/>
      <c r="AF111" s="929" t="s">
        <v>122</v>
      </c>
      <c r="AG111" s="927"/>
      <c r="AH111" s="927"/>
      <c r="AI111" s="927"/>
      <c r="AJ111" s="928"/>
      <c r="AK111" s="929" t="s">
        <v>122</v>
      </c>
      <c r="AL111" s="927"/>
      <c r="AM111" s="927"/>
      <c r="AN111" s="927"/>
      <c r="AO111" s="928"/>
      <c r="AP111" s="930" t="s">
        <v>122</v>
      </c>
      <c r="AQ111" s="931"/>
      <c r="AR111" s="931"/>
      <c r="AS111" s="931"/>
      <c r="AT111" s="932"/>
      <c r="AU111" s="896"/>
      <c r="AV111" s="897"/>
      <c r="AW111" s="897"/>
      <c r="AX111" s="897"/>
      <c r="AY111" s="897"/>
      <c r="AZ111" s="911" t="s">
        <v>418</v>
      </c>
      <c r="BA111" s="912"/>
      <c r="BB111" s="912"/>
      <c r="BC111" s="912"/>
      <c r="BD111" s="912"/>
      <c r="BE111" s="912"/>
      <c r="BF111" s="912"/>
      <c r="BG111" s="912"/>
      <c r="BH111" s="912"/>
      <c r="BI111" s="912"/>
      <c r="BJ111" s="912"/>
      <c r="BK111" s="912"/>
      <c r="BL111" s="912"/>
      <c r="BM111" s="912"/>
      <c r="BN111" s="912"/>
      <c r="BO111" s="912"/>
      <c r="BP111" s="913"/>
      <c r="BQ111" s="914" t="s">
        <v>122</v>
      </c>
      <c r="BR111" s="915"/>
      <c r="BS111" s="915"/>
      <c r="BT111" s="915"/>
      <c r="BU111" s="915"/>
      <c r="BV111" s="915" t="s">
        <v>122</v>
      </c>
      <c r="BW111" s="915"/>
      <c r="BX111" s="915"/>
      <c r="BY111" s="915"/>
      <c r="BZ111" s="915"/>
      <c r="CA111" s="915" t="s">
        <v>122</v>
      </c>
      <c r="CB111" s="915"/>
      <c r="CC111" s="915"/>
      <c r="CD111" s="915"/>
      <c r="CE111" s="915"/>
      <c r="CF111" s="909" t="s">
        <v>122</v>
      </c>
      <c r="CG111" s="910"/>
      <c r="CH111" s="910"/>
      <c r="CI111" s="910"/>
      <c r="CJ111" s="910"/>
      <c r="CK111" s="937"/>
      <c r="CL111" s="938"/>
      <c r="CM111" s="911" t="s">
        <v>419</v>
      </c>
      <c r="CN111" s="912"/>
      <c r="CO111" s="912"/>
      <c r="CP111" s="912"/>
      <c r="CQ111" s="912"/>
      <c r="CR111" s="912"/>
      <c r="CS111" s="912"/>
      <c r="CT111" s="912"/>
      <c r="CU111" s="912"/>
      <c r="CV111" s="912"/>
      <c r="CW111" s="912"/>
      <c r="CX111" s="912"/>
      <c r="CY111" s="912"/>
      <c r="CZ111" s="912"/>
      <c r="DA111" s="912"/>
      <c r="DB111" s="912"/>
      <c r="DC111" s="912"/>
      <c r="DD111" s="912"/>
      <c r="DE111" s="912"/>
      <c r="DF111" s="913"/>
      <c r="DG111" s="914" t="s">
        <v>122</v>
      </c>
      <c r="DH111" s="915"/>
      <c r="DI111" s="915"/>
      <c r="DJ111" s="915"/>
      <c r="DK111" s="915"/>
      <c r="DL111" s="915" t="s">
        <v>122</v>
      </c>
      <c r="DM111" s="915"/>
      <c r="DN111" s="915"/>
      <c r="DO111" s="915"/>
      <c r="DP111" s="915"/>
      <c r="DQ111" s="915" t="s">
        <v>122</v>
      </c>
      <c r="DR111" s="915"/>
      <c r="DS111" s="915"/>
      <c r="DT111" s="915"/>
      <c r="DU111" s="915"/>
      <c r="DV111" s="916" t="s">
        <v>122</v>
      </c>
      <c r="DW111" s="916"/>
      <c r="DX111" s="916"/>
      <c r="DY111" s="916"/>
      <c r="DZ111" s="917"/>
    </row>
    <row r="112" spans="1:131" s="212" customFormat="1" ht="26.25" customHeight="1" x14ac:dyDescent="0.2">
      <c r="A112" s="941" t="s">
        <v>420</v>
      </c>
      <c r="B112" s="942"/>
      <c r="C112" s="912" t="s">
        <v>421</v>
      </c>
      <c r="D112" s="912"/>
      <c r="E112" s="912"/>
      <c r="F112" s="912"/>
      <c r="G112" s="912"/>
      <c r="H112" s="912"/>
      <c r="I112" s="912"/>
      <c r="J112" s="912"/>
      <c r="K112" s="912"/>
      <c r="L112" s="912"/>
      <c r="M112" s="912"/>
      <c r="N112" s="912"/>
      <c r="O112" s="912"/>
      <c r="P112" s="912"/>
      <c r="Q112" s="912"/>
      <c r="R112" s="912"/>
      <c r="S112" s="912"/>
      <c r="T112" s="912"/>
      <c r="U112" s="912"/>
      <c r="V112" s="912"/>
      <c r="W112" s="912"/>
      <c r="X112" s="912"/>
      <c r="Y112" s="912"/>
      <c r="Z112" s="913"/>
      <c r="AA112" s="947" t="s">
        <v>122</v>
      </c>
      <c r="AB112" s="948"/>
      <c r="AC112" s="948"/>
      <c r="AD112" s="948"/>
      <c r="AE112" s="949"/>
      <c r="AF112" s="950" t="s">
        <v>122</v>
      </c>
      <c r="AG112" s="948"/>
      <c r="AH112" s="948"/>
      <c r="AI112" s="948"/>
      <c r="AJ112" s="949"/>
      <c r="AK112" s="950" t="s">
        <v>122</v>
      </c>
      <c r="AL112" s="948"/>
      <c r="AM112" s="948"/>
      <c r="AN112" s="948"/>
      <c r="AO112" s="949"/>
      <c r="AP112" s="951" t="s">
        <v>122</v>
      </c>
      <c r="AQ112" s="952"/>
      <c r="AR112" s="952"/>
      <c r="AS112" s="952"/>
      <c r="AT112" s="953"/>
      <c r="AU112" s="896"/>
      <c r="AV112" s="897"/>
      <c r="AW112" s="897"/>
      <c r="AX112" s="897"/>
      <c r="AY112" s="897"/>
      <c r="AZ112" s="911" t="s">
        <v>422</v>
      </c>
      <c r="BA112" s="912"/>
      <c r="BB112" s="912"/>
      <c r="BC112" s="912"/>
      <c r="BD112" s="912"/>
      <c r="BE112" s="912"/>
      <c r="BF112" s="912"/>
      <c r="BG112" s="912"/>
      <c r="BH112" s="912"/>
      <c r="BI112" s="912"/>
      <c r="BJ112" s="912"/>
      <c r="BK112" s="912"/>
      <c r="BL112" s="912"/>
      <c r="BM112" s="912"/>
      <c r="BN112" s="912"/>
      <c r="BO112" s="912"/>
      <c r="BP112" s="913"/>
      <c r="BQ112" s="914">
        <v>4345554</v>
      </c>
      <c r="BR112" s="915"/>
      <c r="BS112" s="915"/>
      <c r="BT112" s="915"/>
      <c r="BU112" s="915"/>
      <c r="BV112" s="915">
        <v>4227425</v>
      </c>
      <c r="BW112" s="915"/>
      <c r="BX112" s="915"/>
      <c r="BY112" s="915"/>
      <c r="BZ112" s="915"/>
      <c r="CA112" s="915">
        <v>4008410</v>
      </c>
      <c r="CB112" s="915"/>
      <c r="CC112" s="915"/>
      <c r="CD112" s="915"/>
      <c r="CE112" s="915"/>
      <c r="CF112" s="909">
        <v>46.9</v>
      </c>
      <c r="CG112" s="910"/>
      <c r="CH112" s="910"/>
      <c r="CI112" s="910"/>
      <c r="CJ112" s="910"/>
      <c r="CK112" s="937"/>
      <c r="CL112" s="938"/>
      <c r="CM112" s="911" t="s">
        <v>423</v>
      </c>
      <c r="CN112" s="912"/>
      <c r="CO112" s="912"/>
      <c r="CP112" s="912"/>
      <c r="CQ112" s="912"/>
      <c r="CR112" s="912"/>
      <c r="CS112" s="912"/>
      <c r="CT112" s="912"/>
      <c r="CU112" s="912"/>
      <c r="CV112" s="912"/>
      <c r="CW112" s="912"/>
      <c r="CX112" s="912"/>
      <c r="CY112" s="912"/>
      <c r="CZ112" s="912"/>
      <c r="DA112" s="912"/>
      <c r="DB112" s="912"/>
      <c r="DC112" s="912"/>
      <c r="DD112" s="912"/>
      <c r="DE112" s="912"/>
      <c r="DF112" s="913"/>
      <c r="DG112" s="914" t="s">
        <v>122</v>
      </c>
      <c r="DH112" s="915"/>
      <c r="DI112" s="915"/>
      <c r="DJ112" s="915"/>
      <c r="DK112" s="915"/>
      <c r="DL112" s="915" t="s">
        <v>122</v>
      </c>
      <c r="DM112" s="915"/>
      <c r="DN112" s="915"/>
      <c r="DO112" s="915"/>
      <c r="DP112" s="915"/>
      <c r="DQ112" s="915" t="s">
        <v>122</v>
      </c>
      <c r="DR112" s="915"/>
      <c r="DS112" s="915"/>
      <c r="DT112" s="915"/>
      <c r="DU112" s="915"/>
      <c r="DV112" s="916" t="s">
        <v>122</v>
      </c>
      <c r="DW112" s="916"/>
      <c r="DX112" s="916"/>
      <c r="DY112" s="916"/>
      <c r="DZ112" s="917"/>
    </row>
    <row r="113" spans="1:130" s="212" customFormat="1" ht="26.25" customHeight="1" x14ac:dyDescent="0.2">
      <c r="A113" s="943"/>
      <c r="B113" s="944"/>
      <c r="C113" s="912" t="s">
        <v>424</v>
      </c>
      <c r="D113" s="912"/>
      <c r="E113" s="912"/>
      <c r="F113" s="912"/>
      <c r="G113" s="912"/>
      <c r="H113" s="912"/>
      <c r="I113" s="912"/>
      <c r="J113" s="912"/>
      <c r="K113" s="912"/>
      <c r="L113" s="912"/>
      <c r="M113" s="912"/>
      <c r="N113" s="912"/>
      <c r="O113" s="912"/>
      <c r="P113" s="912"/>
      <c r="Q113" s="912"/>
      <c r="R113" s="912"/>
      <c r="S113" s="912"/>
      <c r="T113" s="912"/>
      <c r="U113" s="912"/>
      <c r="V113" s="912"/>
      <c r="W113" s="912"/>
      <c r="X113" s="912"/>
      <c r="Y113" s="912"/>
      <c r="Z113" s="913"/>
      <c r="AA113" s="926">
        <v>364832</v>
      </c>
      <c r="AB113" s="927"/>
      <c r="AC113" s="927"/>
      <c r="AD113" s="927"/>
      <c r="AE113" s="928"/>
      <c r="AF113" s="929">
        <v>349779</v>
      </c>
      <c r="AG113" s="927"/>
      <c r="AH113" s="927"/>
      <c r="AI113" s="927"/>
      <c r="AJ113" s="928"/>
      <c r="AK113" s="929">
        <v>322152</v>
      </c>
      <c r="AL113" s="927"/>
      <c r="AM113" s="927"/>
      <c r="AN113" s="927"/>
      <c r="AO113" s="928"/>
      <c r="AP113" s="930">
        <v>3.8</v>
      </c>
      <c r="AQ113" s="931"/>
      <c r="AR113" s="931"/>
      <c r="AS113" s="931"/>
      <c r="AT113" s="932"/>
      <c r="AU113" s="896"/>
      <c r="AV113" s="897"/>
      <c r="AW113" s="897"/>
      <c r="AX113" s="897"/>
      <c r="AY113" s="897"/>
      <c r="AZ113" s="911" t="s">
        <v>425</v>
      </c>
      <c r="BA113" s="912"/>
      <c r="BB113" s="912"/>
      <c r="BC113" s="912"/>
      <c r="BD113" s="912"/>
      <c r="BE113" s="912"/>
      <c r="BF113" s="912"/>
      <c r="BG113" s="912"/>
      <c r="BH113" s="912"/>
      <c r="BI113" s="912"/>
      <c r="BJ113" s="912"/>
      <c r="BK113" s="912"/>
      <c r="BL113" s="912"/>
      <c r="BM113" s="912"/>
      <c r="BN113" s="912"/>
      <c r="BO113" s="912"/>
      <c r="BP113" s="913"/>
      <c r="BQ113" s="914">
        <v>1335949</v>
      </c>
      <c r="BR113" s="915"/>
      <c r="BS113" s="915"/>
      <c r="BT113" s="915"/>
      <c r="BU113" s="915"/>
      <c r="BV113" s="915">
        <v>1289082</v>
      </c>
      <c r="BW113" s="915"/>
      <c r="BX113" s="915"/>
      <c r="BY113" s="915"/>
      <c r="BZ113" s="915"/>
      <c r="CA113" s="915">
        <v>1108817</v>
      </c>
      <c r="CB113" s="915"/>
      <c r="CC113" s="915"/>
      <c r="CD113" s="915"/>
      <c r="CE113" s="915"/>
      <c r="CF113" s="909">
        <v>13</v>
      </c>
      <c r="CG113" s="910"/>
      <c r="CH113" s="910"/>
      <c r="CI113" s="910"/>
      <c r="CJ113" s="910"/>
      <c r="CK113" s="937"/>
      <c r="CL113" s="938"/>
      <c r="CM113" s="911" t="s">
        <v>426</v>
      </c>
      <c r="CN113" s="912"/>
      <c r="CO113" s="912"/>
      <c r="CP113" s="912"/>
      <c r="CQ113" s="912"/>
      <c r="CR113" s="912"/>
      <c r="CS113" s="912"/>
      <c r="CT113" s="912"/>
      <c r="CU113" s="912"/>
      <c r="CV113" s="912"/>
      <c r="CW113" s="912"/>
      <c r="CX113" s="912"/>
      <c r="CY113" s="912"/>
      <c r="CZ113" s="912"/>
      <c r="DA113" s="912"/>
      <c r="DB113" s="912"/>
      <c r="DC113" s="912"/>
      <c r="DD113" s="912"/>
      <c r="DE113" s="912"/>
      <c r="DF113" s="913"/>
      <c r="DG113" s="947" t="s">
        <v>122</v>
      </c>
      <c r="DH113" s="948"/>
      <c r="DI113" s="948"/>
      <c r="DJ113" s="948"/>
      <c r="DK113" s="949"/>
      <c r="DL113" s="950" t="s">
        <v>122</v>
      </c>
      <c r="DM113" s="948"/>
      <c r="DN113" s="948"/>
      <c r="DO113" s="948"/>
      <c r="DP113" s="949"/>
      <c r="DQ113" s="950" t="s">
        <v>122</v>
      </c>
      <c r="DR113" s="948"/>
      <c r="DS113" s="948"/>
      <c r="DT113" s="948"/>
      <c r="DU113" s="949"/>
      <c r="DV113" s="951" t="s">
        <v>122</v>
      </c>
      <c r="DW113" s="952"/>
      <c r="DX113" s="952"/>
      <c r="DY113" s="952"/>
      <c r="DZ113" s="953"/>
    </row>
    <row r="114" spans="1:130" s="212" customFormat="1" ht="26.25" customHeight="1" x14ac:dyDescent="0.2">
      <c r="A114" s="943"/>
      <c r="B114" s="944"/>
      <c r="C114" s="912" t="s">
        <v>427</v>
      </c>
      <c r="D114" s="912"/>
      <c r="E114" s="912"/>
      <c r="F114" s="912"/>
      <c r="G114" s="912"/>
      <c r="H114" s="912"/>
      <c r="I114" s="912"/>
      <c r="J114" s="912"/>
      <c r="K114" s="912"/>
      <c r="L114" s="912"/>
      <c r="M114" s="912"/>
      <c r="N114" s="912"/>
      <c r="O114" s="912"/>
      <c r="P114" s="912"/>
      <c r="Q114" s="912"/>
      <c r="R114" s="912"/>
      <c r="S114" s="912"/>
      <c r="T114" s="912"/>
      <c r="U114" s="912"/>
      <c r="V114" s="912"/>
      <c r="W114" s="912"/>
      <c r="X114" s="912"/>
      <c r="Y114" s="912"/>
      <c r="Z114" s="913"/>
      <c r="AA114" s="947">
        <v>139157</v>
      </c>
      <c r="AB114" s="948"/>
      <c r="AC114" s="948"/>
      <c r="AD114" s="948"/>
      <c r="AE114" s="949"/>
      <c r="AF114" s="950">
        <v>135826</v>
      </c>
      <c r="AG114" s="948"/>
      <c r="AH114" s="948"/>
      <c r="AI114" s="948"/>
      <c r="AJ114" s="949"/>
      <c r="AK114" s="950">
        <v>165304</v>
      </c>
      <c r="AL114" s="948"/>
      <c r="AM114" s="948"/>
      <c r="AN114" s="948"/>
      <c r="AO114" s="949"/>
      <c r="AP114" s="951">
        <v>1.9</v>
      </c>
      <c r="AQ114" s="952"/>
      <c r="AR114" s="952"/>
      <c r="AS114" s="952"/>
      <c r="AT114" s="953"/>
      <c r="AU114" s="896"/>
      <c r="AV114" s="897"/>
      <c r="AW114" s="897"/>
      <c r="AX114" s="897"/>
      <c r="AY114" s="897"/>
      <c r="AZ114" s="911" t="s">
        <v>428</v>
      </c>
      <c r="BA114" s="912"/>
      <c r="BB114" s="912"/>
      <c r="BC114" s="912"/>
      <c r="BD114" s="912"/>
      <c r="BE114" s="912"/>
      <c r="BF114" s="912"/>
      <c r="BG114" s="912"/>
      <c r="BH114" s="912"/>
      <c r="BI114" s="912"/>
      <c r="BJ114" s="912"/>
      <c r="BK114" s="912"/>
      <c r="BL114" s="912"/>
      <c r="BM114" s="912"/>
      <c r="BN114" s="912"/>
      <c r="BO114" s="912"/>
      <c r="BP114" s="913"/>
      <c r="BQ114" s="914">
        <v>1870894</v>
      </c>
      <c r="BR114" s="915"/>
      <c r="BS114" s="915"/>
      <c r="BT114" s="915"/>
      <c r="BU114" s="915"/>
      <c r="BV114" s="915">
        <v>2319158</v>
      </c>
      <c r="BW114" s="915"/>
      <c r="BX114" s="915"/>
      <c r="BY114" s="915"/>
      <c r="BZ114" s="915"/>
      <c r="CA114" s="915">
        <v>1847070</v>
      </c>
      <c r="CB114" s="915"/>
      <c r="CC114" s="915"/>
      <c r="CD114" s="915"/>
      <c r="CE114" s="915"/>
      <c r="CF114" s="909">
        <v>21.6</v>
      </c>
      <c r="CG114" s="910"/>
      <c r="CH114" s="910"/>
      <c r="CI114" s="910"/>
      <c r="CJ114" s="910"/>
      <c r="CK114" s="937"/>
      <c r="CL114" s="938"/>
      <c r="CM114" s="911" t="s">
        <v>429</v>
      </c>
      <c r="CN114" s="912"/>
      <c r="CO114" s="912"/>
      <c r="CP114" s="912"/>
      <c r="CQ114" s="912"/>
      <c r="CR114" s="912"/>
      <c r="CS114" s="912"/>
      <c r="CT114" s="912"/>
      <c r="CU114" s="912"/>
      <c r="CV114" s="912"/>
      <c r="CW114" s="912"/>
      <c r="CX114" s="912"/>
      <c r="CY114" s="912"/>
      <c r="CZ114" s="912"/>
      <c r="DA114" s="912"/>
      <c r="DB114" s="912"/>
      <c r="DC114" s="912"/>
      <c r="DD114" s="912"/>
      <c r="DE114" s="912"/>
      <c r="DF114" s="913"/>
      <c r="DG114" s="947" t="s">
        <v>122</v>
      </c>
      <c r="DH114" s="948"/>
      <c r="DI114" s="948"/>
      <c r="DJ114" s="948"/>
      <c r="DK114" s="949"/>
      <c r="DL114" s="950" t="s">
        <v>122</v>
      </c>
      <c r="DM114" s="948"/>
      <c r="DN114" s="948"/>
      <c r="DO114" s="948"/>
      <c r="DP114" s="949"/>
      <c r="DQ114" s="950" t="s">
        <v>122</v>
      </c>
      <c r="DR114" s="948"/>
      <c r="DS114" s="948"/>
      <c r="DT114" s="948"/>
      <c r="DU114" s="949"/>
      <c r="DV114" s="951" t="s">
        <v>122</v>
      </c>
      <c r="DW114" s="952"/>
      <c r="DX114" s="952"/>
      <c r="DY114" s="952"/>
      <c r="DZ114" s="953"/>
    </row>
    <row r="115" spans="1:130" s="212" customFormat="1" ht="26.25" customHeight="1" x14ac:dyDescent="0.2">
      <c r="A115" s="943"/>
      <c r="B115" s="944"/>
      <c r="C115" s="912" t="s">
        <v>430</v>
      </c>
      <c r="D115" s="912"/>
      <c r="E115" s="912"/>
      <c r="F115" s="912"/>
      <c r="G115" s="912"/>
      <c r="H115" s="912"/>
      <c r="I115" s="912"/>
      <c r="J115" s="912"/>
      <c r="K115" s="912"/>
      <c r="L115" s="912"/>
      <c r="M115" s="912"/>
      <c r="N115" s="912"/>
      <c r="O115" s="912"/>
      <c r="P115" s="912"/>
      <c r="Q115" s="912"/>
      <c r="R115" s="912"/>
      <c r="S115" s="912"/>
      <c r="T115" s="912"/>
      <c r="U115" s="912"/>
      <c r="V115" s="912"/>
      <c r="W115" s="912"/>
      <c r="X115" s="912"/>
      <c r="Y115" s="912"/>
      <c r="Z115" s="913"/>
      <c r="AA115" s="926">
        <v>23412</v>
      </c>
      <c r="AB115" s="927"/>
      <c r="AC115" s="927"/>
      <c r="AD115" s="927"/>
      <c r="AE115" s="928"/>
      <c r="AF115" s="929">
        <v>27286</v>
      </c>
      <c r="AG115" s="927"/>
      <c r="AH115" s="927"/>
      <c r="AI115" s="927"/>
      <c r="AJ115" s="928"/>
      <c r="AK115" s="929">
        <v>583</v>
      </c>
      <c r="AL115" s="927"/>
      <c r="AM115" s="927"/>
      <c r="AN115" s="927"/>
      <c r="AO115" s="928"/>
      <c r="AP115" s="930">
        <v>0</v>
      </c>
      <c r="AQ115" s="931"/>
      <c r="AR115" s="931"/>
      <c r="AS115" s="931"/>
      <c r="AT115" s="932"/>
      <c r="AU115" s="896"/>
      <c r="AV115" s="897"/>
      <c r="AW115" s="897"/>
      <c r="AX115" s="897"/>
      <c r="AY115" s="897"/>
      <c r="AZ115" s="911" t="s">
        <v>431</v>
      </c>
      <c r="BA115" s="912"/>
      <c r="BB115" s="912"/>
      <c r="BC115" s="912"/>
      <c r="BD115" s="912"/>
      <c r="BE115" s="912"/>
      <c r="BF115" s="912"/>
      <c r="BG115" s="912"/>
      <c r="BH115" s="912"/>
      <c r="BI115" s="912"/>
      <c r="BJ115" s="912"/>
      <c r="BK115" s="912"/>
      <c r="BL115" s="912"/>
      <c r="BM115" s="912"/>
      <c r="BN115" s="912"/>
      <c r="BO115" s="912"/>
      <c r="BP115" s="913"/>
      <c r="BQ115" s="914">
        <v>85407</v>
      </c>
      <c r="BR115" s="915"/>
      <c r="BS115" s="915"/>
      <c r="BT115" s="915"/>
      <c r="BU115" s="915"/>
      <c r="BV115" s="915" t="s">
        <v>122</v>
      </c>
      <c r="BW115" s="915"/>
      <c r="BX115" s="915"/>
      <c r="BY115" s="915"/>
      <c r="BZ115" s="915"/>
      <c r="CA115" s="915" t="s">
        <v>122</v>
      </c>
      <c r="CB115" s="915"/>
      <c r="CC115" s="915"/>
      <c r="CD115" s="915"/>
      <c r="CE115" s="915"/>
      <c r="CF115" s="909" t="s">
        <v>122</v>
      </c>
      <c r="CG115" s="910"/>
      <c r="CH115" s="910"/>
      <c r="CI115" s="910"/>
      <c r="CJ115" s="910"/>
      <c r="CK115" s="937"/>
      <c r="CL115" s="938"/>
      <c r="CM115" s="911" t="s">
        <v>432</v>
      </c>
      <c r="CN115" s="912"/>
      <c r="CO115" s="912"/>
      <c r="CP115" s="912"/>
      <c r="CQ115" s="912"/>
      <c r="CR115" s="912"/>
      <c r="CS115" s="912"/>
      <c r="CT115" s="912"/>
      <c r="CU115" s="912"/>
      <c r="CV115" s="912"/>
      <c r="CW115" s="912"/>
      <c r="CX115" s="912"/>
      <c r="CY115" s="912"/>
      <c r="CZ115" s="912"/>
      <c r="DA115" s="912"/>
      <c r="DB115" s="912"/>
      <c r="DC115" s="912"/>
      <c r="DD115" s="912"/>
      <c r="DE115" s="912"/>
      <c r="DF115" s="913"/>
      <c r="DG115" s="947" t="s">
        <v>122</v>
      </c>
      <c r="DH115" s="948"/>
      <c r="DI115" s="948"/>
      <c r="DJ115" s="948"/>
      <c r="DK115" s="949"/>
      <c r="DL115" s="950" t="s">
        <v>122</v>
      </c>
      <c r="DM115" s="948"/>
      <c r="DN115" s="948"/>
      <c r="DO115" s="948"/>
      <c r="DP115" s="949"/>
      <c r="DQ115" s="950" t="s">
        <v>122</v>
      </c>
      <c r="DR115" s="948"/>
      <c r="DS115" s="948"/>
      <c r="DT115" s="948"/>
      <c r="DU115" s="949"/>
      <c r="DV115" s="951" t="s">
        <v>122</v>
      </c>
      <c r="DW115" s="952"/>
      <c r="DX115" s="952"/>
      <c r="DY115" s="952"/>
      <c r="DZ115" s="953"/>
    </row>
    <row r="116" spans="1:130" s="212" customFormat="1" ht="26.25" customHeight="1" x14ac:dyDescent="0.2">
      <c r="A116" s="945"/>
      <c r="B116" s="946"/>
      <c r="C116" s="954" t="s">
        <v>433</v>
      </c>
      <c r="D116" s="954"/>
      <c r="E116" s="954"/>
      <c r="F116" s="954"/>
      <c r="G116" s="954"/>
      <c r="H116" s="954"/>
      <c r="I116" s="954"/>
      <c r="J116" s="954"/>
      <c r="K116" s="954"/>
      <c r="L116" s="954"/>
      <c r="M116" s="954"/>
      <c r="N116" s="954"/>
      <c r="O116" s="954"/>
      <c r="P116" s="954"/>
      <c r="Q116" s="954"/>
      <c r="R116" s="954"/>
      <c r="S116" s="954"/>
      <c r="T116" s="954"/>
      <c r="U116" s="954"/>
      <c r="V116" s="954"/>
      <c r="W116" s="954"/>
      <c r="X116" s="954"/>
      <c r="Y116" s="954"/>
      <c r="Z116" s="955"/>
      <c r="AA116" s="947" t="s">
        <v>122</v>
      </c>
      <c r="AB116" s="948"/>
      <c r="AC116" s="948"/>
      <c r="AD116" s="948"/>
      <c r="AE116" s="949"/>
      <c r="AF116" s="950" t="s">
        <v>122</v>
      </c>
      <c r="AG116" s="948"/>
      <c r="AH116" s="948"/>
      <c r="AI116" s="948"/>
      <c r="AJ116" s="949"/>
      <c r="AK116" s="950" t="s">
        <v>122</v>
      </c>
      <c r="AL116" s="948"/>
      <c r="AM116" s="948"/>
      <c r="AN116" s="948"/>
      <c r="AO116" s="949"/>
      <c r="AP116" s="951" t="s">
        <v>122</v>
      </c>
      <c r="AQ116" s="952"/>
      <c r="AR116" s="952"/>
      <c r="AS116" s="952"/>
      <c r="AT116" s="953"/>
      <c r="AU116" s="896"/>
      <c r="AV116" s="897"/>
      <c r="AW116" s="897"/>
      <c r="AX116" s="897"/>
      <c r="AY116" s="897"/>
      <c r="AZ116" s="956" t="s">
        <v>434</v>
      </c>
      <c r="BA116" s="957"/>
      <c r="BB116" s="957"/>
      <c r="BC116" s="957"/>
      <c r="BD116" s="957"/>
      <c r="BE116" s="957"/>
      <c r="BF116" s="957"/>
      <c r="BG116" s="957"/>
      <c r="BH116" s="957"/>
      <c r="BI116" s="957"/>
      <c r="BJ116" s="957"/>
      <c r="BK116" s="957"/>
      <c r="BL116" s="957"/>
      <c r="BM116" s="957"/>
      <c r="BN116" s="957"/>
      <c r="BO116" s="957"/>
      <c r="BP116" s="958"/>
      <c r="BQ116" s="914" t="s">
        <v>122</v>
      </c>
      <c r="BR116" s="915"/>
      <c r="BS116" s="915"/>
      <c r="BT116" s="915"/>
      <c r="BU116" s="915"/>
      <c r="BV116" s="915" t="s">
        <v>122</v>
      </c>
      <c r="BW116" s="915"/>
      <c r="BX116" s="915"/>
      <c r="BY116" s="915"/>
      <c r="BZ116" s="915"/>
      <c r="CA116" s="915" t="s">
        <v>122</v>
      </c>
      <c r="CB116" s="915"/>
      <c r="CC116" s="915"/>
      <c r="CD116" s="915"/>
      <c r="CE116" s="915"/>
      <c r="CF116" s="909" t="s">
        <v>122</v>
      </c>
      <c r="CG116" s="910"/>
      <c r="CH116" s="910"/>
      <c r="CI116" s="910"/>
      <c r="CJ116" s="910"/>
      <c r="CK116" s="937"/>
      <c r="CL116" s="938"/>
      <c r="CM116" s="911" t="s">
        <v>435</v>
      </c>
      <c r="CN116" s="912"/>
      <c r="CO116" s="912"/>
      <c r="CP116" s="912"/>
      <c r="CQ116" s="912"/>
      <c r="CR116" s="912"/>
      <c r="CS116" s="912"/>
      <c r="CT116" s="912"/>
      <c r="CU116" s="912"/>
      <c r="CV116" s="912"/>
      <c r="CW116" s="912"/>
      <c r="CX116" s="912"/>
      <c r="CY116" s="912"/>
      <c r="CZ116" s="912"/>
      <c r="DA116" s="912"/>
      <c r="DB116" s="912"/>
      <c r="DC116" s="912"/>
      <c r="DD116" s="912"/>
      <c r="DE116" s="912"/>
      <c r="DF116" s="913"/>
      <c r="DG116" s="947" t="s">
        <v>122</v>
      </c>
      <c r="DH116" s="948"/>
      <c r="DI116" s="948"/>
      <c r="DJ116" s="948"/>
      <c r="DK116" s="949"/>
      <c r="DL116" s="950" t="s">
        <v>122</v>
      </c>
      <c r="DM116" s="948"/>
      <c r="DN116" s="948"/>
      <c r="DO116" s="948"/>
      <c r="DP116" s="949"/>
      <c r="DQ116" s="950" t="s">
        <v>122</v>
      </c>
      <c r="DR116" s="948"/>
      <c r="DS116" s="948"/>
      <c r="DT116" s="948"/>
      <c r="DU116" s="949"/>
      <c r="DV116" s="951" t="s">
        <v>122</v>
      </c>
      <c r="DW116" s="952"/>
      <c r="DX116" s="952"/>
      <c r="DY116" s="952"/>
      <c r="DZ116" s="953"/>
    </row>
    <row r="117" spans="1:130" s="212" customFormat="1" ht="26.25" customHeight="1" x14ac:dyDescent="0.2">
      <c r="A117" s="900" t="s">
        <v>177</v>
      </c>
      <c r="B117" s="881"/>
      <c r="C117" s="881"/>
      <c r="D117" s="881"/>
      <c r="E117" s="881"/>
      <c r="F117" s="881"/>
      <c r="G117" s="881"/>
      <c r="H117" s="881"/>
      <c r="I117" s="881"/>
      <c r="J117" s="881"/>
      <c r="K117" s="881"/>
      <c r="L117" s="881"/>
      <c r="M117" s="881"/>
      <c r="N117" s="881"/>
      <c r="O117" s="881"/>
      <c r="P117" s="881"/>
      <c r="Q117" s="881"/>
      <c r="R117" s="881"/>
      <c r="S117" s="881"/>
      <c r="T117" s="881"/>
      <c r="U117" s="881"/>
      <c r="V117" s="881"/>
      <c r="W117" s="881"/>
      <c r="X117" s="881"/>
      <c r="Y117" s="966" t="s">
        <v>436</v>
      </c>
      <c r="Z117" s="882"/>
      <c r="AA117" s="967">
        <v>2544004</v>
      </c>
      <c r="AB117" s="968"/>
      <c r="AC117" s="968"/>
      <c r="AD117" s="968"/>
      <c r="AE117" s="969"/>
      <c r="AF117" s="970">
        <v>2577746</v>
      </c>
      <c r="AG117" s="968"/>
      <c r="AH117" s="968"/>
      <c r="AI117" s="968"/>
      <c r="AJ117" s="969"/>
      <c r="AK117" s="970">
        <v>2536537</v>
      </c>
      <c r="AL117" s="968"/>
      <c r="AM117" s="968"/>
      <c r="AN117" s="968"/>
      <c r="AO117" s="969"/>
      <c r="AP117" s="971"/>
      <c r="AQ117" s="972"/>
      <c r="AR117" s="972"/>
      <c r="AS117" s="972"/>
      <c r="AT117" s="973"/>
      <c r="AU117" s="896"/>
      <c r="AV117" s="897"/>
      <c r="AW117" s="897"/>
      <c r="AX117" s="897"/>
      <c r="AY117" s="897"/>
      <c r="AZ117" s="963" t="s">
        <v>437</v>
      </c>
      <c r="BA117" s="964"/>
      <c r="BB117" s="964"/>
      <c r="BC117" s="964"/>
      <c r="BD117" s="964"/>
      <c r="BE117" s="964"/>
      <c r="BF117" s="964"/>
      <c r="BG117" s="964"/>
      <c r="BH117" s="964"/>
      <c r="BI117" s="964"/>
      <c r="BJ117" s="964"/>
      <c r="BK117" s="964"/>
      <c r="BL117" s="964"/>
      <c r="BM117" s="964"/>
      <c r="BN117" s="964"/>
      <c r="BO117" s="964"/>
      <c r="BP117" s="965"/>
      <c r="BQ117" s="914" t="s">
        <v>122</v>
      </c>
      <c r="BR117" s="915"/>
      <c r="BS117" s="915"/>
      <c r="BT117" s="915"/>
      <c r="BU117" s="915"/>
      <c r="BV117" s="915" t="s">
        <v>122</v>
      </c>
      <c r="BW117" s="915"/>
      <c r="BX117" s="915"/>
      <c r="BY117" s="915"/>
      <c r="BZ117" s="915"/>
      <c r="CA117" s="915" t="s">
        <v>122</v>
      </c>
      <c r="CB117" s="915"/>
      <c r="CC117" s="915"/>
      <c r="CD117" s="915"/>
      <c r="CE117" s="915"/>
      <c r="CF117" s="909" t="s">
        <v>122</v>
      </c>
      <c r="CG117" s="910"/>
      <c r="CH117" s="910"/>
      <c r="CI117" s="910"/>
      <c r="CJ117" s="910"/>
      <c r="CK117" s="937"/>
      <c r="CL117" s="938"/>
      <c r="CM117" s="911" t="s">
        <v>438</v>
      </c>
      <c r="CN117" s="912"/>
      <c r="CO117" s="912"/>
      <c r="CP117" s="912"/>
      <c r="CQ117" s="912"/>
      <c r="CR117" s="912"/>
      <c r="CS117" s="912"/>
      <c r="CT117" s="912"/>
      <c r="CU117" s="912"/>
      <c r="CV117" s="912"/>
      <c r="CW117" s="912"/>
      <c r="CX117" s="912"/>
      <c r="CY117" s="912"/>
      <c r="CZ117" s="912"/>
      <c r="DA117" s="912"/>
      <c r="DB117" s="912"/>
      <c r="DC117" s="912"/>
      <c r="DD117" s="912"/>
      <c r="DE117" s="912"/>
      <c r="DF117" s="913"/>
      <c r="DG117" s="947" t="s">
        <v>122</v>
      </c>
      <c r="DH117" s="948"/>
      <c r="DI117" s="948"/>
      <c r="DJ117" s="948"/>
      <c r="DK117" s="949"/>
      <c r="DL117" s="950" t="s">
        <v>122</v>
      </c>
      <c r="DM117" s="948"/>
      <c r="DN117" s="948"/>
      <c r="DO117" s="948"/>
      <c r="DP117" s="949"/>
      <c r="DQ117" s="950" t="s">
        <v>122</v>
      </c>
      <c r="DR117" s="948"/>
      <c r="DS117" s="948"/>
      <c r="DT117" s="948"/>
      <c r="DU117" s="949"/>
      <c r="DV117" s="951" t="s">
        <v>122</v>
      </c>
      <c r="DW117" s="952"/>
      <c r="DX117" s="952"/>
      <c r="DY117" s="952"/>
      <c r="DZ117" s="953"/>
    </row>
    <row r="118" spans="1:130" s="212" customFormat="1" ht="26.25" customHeight="1" x14ac:dyDescent="0.2">
      <c r="A118" s="900" t="s">
        <v>412</v>
      </c>
      <c r="B118" s="881"/>
      <c r="C118" s="881"/>
      <c r="D118" s="881"/>
      <c r="E118" s="881"/>
      <c r="F118" s="881"/>
      <c r="G118" s="881"/>
      <c r="H118" s="881"/>
      <c r="I118" s="881"/>
      <c r="J118" s="881"/>
      <c r="K118" s="881"/>
      <c r="L118" s="881"/>
      <c r="M118" s="881"/>
      <c r="N118" s="881"/>
      <c r="O118" s="881"/>
      <c r="P118" s="881"/>
      <c r="Q118" s="881"/>
      <c r="R118" s="881"/>
      <c r="S118" s="881"/>
      <c r="T118" s="881"/>
      <c r="U118" s="881"/>
      <c r="V118" s="881"/>
      <c r="W118" s="881"/>
      <c r="X118" s="881"/>
      <c r="Y118" s="881"/>
      <c r="Z118" s="882"/>
      <c r="AA118" s="880" t="s">
        <v>409</v>
      </c>
      <c r="AB118" s="881"/>
      <c r="AC118" s="881"/>
      <c r="AD118" s="881"/>
      <c r="AE118" s="882"/>
      <c r="AF118" s="880" t="s">
        <v>410</v>
      </c>
      <c r="AG118" s="881"/>
      <c r="AH118" s="881"/>
      <c r="AI118" s="881"/>
      <c r="AJ118" s="882"/>
      <c r="AK118" s="880" t="s">
        <v>294</v>
      </c>
      <c r="AL118" s="881"/>
      <c r="AM118" s="881"/>
      <c r="AN118" s="881"/>
      <c r="AO118" s="882"/>
      <c r="AP118" s="959" t="s">
        <v>411</v>
      </c>
      <c r="AQ118" s="960"/>
      <c r="AR118" s="960"/>
      <c r="AS118" s="960"/>
      <c r="AT118" s="961"/>
      <c r="AU118" s="896"/>
      <c r="AV118" s="897"/>
      <c r="AW118" s="897"/>
      <c r="AX118" s="897"/>
      <c r="AY118" s="897"/>
      <c r="AZ118" s="962" t="s">
        <v>439</v>
      </c>
      <c r="BA118" s="954"/>
      <c r="BB118" s="954"/>
      <c r="BC118" s="954"/>
      <c r="BD118" s="954"/>
      <c r="BE118" s="954"/>
      <c r="BF118" s="954"/>
      <c r="BG118" s="954"/>
      <c r="BH118" s="954"/>
      <c r="BI118" s="954"/>
      <c r="BJ118" s="954"/>
      <c r="BK118" s="954"/>
      <c r="BL118" s="954"/>
      <c r="BM118" s="954"/>
      <c r="BN118" s="954"/>
      <c r="BO118" s="954"/>
      <c r="BP118" s="955"/>
      <c r="BQ118" s="988" t="s">
        <v>122</v>
      </c>
      <c r="BR118" s="989"/>
      <c r="BS118" s="989"/>
      <c r="BT118" s="989"/>
      <c r="BU118" s="989"/>
      <c r="BV118" s="989" t="s">
        <v>122</v>
      </c>
      <c r="BW118" s="989"/>
      <c r="BX118" s="989"/>
      <c r="BY118" s="989"/>
      <c r="BZ118" s="989"/>
      <c r="CA118" s="989" t="s">
        <v>122</v>
      </c>
      <c r="CB118" s="989"/>
      <c r="CC118" s="989"/>
      <c r="CD118" s="989"/>
      <c r="CE118" s="989"/>
      <c r="CF118" s="909" t="s">
        <v>122</v>
      </c>
      <c r="CG118" s="910"/>
      <c r="CH118" s="910"/>
      <c r="CI118" s="910"/>
      <c r="CJ118" s="910"/>
      <c r="CK118" s="937"/>
      <c r="CL118" s="938"/>
      <c r="CM118" s="911" t="s">
        <v>440</v>
      </c>
      <c r="CN118" s="912"/>
      <c r="CO118" s="912"/>
      <c r="CP118" s="912"/>
      <c r="CQ118" s="912"/>
      <c r="CR118" s="912"/>
      <c r="CS118" s="912"/>
      <c r="CT118" s="912"/>
      <c r="CU118" s="912"/>
      <c r="CV118" s="912"/>
      <c r="CW118" s="912"/>
      <c r="CX118" s="912"/>
      <c r="CY118" s="912"/>
      <c r="CZ118" s="912"/>
      <c r="DA118" s="912"/>
      <c r="DB118" s="912"/>
      <c r="DC118" s="912"/>
      <c r="DD118" s="912"/>
      <c r="DE118" s="912"/>
      <c r="DF118" s="913"/>
      <c r="DG118" s="947" t="s">
        <v>122</v>
      </c>
      <c r="DH118" s="948"/>
      <c r="DI118" s="948"/>
      <c r="DJ118" s="948"/>
      <c r="DK118" s="949"/>
      <c r="DL118" s="950" t="s">
        <v>122</v>
      </c>
      <c r="DM118" s="948"/>
      <c r="DN118" s="948"/>
      <c r="DO118" s="948"/>
      <c r="DP118" s="949"/>
      <c r="DQ118" s="950" t="s">
        <v>122</v>
      </c>
      <c r="DR118" s="948"/>
      <c r="DS118" s="948"/>
      <c r="DT118" s="948"/>
      <c r="DU118" s="949"/>
      <c r="DV118" s="951" t="s">
        <v>122</v>
      </c>
      <c r="DW118" s="952"/>
      <c r="DX118" s="952"/>
      <c r="DY118" s="952"/>
      <c r="DZ118" s="953"/>
    </row>
    <row r="119" spans="1:130" s="212" customFormat="1" ht="26.25" customHeight="1" x14ac:dyDescent="0.2">
      <c r="A119" s="1045" t="s">
        <v>415</v>
      </c>
      <c r="B119" s="936"/>
      <c r="C119" s="918" t="s">
        <v>416</v>
      </c>
      <c r="D119" s="885"/>
      <c r="E119" s="885"/>
      <c r="F119" s="885"/>
      <c r="G119" s="885"/>
      <c r="H119" s="885"/>
      <c r="I119" s="885"/>
      <c r="J119" s="885"/>
      <c r="K119" s="885"/>
      <c r="L119" s="885"/>
      <c r="M119" s="885"/>
      <c r="N119" s="885"/>
      <c r="O119" s="885"/>
      <c r="P119" s="885"/>
      <c r="Q119" s="885"/>
      <c r="R119" s="885"/>
      <c r="S119" s="885"/>
      <c r="T119" s="885"/>
      <c r="U119" s="885"/>
      <c r="V119" s="885"/>
      <c r="W119" s="885"/>
      <c r="X119" s="885"/>
      <c r="Y119" s="885"/>
      <c r="Z119" s="886"/>
      <c r="AA119" s="887" t="s">
        <v>122</v>
      </c>
      <c r="AB119" s="888"/>
      <c r="AC119" s="888"/>
      <c r="AD119" s="888"/>
      <c r="AE119" s="889"/>
      <c r="AF119" s="890" t="s">
        <v>122</v>
      </c>
      <c r="AG119" s="888"/>
      <c r="AH119" s="888"/>
      <c r="AI119" s="888"/>
      <c r="AJ119" s="889"/>
      <c r="AK119" s="890" t="s">
        <v>122</v>
      </c>
      <c r="AL119" s="888"/>
      <c r="AM119" s="888"/>
      <c r="AN119" s="888"/>
      <c r="AO119" s="889"/>
      <c r="AP119" s="891" t="s">
        <v>122</v>
      </c>
      <c r="AQ119" s="892"/>
      <c r="AR119" s="892"/>
      <c r="AS119" s="892"/>
      <c r="AT119" s="893"/>
      <c r="AU119" s="898"/>
      <c r="AV119" s="899"/>
      <c r="AW119" s="899"/>
      <c r="AX119" s="899"/>
      <c r="AY119" s="899"/>
      <c r="AZ119" s="235" t="s">
        <v>177</v>
      </c>
      <c r="BA119" s="235"/>
      <c r="BB119" s="235"/>
      <c r="BC119" s="235"/>
      <c r="BD119" s="235"/>
      <c r="BE119" s="235"/>
      <c r="BF119" s="235"/>
      <c r="BG119" s="235"/>
      <c r="BH119" s="235"/>
      <c r="BI119" s="235"/>
      <c r="BJ119" s="235"/>
      <c r="BK119" s="235"/>
      <c r="BL119" s="235"/>
      <c r="BM119" s="235"/>
      <c r="BN119" s="235"/>
      <c r="BO119" s="966" t="s">
        <v>441</v>
      </c>
      <c r="BP119" s="994"/>
      <c r="BQ119" s="988">
        <v>28606594</v>
      </c>
      <c r="BR119" s="989"/>
      <c r="BS119" s="989"/>
      <c r="BT119" s="989"/>
      <c r="BU119" s="989"/>
      <c r="BV119" s="989">
        <v>27870050</v>
      </c>
      <c r="BW119" s="989"/>
      <c r="BX119" s="989"/>
      <c r="BY119" s="989"/>
      <c r="BZ119" s="989"/>
      <c r="CA119" s="989">
        <v>26188776</v>
      </c>
      <c r="CB119" s="989"/>
      <c r="CC119" s="989"/>
      <c r="CD119" s="989"/>
      <c r="CE119" s="989"/>
      <c r="CF119" s="990"/>
      <c r="CG119" s="991"/>
      <c r="CH119" s="991"/>
      <c r="CI119" s="991"/>
      <c r="CJ119" s="992"/>
      <c r="CK119" s="939"/>
      <c r="CL119" s="940"/>
      <c r="CM119" s="962" t="s">
        <v>442</v>
      </c>
      <c r="CN119" s="954"/>
      <c r="CO119" s="954"/>
      <c r="CP119" s="954"/>
      <c r="CQ119" s="954"/>
      <c r="CR119" s="954"/>
      <c r="CS119" s="954"/>
      <c r="CT119" s="954"/>
      <c r="CU119" s="954"/>
      <c r="CV119" s="954"/>
      <c r="CW119" s="954"/>
      <c r="CX119" s="954"/>
      <c r="CY119" s="954"/>
      <c r="CZ119" s="954"/>
      <c r="DA119" s="954"/>
      <c r="DB119" s="954"/>
      <c r="DC119" s="954"/>
      <c r="DD119" s="954"/>
      <c r="DE119" s="954"/>
      <c r="DF119" s="955"/>
      <c r="DG119" s="993" t="s">
        <v>122</v>
      </c>
      <c r="DH119" s="975"/>
      <c r="DI119" s="975"/>
      <c r="DJ119" s="975"/>
      <c r="DK119" s="976"/>
      <c r="DL119" s="974" t="s">
        <v>122</v>
      </c>
      <c r="DM119" s="975"/>
      <c r="DN119" s="975"/>
      <c r="DO119" s="975"/>
      <c r="DP119" s="976"/>
      <c r="DQ119" s="974" t="s">
        <v>122</v>
      </c>
      <c r="DR119" s="975"/>
      <c r="DS119" s="975"/>
      <c r="DT119" s="975"/>
      <c r="DU119" s="976"/>
      <c r="DV119" s="977" t="s">
        <v>122</v>
      </c>
      <c r="DW119" s="978"/>
      <c r="DX119" s="978"/>
      <c r="DY119" s="978"/>
      <c r="DZ119" s="979"/>
    </row>
    <row r="120" spans="1:130" s="212" customFormat="1" ht="26.25" customHeight="1" x14ac:dyDescent="0.2">
      <c r="A120" s="1046"/>
      <c r="B120" s="938"/>
      <c r="C120" s="911" t="s">
        <v>419</v>
      </c>
      <c r="D120" s="912"/>
      <c r="E120" s="912"/>
      <c r="F120" s="912"/>
      <c r="G120" s="912"/>
      <c r="H120" s="912"/>
      <c r="I120" s="912"/>
      <c r="J120" s="912"/>
      <c r="K120" s="912"/>
      <c r="L120" s="912"/>
      <c r="M120" s="912"/>
      <c r="N120" s="912"/>
      <c r="O120" s="912"/>
      <c r="P120" s="912"/>
      <c r="Q120" s="912"/>
      <c r="R120" s="912"/>
      <c r="S120" s="912"/>
      <c r="T120" s="912"/>
      <c r="U120" s="912"/>
      <c r="V120" s="912"/>
      <c r="W120" s="912"/>
      <c r="X120" s="912"/>
      <c r="Y120" s="912"/>
      <c r="Z120" s="913"/>
      <c r="AA120" s="947" t="s">
        <v>122</v>
      </c>
      <c r="AB120" s="948"/>
      <c r="AC120" s="948"/>
      <c r="AD120" s="948"/>
      <c r="AE120" s="949"/>
      <c r="AF120" s="950" t="s">
        <v>122</v>
      </c>
      <c r="AG120" s="948"/>
      <c r="AH120" s="948"/>
      <c r="AI120" s="948"/>
      <c r="AJ120" s="949"/>
      <c r="AK120" s="950" t="s">
        <v>122</v>
      </c>
      <c r="AL120" s="948"/>
      <c r="AM120" s="948"/>
      <c r="AN120" s="948"/>
      <c r="AO120" s="949"/>
      <c r="AP120" s="951" t="s">
        <v>122</v>
      </c>
      <c r="AQ120" s="952"/>
      <c r="AR120" s="952"/>
      <c r="AS120" s="952"/>
      <c r="AT120" s="953"/>
      <c r="AU120" s="980" t="s">
        <v>443</v>
      </c>
      <c r="AV120" s="981"/>
      <c r="AW120" s="981"/>
      <c r="AX120" s="981"/>
      <c r="AY120" s="982"/>
      <c r="AZ120" s="918" t="s">
        <v>444</v>
      </c>
      <c r="BA120" s="885"/>
      <c r="BB120" s="885"/>
      <c r="BC120" s="885"/>
      <c r="BD120" s="885"/>
      <c r="BE120" s="885"/>
      <c r="BF120" s="885"/>
      <c r="BG120" s="885"/>
      <c r="BH120" s="885"/>
      <c r="BI120" s="885"/>
      <c r="BJ120" s="885"/>
      <c r="BK120" s="885"/>
      <c r="BL120" s="885"/>
      <c r="BM120" s="885"/>
      <c r="BN120" s="885"/>
      <c r="BO120" s="885"/>
      <c r="BP120" s="886"/>
      <c r="BQ120" s="919">
        <v>4300266</v>
      </c>
      <c r="BR120" s="920"/>
      <c r="BS120" s="920"/>
      <c r="BT120" s="920"/>
      <c r="BU120" s="920"/>
      <c r="BV120" s="920">
        <v>4811830</v>
      </c>
      <c r="BW120" s="920"/>
      <c r="BX120" s="920"/>
      <c r="BY120" s="920"/>
      <c r="BZ120" s="920"/>
      <c r="CA120" s="920">
        <v>4945277</v>
      </c>
      <c r="CB120" s="920"/>
      <c r="CC120" s="920"/>
      <c r="CD120" s="920"/>
      <c r="CE120" s="920"/>
      <c r="CF120" s="933">
        <v>57.8</v>
      </c>
      <c r="CG120" s="934"/>
      <c r="CH120" s="934"/>
      <c r="CI120" s="934"/>
      <c r="CJ120" s="934"/>
      <c r="CK120" s="995" t="s">
        <v>445</v>
      </c>
      <c r="CL120" s="996"/>
      <c r="CM120" s="996"/>
      <c r="CN120" s="996"/>
      <c r="CO120" s="997"/>
      <c r="CP120" s="1003" t="s">
        <v>446</v>
      </c>
      <c r="CQ120" s="1004"/>
      <c r="CR120" s="1004"/>
      <c r="CS120" s="1004"/>
      <c r="CT120" s="1004"/>
      <c r="CU120" s="1004"/>
      <c r="CV120" s="1004"/>
      <c r="CW120" s="1004"/>
      <c r="CX120" s="1004"/>
      <c r="CY120" s="1004"/>
      <c r="CZ120" s="1004"/>
      <c r="DA120" s="1004"/>
      <c r="DB120" s="1004"/>
      <c r="DC120" s="1004"/>
      <c r="DD120" s="1004"/>
      <c r="DE120" s="1004"/>
      <c r="DF120" s="1005"/>
      <c r="DG120" s="919" t="s">
        <v>122</v>
      </c>
      <c r="DH120" s="920"/>
      <c r="DI120" s="920"/>
      <c r="DJ120" s="920"/>
      <c r="DK120" s="920"/>
      <c r="DL120" s="920" t="s">
        <v>122</v>
      </c>
      <c r="DM120" s="920"/>
      <c r="DN120" s="920"/>
      <c r="DO120" s="920"/>
      <c r="DP120" s="920"/>
      <c r="DQ120" s="920">
        <v>2011907</v>
      </c>
      <c r="DR120" s="920"/>
      <c r="DS120" s="920"/>
      <c r="DT120" s="920"/>
      <c r="DU120" s="920"/>
      <c r="DV120" s="921">
        <v>23.5</v>
      </c>
      <c r="DW120" s="921"/>
      <c r="DX120" s="921"/>
      <c r="DY120" s="921"/>
      <c r="DZ120" s="922"/>
    </row>
    <row r="121" spans="1:130" s="212" customFormat="1" ht="26.25" customHeight="1" x14ac:dyDescent="0.2">
      <c r="A121" s="1046"/>
      <c r="B121" s="938"/>
      <c r="C121" s="963" t="s">
        <v>447</v>
      </c>
      <c r="D121" s="964"/>
      <c r="E121" s="964"/>
      <c r="F121" s="964"/>
      <c r="G121" s="964"/>
      <c r="H121" s="964"/>
      <c r="I121" s="964"/>
      <c r="J121" s="964"/>
      <c r="K121" s="964"/>
      <c r="L121" s="964"/>
      <c r="M121" s="964"/>
      <c r="N121" s="964"/>
      <c r="O121" s="964"/>
      <c r="P121" s="964"/>
      <c r="Q121" s="964"/>
      <c r="R121" s="964"/>
      <c r="S121" s="964"/>
      <c r="T121" s="964"/>
      <c r="U121" s="964"/>
      <c r="V121" s="964"/>
      <c r="W121" s="964"/>
      <c r="X121" s="964"/>
      <c r="Y121" s="964"/>
      <c r="Z121" s="965"/>
      <c r="AA121" s="947" t="s">
        <v>122</v>
      </c>
      <c r="AB121" s="948"/>
      <c r="AC121" s="948"/>
      <c r="AD121" s="948"/>
      <c r="AE121" s="949"/>
      <c r="AF121" s="950" t="s">
        <v>122</v>
      </c>
      <c r="AG121" s="948"/>
      <c r="AH121" s="948"/>
      <c r="AI121" s="948"/>
      <c r="AJ121" s="949"/>
      <c r="AK121" s="950" t="s">
        <v>122</v>
      </c>
      <c r="AL121" s="948"/>
      <c r="AM121" s="948"/>
      <c r="AN121" s="948"/>
      <c r="AO121" s="949"/>
      <c r="AP121" s="951" t="s">
        <v>122</v>
      </c>
      <c r="AQ121" s="952"/>
      <c r="AR121" s="952"/>
      <c r="AS121" s="952"/>
      <c r="AT121" s="953"/>
      <c r="AU121" s="983"/>
      <c r="AV121" s="984"/>
      <c r="AW121" s="984"/>
      <c r="AX121" s="984"/>
      <c r="AY121" s="985"/>
      <c r="AZ121" s="911" t="s">
        <v>448</v>
      </c>
      <c r="BA121" s="912"/>
      <c r="BB121" s="912"/>
      <c r="BC121" s="912"/>
      <c r="BD121" s="912"/>
      <c r="BE121" s="912"/>
      <c r="BF121" s="912"/>
      <c r="BG121" s="912"/>
      <c r="BH121" s="912"/>
      <c r="BI121" s="912"/>
      <c r="BJ121" s="912"/>
      <c r="BK121" s="912"/>
      <c r="BL121" s="912"/>
      <c r="BM121" s="912"/>
      <c r="BN121" s="912"/>
      <c r="BO121" s="912"/>
      <c r="BP121" s="913"/>
      <c r="BQ121" s="914">
        <v>1701759</v>
      </c>
      <c r="BR121" s="915"/>
      <c r="BS121" s="915"/>
      <c r="BT121" s="915"/>
      <c r="BU121" s="915"/>
      <c r="BV121" s="915">
        <v>1328754</v>
      </c>
      <c r="BW121" s="915"/>
      <c r="BX121" s="915"/>
      <c r="BY121" s="915"/>
      <c r="BZ121" s="915"/>
      <c r="CA121" s="915">
        <v>1019176</v>
      </c>
      <c r="CB121" s="915"/>
      <c r="CC121" s="915"/>
      <c r="CD121" s="915"/>
      <c r="CE121" s="915"/>
      <c r="CF121" s="909">
        <v>11.9</v>
      </c>
      <c r="CG121" s="910"/>
      <c r="CH121" s="910"/>
      <c r="CI121" s="910"/>
      <c r="CJ121" s="910"/>
      <c r="CK121" s="998"/>
      <c r="CL121" s="999"/>
      <c r="CM121" s="999"/>
      <c r="CN121" s="999"/>
      <c r="CO121" s="1000"/>
      <c r="CP121" s="1008" t="s">
        <v>394</v>
      </c>
      <c r="CQ121" s="1009"/>
      <c r="CR121" s="1009"/>
      <c r="CS121" s="1009"/>
      <c r="CT121" s="1009"/>
      <c r="CU121" s="1009"/>
      <c r="CV121" s="1009"/>
      <c r="CW121" s="1009"/>
      <c r="CX121" s="1009"/>
      <c r="CY121" s="1009"/>
      <c r="CZ121" s="1009"/>
      <c r="DA121" s="1009"/>
      <c r="DB121" s="1009"/>
      <c r="DC121" s="1009"/>
      <c r="DD121" s="1009"/>
      <c r="DE121" s="1009"/>
      <c r="DF121" s="1010"/>
      <c r="DG121" s="914">
        <v>1742352</v>
      </c>
      <c r="DH121" s="915"/>
      <c r="DI121" s="915"/>
      <c r="DJ121" s="915"/>
      <c r="DK121" s="915"/>
      <c r="DL121" s="915">
        <v>1689288</v>
      </c>
      <c r="DM121" s="915"/>
      <c r="DN121" s="915"/>
      <c r="DO121" s="915"/>
      <c r="DP121" s="915"/>
      <c r="DQ121" s="915">
        <v>1573270</v>
      </c>
      <c r="DR121" s="915"/>
      <c r="DS121" s="915"/>
      <c r="DT121" s="915"/>
      <c r="DU121" s="915"/>
      <c r="DV121" s="916">
        <v>18.399999999999999</v>
      </c>
      <c r="DW121" s="916"/>
      <c r="DX121" s="916"/>
      <c r="DY121" s="916"/>
      <c r="DZ121" s="917"/>
    </row>
    <row r="122" spans="1:130" s="212" customFormat="1" ht="26.25" customHeight="1" x14ac:dyDescent="0.2">
      <c r="A122" s="1046"/>
      <c r="B122" s="938"/>
      <c r="C122" s="911" t="s">
        <v>429</v>
      </c>
      <c r="D122" s="912"/>
      <c r="E122" s="912"/>
      <c r="F122" s="912"/>
      <c r="G122" s="912"/>
      <c r="H122" s="912"/>
      <c r="I122" s="912"/>
      <c r="J122" s="912"/>
      <c r="K122" s="912"/>
      <c r="L122" s="912"/>
      <c r="M122" s="912"/>
      <c r="N122" s="912"/>
      <c r="O122" s="912"/>
      <c r="P122" s="912"/>
      <c r="Q122" s="912"/>
      <c r="R122" s="912"/>
      <c r="S122" s="912"/>
      <c r="T122" s="912"/>
      <c r="U122" s="912"/>
      <c r="V122" s="912"/>
      <c r="W122" s="912"/>
      <c r="X122" s="912"/>
      <c r="Y122" s="912"/>
      <c r="Z122" s="913"/>
      <c r="AA122" s="947" t="s">
        <v>122</v>
      </c>
      <c r="AB122" s="948"/>
      <c r="AC122" s="948"/>
      <c r="AD122" s="948"/>
      <c r="AE122" s="949"/>
      <c r="AF122" s="950" t="s">
        <v>122</v>
      </c>
      <c r="AG122" s="948"/>
      <c r="AH122" s="948"/>
      <c r="AI122" s="948"/>
      <c r="AJ122" s="949"/>
      <c r="AK122" s="950" t="s">
        <v>122</v>
      </c>
      <c r="AL122" s="948"/>
      <c r="AM122" s="948"/>
      <c r="AN122" s="948"/>
      <c r="AO122" s="949"/>
      <c r="AP122" s="951" t="s">
        <v>122</v>
      </c>
      <c r="AQ122" s="952"/>
      <c r="AR122" s="952"/>
      <c r="AS122" s="952"/>
      <c r="AT122" s="953"/>
      <c r="AU122" s="983"/>
      <c r="AV122" s="984"/>
      <c r="AW122" s="984"/>
      <c r="AX122" s="984"/>
      <c r="AY122" s="985"/>
      <c r="AZ122" s="962" t="s">
        <v>449</v>
      </c>
      <c r="BA122" s="954"/>
      <c r="BB122" s="954"/>
      <c r="BC122" s="954"/>
      <c r="BD122" s="954"/>
      <c r="BE122" s="954"/>
      <c r="BF122" s="954"/>
      <c r="BG122" s="954"/>
      <c r="BH122" s="954"/>
      <c r="BI122" s="954"/>
      <c r="BJ122" s="954"/>
      <c r="BK122" s="954"/>
      <c r="BL122" s="954"/>
      <c r="BM122" s="954"/>
      <c r="BN122" s="954"/>
      <c r="BO122" s="954"/>
      <c r="BP122" s="955"/>
      <c r="BQ122" s="988">
        <v>18199140</v>
      </c>
      <c r="BR122" s="989"/>
      <c r="BS122" s="989"/>
      <c r="BT122" s="989"/>
      <c r="BU122" s="989"/>
      <c r="BV122" s="989">
        <v>17159676</v>
      </c>
      <c r="BW122" s="989"/>
      <c r="BX122" s="989"/>
      <c r="BY122" s="989"/>
      <c r="BZ122" s="989"/>
      <c r="CA122" s="989">
        <v>16320779</v>
      </c>
      <c r="CB122" s="989"/>
      <c r="CC122" s="989"/>
      <c r="CD122" s="989"/>
      <c r="CE122" s="989"/>
      <c r="CF122" s="1006">
        <v>190.9</v>
      </c>
      <c r="CG122" s="1007"/>
      <c r="CH122" s="1007"/>
      <c r="CI122" s="1007"/>
      <c r="CJ122" s="1007"/>
      <c r="CK122" s="998"/>
      <c r="CL122" s="999"/>
      <c r="CM122" s="999"/>
      <c r="CN122" s="999"/>
      <c r="CO122" s="1000"/>
      <c r="CP122" s="1008" t="s">
        <v>392</v>
      </c>
      <c r="CQ122" s="1009"/>
      <c r="CR122" s="1009"/>
      <c r="CS122" s="1009"/>
      <c r="CT122" s="1009"/>
      <c r="CU122" s="1009"/>
      <c r="CV122" s="1009"/>
      <c r="CW122" s="1009"/>
      <c r="CX122" s="1009"/>
      <c r="CY122" s="1009"/>
      <c r="CZ122" s="1009"/>
      <c r="DA122" s="1009"/>
      <c r="DB122" s="1009"/>
      <c r="DC122" s="1009"/>
      <c r="DD122" s="1009"/>
      <c r="DE122" s="1009"/>
      <c r="DF122" s="1010"/>
      <c r="DG122" s="914">
        <v>439088</v>
      </c>
      <c r="DH122" s="915"/>
      <c r="DI122" s="915"/>
      <c r="DJ122" s="915"/>
      <c r="DK122" s="915"/>
      <c r="DL122" s="915">
        <v>443259</v>
      </c>
      <c r="DM122" s="915"/>
      <c r="DN122" s="915"/>
      <c r="DO122" s="915"/>
      <c r="DP122" s="915"/>
      <c r="DQ122" s="915">
        <v>423233</v>
      </c>
      <c r="DR122" s="915"/>
      <c r="DS122" s="915"/>
      <c r="DT122" s="915"/>
      <c r="DU122" s="915"/>
      <c r="DV122" s="916">
        <v>4.9000000000000004</v>
      </c>
      <c r="DW122" s="916"/>
      <c r="DX122" s="916"/>
      <c r="DY122" s="916"/>
      <c r="DZ122" s="917"/>
    </row>
    <row r="123" spans="1:130" s="212" customFormat="1" ht="26.25" customHeight="1" x14ac:dyDescent="0.2">
      <c r="A123" s="1046"/>
      <c r="B123" s="938"/>
      <c r="C123" s="911" t="s">
        <v>435</v>
      </c>
      <c r="D123" s="912"/>
      <c r="E123" s="912"/>
      <c r="F123" s="912"/>
      <c r="G123" s="912"/>
      <c r="H123" s="912"/>
      <c r="I123" s="912"/>
      <c r="J123" s="912"/>
      <c r="K123" s="912"/>
      <c r="L123" s="912"/>
      <c r="M123" s="912"/>
      <c r="N123" s="912"/>
      <c r="O123" s="912"/>
      <c r="P123" s="912"/>
      <c r="Q123" s="912"/>
      <c r="R123" s="912"/>
      <c r="S123" s="912"/>
      <c r="T123" s="912"/>
      <c r="U123" s="912"/>
      <c r="V123" s="912"/>
      <c r="W123" s="912"/>
      <c r="X123" s="912"/>
      <c r="Y123" s="912"/>
      <c r="Z123" s="913"/>
      <c r="AA123" s="947" t="s">
        <v>122</v>
      </c>
      <c r="AB123" s="948"/>
      <c r="AC123" s="948"/>
      <c r="AD123" s="948"/>
      <c r="AE123" s="949"/>
      <c r="AF123" s="950" t="s">
        <v>122</v>
      </c>
      <c r="AG123" s="948"/>
      <c r="AH123" s="948"/>
      <c r="AI123" s="948"/>
      <c r="AJ123" s="949"/>
      <c r="AK123" s="950" t="s">
        <v>122</v>
      </c>
      <c r="AL123" s="948"/>
      <c r="AM123" s="948"/>
      <c r="AN123" s="948"/>
      <c r="AO123" s="949"/>
      <c r="AP123" s="951" t="s">
        <v>122</v>
      </c>
      <c r="AQ123" s="952"/>
      <c r="AR123" s="952"/>
      <c r="AS123" s="952"/>
      <c r="AT123" s="953"/>
      <c r="AU123" s="986"/>
      <c r="AV123" s="987"/>
      <c r="AW123" s="987"/>
      <c r="AX123" s="987"/>
      <c r="AY123" s="987"/>
      <c r="AZ123" s="235" t="s">
        <v>177</v>
      </c>
      <c r="BA123" s="235"/>
      <c r="BB123" s="235"/>
      <c r="BC123" s="235"/>
      <c r="BD123" s="235"/>
      <c r="BE123" s="235"/>
      <c r="BF123" s="235"/>
      <c r="BG123" s="235"/>
      <c r="BH123" s="235"/>
      <c r="BI123" s="235"/>
      <c r="BJ123" s="235"/>
      <c r="BK123" s="235"/>
      <c r="BL123" s="235"/>
      <c r="BM123" s="235"/>
      <c r="BN123" s="235"/>
      <c r="BO123" s="966" t="s">
        <v>450</v>
      </c>
      <c r="BP123" s="994"/>
      <c r="BQ123" s="1052">
        <v>24201165</v>
      </c>
      <c r="BR123" s="1053"/>
      <c r="BS123" s="1053"/>
      <c r="BT123" s="1053"/>
      <c r="BU123" s="1053"/>
      <c r="BV123" s="1053">
        <v>23300260</v>
      </c>
      <c r="BW123" s="1053"/>
      <c r="BX123" s="1053"/>
      <c r="BY123" s="1053"/>
      <c r="BZ123" s="1053"/>
      <c r="CA123" s="1053">
        <v>22285232</v>
      </c>
      <c r="CB123" s="1053"/>
      <c r="CC123" s="1053"/>
      <c r="CD123" s="1053"/>
      <c r="CE123" s="1053"/>
      <c r="CF123" s="990"/>
      <c r="CG123" s="991"/>
      <c r="CH123" s="991"/>
      <c r="CI123" s="991"/>
      <c r="CJ123" s="992"/>
      <c r="CK123" s="998"/>
      <c r="CL123" s="999"/>
      <c r="CM123" s="999"/>
      <c r="CN123" s="999"/>
      <c r="CO123" s="1000"/>
      <c r="CP123" s="1008" t="s">
        <v>391</v>
      </c>
      <c r="CQ123" s="1009"/>
      <c r="CR123" s="1009"/>
      <c r="CS123" s="1009"/>
      <c r="CT123" s="1009"/>
      <c r="CU123" s="1009"/>
      <c r="CV123" s="1009"/>
      <c r="CW123" s="1009"/>
      <c r="CX123" s="1009"/>
      <c r="CY123" s="1009"/>
      <c r="CZ123" s="1009"/>
      <c r="DA123" s="1009"/>
      <c r="DB123" s="1009"/>
      <c r="DC123" s="1009"/>
      <c r="DD123" s="1009"/>
      <c r="DE123" s="1009"/>
      <c r="DF123" s="1010"/>
      <c r="DG123" s="947" t="s">
        <v>122</v>
      </c>
      <c r="DH123" s="948"/>
      <c r="DI123" s="948"/>
      <c r="DJ123" s="948"/>
      <c r="DK123" s="949"/>
      <c r="DL123" s="950" t="s">
        <v>122</v>
      </c>
      <c r="DM123" s="948"/>
      <c r="DN123" s="948"/>
      <c r="DO123" s="948"/>
      <c r="DP123" s="949"/>
      <c r="DQ123" s="950" t="s">
        <v>122</v>
      </c>
      <c r="DR123" s="948"/>
      <c r="DS123" s="948"/>
      <c r="DT123" s="948"/>
      <c r="DU123" s="949"/>
      <c r="DV123" s="951" t="s">
        <v>122</v>
      </c>
      <c r="DW123" s="952"/>
      <c r="DX123" s="952"/>
      <c r="DY123" s="952"/>
      <c r="DZ123" s="953"/>
    </row>
    <row r="124" spans="1:130" s="212" customFormat="1" ht="26.25" customHeight="1" thickBot="1" x14ac:dyDescent="0.25">
      <c r="A124" s="1046"/>
      <c r="B124" s="938"/>
      <c r="C124" s="911" t="s">
        <v>438</v>
      </c>
      <c r="D124" s="912"/>
      <c r="E124" s="912"/>
      <c r="F124" s="912"/>
      <c r="G124" s="912"/>
      <c r="H124" s="912"/>
      <c r="I124" s="912"/>
      <c r="J124" s="912"/>
      <c r="K124" s="912"/>
      <c r="L124" s="912"/>
      <c r="M124" s="912"/>
      <c r="N124" s="912"/>
      <c r="O124" s="912"/>
      <c r="P124" s="912"/>
      <c r="Q124" s="912"/>
      <c r="R124" s="912"/>
      <c r="S124" s="912"/>
      <c r="T124" s="912"/>
      <c r="U124" s="912"/>
      <c r="V124" s="912"/>
      <c r="W124" s="912"/>
      <c r="X124" s="912"/>
      <c r="Y124" s="912"/>
      <c r="Z124" s="913"/>
      <c r="AA124" s="947">
        <v>23280</v>
      </c>
      <c r="AB124" s="948"/>
      <c r="AC124" s="948"/>
      <c r="AD124" s="948"/>
      <c r="AE124" s="949"/>
      <c r="AF124" s="950">
        <v>27140</v>
      </c>
      <c r="AG124" s="948"/>
      <c r="AH124" s="948"/>
      <c r="AI124" s="948"/>
      <c r="AJ124" s="949"/>
      <c r="AK124" s="950" t="s">
        <v>122</v>
      </c>
      <c r="AL124" s="948"/>
      <c r="AM124" s="948"/>
      <c r="AN124" s="948"/>
      <c r="AO124" s="949"/>
      <c r="AP124" s="951" t="s">
        <v>122</v>
      </c>
      <c r="AQ124" s="952"/>
      <c r="AR124" s="952"/>
      <c r="AS124" s="952"/>
      <c r="AT124" s="953"/>
      <c r="AU124" s="1048" t="s">
        <v>451</v>
      </c>
      <c r="AV124" s="1049"/>
      <c r="AW124" s="1049"/>
      <c r="AX124" s="1049"/>
      <c r="AY124" s="1049"/>
      <c r="AZ124" s="1049"/>
      <c r="BA124" s="1049"/>
      <c r="BB124" s="1049"/>
      <c r="BC124" s="1049"/>
      <c r="BD124" s="1049"/>
      <c r="BE124" s="1049"/>
      <c r="BF124" s="1049"/>
      <c r="BG124" s="1049"/>
      <c r="BH124" s="1049"/>
      <c r="BI124" s="1049"/>
      <c r="BJ124" s="1049"/>
      <c r="BK124" s="1049"/>
      <c r="BL124" s="1049"/>
      <c r="BM124" s="1049"/>
      <c r="BN124" s="1049"/>
      <c r="BO124" s="1049"/>
      <c r="BP124" s="1050"/>
      <c r="BQ124" s="1051">
        <v>52.9</v>
      </c>
      <c r="BR124" s="1016"/>
      <c r="BS124" s="1016"/>
      <c r="BT124" s="1016"/>
      <c r="BU124" s="1016"/>
      <c r="BV124" s="1016">
        <v>54.2</v>
      </c>
      <c r="BW124" s="1016"/>
      <c r="BX124" s="1016"/>
      <c r="BY124" s="1016"/>
      <c r="BZ124" s="1016"/>
      <c r="CA124" s="1016">
        <v>45.6</v>
      </c>
      <c r="CB124" s="1016"/>
      <c r="CC124" s="1016"/>
      <c r="CD124" s="1016"/>
      <c r="CE124" s="1016"/>
      <c r="CF124" s="1017"/>
      <c r="CG124" s="1018"/>
      <c r="CH124" s="1018"/>
      <c r="CI124" s="1018"/>
      <c r="CJ124" s="1019"/>
      <c r="CK124" s="1001"/>
      <c r="CL124" s="1001"/>
      <c r="CM124" s="1001"/>
      <c r="CN124" s="1001"/>
      <c r="CO124" s="1002"/>
      <c r="CP124" s="1008" t="s">
        <v>452</v>
      </c>
      <c r="CQ124" s="1009"/>
      <c r="CR124" s="1009"/>
      <c r="CS124" s="1009"/>
      <c r="CT124" s="1009"/>
      <c r="CU124" s="1009"/>
      <c r="CV124" s="1009"/>
      <c r="CW124" s="1009"/>
      <c r="CX124" s="1009"/>
      <c r="CY124" s="1009"/>
      <c r="CZ124" s="1009"/>
      <c r="DA124" s="1009"/>
      <c r="DB124" s="1009"/>
      <c r="DC124" s="1009"/>
      <c r="DD124" s="1009"/>
      <c r="DE124" s="1009"/>
      <c r="DF124" s="1010"/>
      <c r="DG124" s="993">
        <v>2164114</v>
      </c>
      <c r="DH124" s="975"/>
      <c r="DI124" s="975"/>
      <c r="DJ124" s="975"/>
      <c r="DK124" s="976"/>
      <c r="DL124" s="974">
        <v>2094878</v>
      </c>
      <c r="DM124" s="975"/>
      <c r="DN124" s="975"/>
      <c r="DO124" s="975"/>
      <c r="DP124" s="976"/>
      <c r="DQ124" s="974" t="s">
        <v>122</v>
      </c>
      <c r="DR124" s="975"/>
      <c r="DS124" s="975"/>
      <c r="DT124" s="975"/>
      <c r="DU124" s="976"/>
      <c r="DV124" s="977" t="s">
        <v>122</v>
      </c>
      <c r="DW124" s="978"/>
      <c r="DX124" s="978"/>
      <c r="DY124" s="978"/>
      <c r="DZ124" s="979"/>
    </row>
    <row r="125" spans="1:130" s="212" customFormat="1" ht="26.25" customHeight="1" x14ac:dyDescent="0.2">
      <c r="A125" s="1046"/>
      <c r="B125" s="938"/>
      <c r="C125" s="911" t="s">
        <v>440</v>
      </c>
      <c r="D125" s="912"/>
      <c r="E125" s="912"/>
      <c r="F125" s="912"/>
      <c r="G125" s="912"/>
      <c r="H125" s="912"/>
      <c r="I125" s="912"/>
      <c r="J125" s="912"/>
      <c r="K125" s="912"/>
      <c r="L125" s="912"/>
      <c r="M125" s="912"/>
      <c r="N125" s="912"/>
      <c r="O125" s="912"/>
      <c r="P125" s="912"/>
      <c r="Q125" s="912"/>
      <c r="R125" s="912"/>
      <c r="S125" s="912"/>
      <c r="T125" s="912"/>
      <c r="U125" s="912"/>
      <c r="V125" s="912"/>
      <c r="W125" s="912"/>
      <c r="X125" s="912"/>
      <c r="Y125" s="912"/>
      <c r="Z125" s="913"/>
      <c r="AA125" s="947" t="s">
        <v>122</v>
      </c>
      <c r="AB125" s="948"/>
      <c r="AC125" s="948"/>
      <c r="AD125" s="948"/>
      <c r="AE125" s="949"/>
      <c r="AF125" s="950" t="s">
        <v>122</v>
      </c>
      <c r="AG125" s="948"/>
      <c r="AH125" s="948"/>
      <c r="AI125" s="948"/>
      <c r="AJ125" s="949"/>
      <c r="AK125" s="950" t="s">
        <v>122</v>
      </c>
      <c r="AL125" s="948"/>
      <c r="AM125" s="948"/>
      <c r="AN125" s="948"/>
      <c r="AO125" s="949"/>
      <c r="AP125" s="951" t="s">
        <v>122</v>
      </c>
      <c r="AQ125" s="952"/>
      <c r="AR125" s="952"/>
      <c r="AS125" s="952"/>
      <c r="AT125" s="95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1" t="s">
        <v>453</v>
      </c>
      <c r="CL125" s="996"/>
      <c r="CM125" s="996"/>
      <c r="CN125" s="996"/>
      <c r="CO125" s="997"/>
      <c r="CP125" s="918" t="s">
        <v>454</v>
      </c>
      <c r="CQ125" s="885"/>
      <c r="CR125" s="885"/>
      <c r="CS125" s="885"/>
      <c r="CT125" s="885"/>
      <c r="CU125" s="885"/>
      <c r="CV125" s="885"/>
      <c r="CW125" s="885"/>
      <c r="CX125" s="885"/>
      <c r="CY125" s="885"/>
      <c r="CZ125" s="885"/>
      <c r="DA125" s="885"/>
      <c r="DB125" s="885"/>
      <c r="DC125" s="885"/>
      <c r="DD125" s="885"/>
      <c r="DE125" s="885"/>
      <c r="DF125" s="886"/>
      <c r="DG125" s="919" t="s">
        <v>122</v>
      </c>
      <c r="DH125" s="920"/>
      <c r="DI125" s="920"/>
      <c r="DJ125" s="920"/>
      <c r="DK125" s="920"/>
      <c r="DL125" s="920" t="s">
        <v>122</v>
      </c>
      <c r="DM125" s="920"/>
      <c r="DN125" s="920"/>
      <c r="DO125" s="920"/>
      <c r="DP125" s="920"/>
      <c r="DQ125" s="920" t="s">
        <v>122</v>
      </c>
      <c r="DR125" s="920"/>
      <c r="DS125" s="920"/>
      <c r="DT125" s="920"/>
      <c r="DU125" s="920"/>
      <c r="DV125" s="921" t="s">
        <v>122</v>
      </c>
      <c r="DW125" s="921"/>
      <c r="DX125" s="921"/>
      <c r="DY125" s="921"/>
      <c r="DZ125" s="922"/>
    </row>
    <row r="126" spans="1:130" s="212" customFormat="1" ht="26.25" customHeight="1" thickBot="1" x14ac:dyDescent="0.25">
      <c r="A126" s="1046"/>
      <c r="B126" s="938"/>
      <c r="C126" s="911" t="s">
        <v>442</v>
      </c>
      <c r="D126" s="912"/>
      <c r="E126" s="912"/>
      <c r="F126" s="912"/>
      <c r="G126" s="912"/>
      <c r="H126" s="912"/>
      <c r="I126" s="912"/>
      <c r="J126" s="912"/>
      <c r="K126" s="912"/>
      <c r="L126" s="912"/>
      <c r="M126" s="912"/>
      <c r="N126" s="912"/>
      <c r="O126" s="912"/>
      <c r="P126" s="912"/>
      <c r="Q126" s="912"/>
      <c r="R126" s="912"/>
      <c r="S126" s="912"/>
      <c r="T126" s="912"/>
      <c r="U126" s="912"/>
      <c r="V126" s="912"/>
      <c r="W126" s="912"/>
      <c r="X126" s="912"/>
      <c r="Y126" s="912"/>
      <c r="Z126" s="913"/>
      <c r="AA126" s="947" t="s">
        <v>122</v>
      </c>
      <c r="AB126" s="948"/>
      <c r="AC126" s="948"/>
      <c r="AD126" s="948"/>
      <c r="AE126" s="949"/>
      <c r="AF126" s="950" t="s">
        <v>122</v>
      </c>
      <c r="AG126" s="948"/>
      <c r="AH126" s="948"/>
      <c r="AI126" s="948"/>
      <c r="AJ126" s="949"/>
      <c r="AK126" s="950" t="s">
        <v>122</v>
      </c>
      <c r="AL126" s="948"/>
      <c r="AM126" s="948"/>
      <c r="AN126" s="948"/>
      <c r="AO126" s="949"/>
      <c r="AP126" s="951" t="s">
        <v>122</v>
      </c>
      <c r="AQ126" s="952"/>
      <c r="AR126" s="952"/>
      <c r="AS126" s="952"/>
      <c r="AT126" s="95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2"/>
      <c r="CL126" s="999"/>
      <c r="CM126" s="999"/>
      <c r="CN126" s="999"/>
      <c r="CO126" s="1000"/>
      <c r="CP126" s="911" t="s">
        <v>455</v>
      </c>
      <c r="CQ126" s="912"/>
      <c r="CR126" s="912"/>
      <c r="CS126" s="912"/>
      <c r="CT126" s="912"/>
      <c r="CU126" s="912"/>
      <c r="CV126" s="912"/>
      <c r="CW126" s="912"/>
      <c r="CX126" s="912"/>
      <c r="CY126" s="912"/>
      <c r="CZ126" s="912"/>
      <c r="DA126" s="912"/>
      <c r="DB126" s="912"/>
      <c r="DC126" s="912"/>
      <c r="DD126" s="912"/>
      <c r="DE126" s="912"/>
      <c r="DF126" s="913"/>
      <c r="DG126" s="914" t="s">
        <v>122</v>
      </c>
      <c r="DH126" s="915"/>
      <c r="DI126" s="915"/>
      <c r="DJ126" s="915"/>
      <c r="DK126" s="915"/>
      <c r="DL126" s="915" t="s">
        <v>122</v>
      </c>
      <c r="DM126" s="915"/>
      <c r="DN126" s="915"/>
      <c r="DO126" s="915"/>
      <c r="DP126" s="915"/>
      <c r="DQ126" s="915" t="s">
        <v>122</v>
      </c>
      <c r="DR126" s="915"/>
      <c r="DS126" s="915"/>
      <c r="DT126" s="915"/>
      <c r="DU126" s="915"/>
      <c r="DV126" s="916" t="s">
        <v>122</v>
      </c>
      <c r="DW126" s="916"/>
      <c r="DX126" s="916"/>
      <c r="DY126" s="916"/>
      <c r="DZ126" s="917"/>
    </row>
    <row r="127" spans="1:130" s="212" customFormat="1" ht="26.25" customHeight="1" x14ac:dyDescent="0.2">
      <c r="A127" s="1047"/>
      <c r="B127" s="940"/>
      <c r="C127" s="962" t="s">
        <v>456</v>
      </c>
      <c r="D127" s="954"/>
      <c r="E127" s="954"/>
      <c r="F127" s="954"/>
      <c r="G127" s="954"/>
      <c r="H127" s="954"/>
      <c r="I127" s="954"/>
      <c r="J127" s="954"/>
      <c r="K127" s="954"/>
      <c r="L127" s="954"/>
      <c r="M127" s="954"/>
      <c r="N127" s="954"/>
      <c r="O127" s="954"/>
      <c r="P127" s="954"/>
      <c r="Q127" s="954"/>
      <c r="R127" s="954"/>
      <c r="S127" s="954"/>
      <c r="T127" s="954"/>
      <c r="U127" s="954"/>
      <c r="V127" s="954"/>
      <c r="W127" s="954"/>
      <c r="X127" s="954"/>
      <c r="Y127" s="954"/>
      <c r="Z127" s="955"/>
      <c r="AA127" s="947">
        <v>132</v>
      </c>
      <c r="AB127" s="948"/>
      <c r="AC127" s="948"/>
      <c r="AD127" s="948"/>
      <c r="AE127" s="949"/>
      <c r="AF127" s="950">
        <v>146</v>
      </c>
      <c r="AG127" s="948"/>
      <c r="AH127" s="948"/>
      <c r="AI127" s="948"/>
      <c r="AJ127" s="949"/>
      <c r="AK127" s="950">
        <v>583</v>
      </c>
      <c r="AL127" s="948"/>
      <c r="AM127" s="948"/>
      <c r="AN127" s="948"/>
      <c r="AO127" s="949"/>
      <c r="AP127" s="951">
        <v>0</v>
      </c>
      <c r="AQ127" s="952"/>
      <c r="AR127" s="952"/>
      <c r="AS127" s="952"/>
      <c r="AT127" s="953"/>
      <c r="AU127" s="214"/>
      <c r="AV127" s="214"/>
      <c r="AW127" s="214"/>
      <c r="AX127" s="1020" t="s">
        <v>457</v>
      </c>
      <c r="AY127" s="1021"/>
      <c r="AZ127" s="1021"/>
      <c r="BA127" s="1021"/>
      <c r="BB127" s="1021"/>
      <c r="BC127" s="1021"/>
      <c r="BD127" s="1021"/>
      <c r="BE127" s="1022"/>
      <c r="BF127" s="1023" t="s">
        <v>458</v>
      </c>
      <c r="BG127" s="1021"/>
      <c r="BH127" s="1021"/>
      <c r="BI127" s="1021"/>
      <c r="BJ127" s="1021"/>
      <c r="BK127" s="1021"/>
      <c r="BL127" s="1022"/>
      <c r="BM127" s="1023" t="s">
        <v>459</v>
      </c>
      <c r="BN127" s="1021"/>
      <c r="BO127" s="1021"/>
      <c r="BP127" s="1021"/>
      <c r="BQ127" s="1021"/>
      <c r="BR127" s="1021"/>
      <c r="BS127" s="1022"/>
      <c r="BT127" s="1023" t="s">
        <v>460</v>
      </c>
      <c r="BU127" s="1021"/>
      <c r="BV127" s="1021"/>
      <c r="BW127" s="1021"/>
      <c r="BX127" s="1021"/>
      <c r="BY127" s="1021"/>
      <c r="BZ127" s="1044"/>
      <c r="CA127" s="214"/>
      <c r="CB127" s="214"/>
      <c r="CC127" s="214"/>
      <c r="CD127" s="237"/>
      <c r="CE127" s="237"/>
      <c r="CF127" s="237"/>
      <c r="CG127" s="214"/>
      <c r="CH127" s="214"/>
      <c r="CI127" s="214"/>
      <c r="CJ127" s="236"/>
      <c r="CK127" s="1012"/>
      <c r="CL127" s="999"/>
      <c r="CM127" s="999"/>
      <c r="CN127" s="999"/>
      <c r="CO127" s="1000"/>
      <c r="CP127" s="911" t="s">
        <v>461</v>
      </c>
      <c r="CQ127" s="912"/>
      <c r="CR127" s="912"/>
      <c r="CS127" s="912"/>
      <c r="CT127" s="912"/>
      <c r="CU127" s="912"/>
      <c r="CV127" s="912"/>
      <c r="CW127" s="912"/>
      <c r="CX127" s="912"/>
      <c r="CY127" s="912"/>
      <c r="CZ127" s="912"/>
      <c r="DA127" s="912"/>
      <c r="DB127" s="912"/>
      <c r="DC127" s="912"/>
      <c r="DD127" s="912"/>
      <c r="DE127" s="912"/>
      <c r="DF127" s="913"/>
      <c r="DG127" s="914" t="s">
        <v>122</v>
      </c>
      <c r="DH127" s="915"/>
      <c r="DI127" s="915"/>
      <c r="DJ127" s="915"/>
      <c r="DK127" s="915"/>
      <c r="DL127" s="915" t="s">
        <v>122</v>
      </c>
      <c r="DM127" s="915"/>
      <c r="DN127" s="915"/>
      <c r="DO127" s="915"/>
      <c r="DP127" s="915"/>
      <c r="DQ127" s="915" t="s">
        <v>122</v>
      </c>
      <c r="DR127" s="915"/>
      <c r="DS127" s="915"/>
      <c r="DT127" s="915"/>
      <c r="DU127" s="915"/>
      <c r="DV127" s="916" t="s">
        <v>122</v>
      </c>
      <c r="DW127" s="916"/>
      <c r="DX127" s="916"/>
      <c r="DY127" s="916"/>
      <c r="DZ127" s="917"/>
    </row>
    <row r="128" spans="1:130" s="212" customFormat="1" ht="26.25" customHeight="1" thickBot="1" x14ac:dyDescent="0.25">
      <c r="A128" s="1030" t="s">
        <v>462</v>
      </c>
      <c r="B128" s="1031"/>
      <c r="C128" s="1031"/>
      <c r="D128" s="1031"/>
      <c r="E128" s="1031"/>
      <c r="F128" s="1031"/>
      <c r="G128" s="1031"/>
      <c r="H128" s="1031"/>
      <c r="I128" s="1031"/>
      <c r="J128" s="1031"/>
      <c r="K128" s="1031"/>
      <c r="L128" s="1031"/>
      <c r="M128" s="1031"/>
      <c r="N128" s="1031"/>
      <c r="O128" s="1031"/>
      <c r="P128" s="1031"/>
      <c r="Q128" s="1031"/>
      <c r="R128" s="1031"/>
      <c r="S128" s="1031"/>
      <c r="T128" s="1031"/>
      <c r="U128" s="1031"/>
      <c r="V128" s="1031"/>
      <c r="W128" s="1032" t="s">
        <v>463</v>
      </c>
      <c r="X128" s="1032"/>
      <c r="Y128" s="1032"/>
      <c r="Z128" s="1033"/>
      <c r="AA128" s="1034">
        <v>66568</v>
      </c>
      <c r="AB128" s="1035"/>
      <c r="AC128" s="1035"/>
      <c r="AD128" s="1035"/>
      <c r="AE128" s="1036"/>
      <c r="AF128" s="1037">
        <v>71245</v>
      </c>
      <c r="AG128" s="1035"/>
      <c r="AH128" s="1035"/>
      <c r="AI128" s="1035"/>
      <c r="AJ128" s="1036"/>
      <c r="AK128" s="1037">
        <v>102330</v>
      </c>
      <c r="AL128" s="1035"/>
      <c r="AM128" s="1035"/>
      <c r="AN128" s="1035"/>
      <c r="AO128" s="1036"/>
      <c r="AP128" s="1038"/>
      <c r="AQ128" s="1039"/>
      <c r="AR128" s="1039"/>
      <c r="AS128" s="1039"/>
      <c r="AT128" s="1040"/>
      <c r="AU128" s="214"/>
      <c r="AV128" s="214"/>
      <c r="AW128" s="214"/>
      <c r="AX128" s="884" t="s">
        <v>464</v>
      </c>
      <c r="AY128" s="885"/>
      <c r="AZ128" s="885"/>
      <c r="BA128" s="885"/>
      <c r="BB128" s="885"/>
      <c r="BC128" s="885"/>
      <c r="BD128" s="885"/>
      <c r="BE128" s="886"/>
      <c r="BF128" s="1041" t="s">
        <v>122</v>
      </c>
      <c r="BG128" s="1042"/>
      <c r="BH128" s="1042"/>
      <c r="BI128" s="1042"/>
      <c r="BJ128" s="1042"/>
      <c r="BK128" s="1042"/>
      <c r="BL128" s="1043"/>
      <c r="BM128" s="1041">
        <v>13.29</v>
      </c>
      <c r="BN128" s="1042"/>
      <c r="BO128" s="1042"/>
      <c r="BP128" s="1042"/>
      <c r="BQ128" s="1042"/>
      <c r="BR128" s="1042"/>
      <c r="BS128" s="1043"/>
      <c r="BT128" s="1041">
        <v>20</v>
      </c>
      <c r="BU128" s="1042"/>
      <c r="BV128" s="1042"/>
      <c r="BW128" s="1042"/>
      <c r="BX128" s="1042"/>
      <c r="BY128" s="1042"/>
      <c r="BZ128" s="1065"/>
      <c r="CA128" s="237"/>
      <c r="CB128" s="237"/>
      <c r="CC128" s="237"/>
      <c r="CD128" s="237"/>
      <c r="CE128" s="237"/>
      <c r="CF128" s="237"/>
      <c r="CG128" s="214"/>
      <c r="CH128" s="214"/>
      <c r="CI128" s="214"/>
      <c r="CJ128" s="236"/>
      <c r="CK128" s="1013"/>
      <c r="CL128" s="1014"/>
      <c r="CM128" s="1014"/>
      <c r="CN128" s="1014"/>
      <c r="CO128" s="1015"/>
      <c r="CP128" s="1024" t="s">
        <v>465</v>
      </c>
      <c r="CQ128" s="713"/>
      <c r="CR128" s="713"/>
      <c r="CS128" s="713"/>
      <c r="CT128" s="713"/>
      <c r="CU128" s="713"/>
      <c r="CV128" s="713"/>
      <c r="CW128" s="713"/>
      <c r="CX128" s="713"/>
      <c r="CY128" s="713"/>
      <c r="CZ128" s="713"/>
      <c r="DA128" s="713"/>
      <c r="DB128" s="713"/>
      <c r="DC128" s="713"/>
      <c r="DD128" s="713"/>
      <c r="DE128" s="713"/>
      <c r="DF128" s="1025"/>
      <c r="DG128" s="1026">
        <v>85407</v>
      </c>
      <c r="DH128" s="1027"/>
      <c r="DI128" s="1027"/>
      <c r="DJ128" s="1027"/>
      <c r="DK128" s="1027"/>
      <c r="DL128" s="1027" t="s">
        <v>122</v>
      </c>
      <c r="DM128" s="1027"/>
      <c r="DN128" s="1027"/>
      <c r="DO128" s="1027"/>
      <c r="DP128" s="1027"/>
      <c r="DQ128" s="1027" t="s">
        <v>122</v>
      </c>
      <c r="DR128" s="1027"/>
      <c r="DS128" s="1027"/>
      <c r="DT128" s="1027"/>
      <c r="DU128" s="1027"/>
      <c r="DV128" s="1028" t="s">
        <v>122</v>
      </c>
      <c r="DW128" s="1028"/>
      <c r="DX128" s="1028"/>
      <c r="DY128" s="1028"/>
      <c r="DZ128" s="1029"/>
    </row>
    <row r="129" spans="1:131" s="212" customFormat="1" ht="26.25" customHeight="1" x14ac:dyDescent="0.2">
      <c r="A129" s="923" t="s">
        <v>102</v>
      </c>
      <c r="B129" s="924"/>
      <c r="C129" s="924"/>
      <c r="D129" s="924"/>
      <c r="E129" s="924"/>
      <c r="F129" s="924"/>
      <c r="G129" s="924"/>
      <c r="H129" s="924"/>
      <c r="I129" s="924"/>
      <c r="J129" s="924"/>
      <c r="K129" s="924"/>
      <c r="L129" s="924"/>
      <c r="M129" s="924"/>
      <c r="N129" s="924"/>
      <c r="O129" s="924"/>
      <c r="P129" s="924"/>
      <c r="Q129" s="924"/>
      <c r="R129" s="924"/>
      <c r="S129" s="924"/>
      <c r="T129" s="924"/>
      <c r="U129" s="924"/>
      <c r="V129" s="924"/>
      <c r="W129" s="1059" t="s">
        <v>466</v>
      </c>
      <c r="X129" s="1060"/>
      <c r="Y129" s="1060"/>
      <c r="Z129" s="1061"/>
      <c r="AA129" s="947">
        <v>10039220</v>
      </c>
      <c r="AB129" s="948"/>
      <c r="AC129" s="948"/>
      <c r="AD129" s="948"/>
      <c r="AE129" s="949"/>
      <c r="AF129" s="950">
        <v>10142532</v>
      </c>
      <c r="AG129" s="948"/>
      <c r="AH129" s="948"/>
      <c r="AI129" s="948"/>
      <c r="AJ129" s="949"/>
      <c r="AK129" s="950">
        <v>10276481</v>
      </c>
      <c r="AL129" s="948"/>
      <c r="AM129" s="948"/>
      <c r="AN129" s="948"/>
      <c r="AO129" s="949"/>
      <c r="AP129" s="1062"/>
      <c r="AQ129" s="1063"/>
      <c r="AR129" s="1063"/>
      <c r="AS129" s="1063"/>
      <c r="AT129" s="1064"/>
      <c r="AU129" s="215"/>
      <c r="AV129" s="215"/>
      <c r="AW129" s="215"/>
      <c r="AX129" s="1054" t="s">
        <v>467</v>
      </c>
      <c r="AY129" s="912"/>
      <c r="AZ129" s="912"/>
      <c r="BA129" s="912"/>
      <c r="BB129" s="912"/>
      <c r="BC129" s="912"/>
      <c r="BD129" s="912"/>
      <c r="BE129" s="913"/>
      <c r="BF129" s="1055" t="s">
        <v>122</v>
      </c>
      <c r="BG129" s="1056"/>
      <c r="BH129" s="1056"/>
      <c r="BI129" s="1056"/>
      <c r="BJ129" s="1056"/>
      <c r="BK129" s="1056"/>
      <c r="BL129" s="1057"/>
      <c r="BM129" s="1055">
        <v>18.29</v>
      </c>
      <c r="BN129" s="1056"/>
      <c r="BO129" s="1056"/>
      <c r="BP129" s="1056"/>
      <c r="BQ129" s="1056"/>
      <c r="BR129" s="1056"/>
      <c r="BS129" s="1057"/>
      <c r="BT129" s="1055">
        <v>30</v>
      </c>
      <c r="BU129" s="1056"/>
      <c r="BV129" s="1056"/>
      <c r="BW129" s="1056"/>
      <c r="BX129" s="1056"/>
      <c r="BY129" s="1056"/>
      <c r="BZ129" s="105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3" t="s">
        <v>468</v>
      </c>
      <c r="B130" s="924"/>
      <c r="C130" s="924"/>
      <c r="D130" s="924"/>
      <c r="E130" s="924"/>
      <c r="F130" s="924"/>
      <c r="G130" s="924"/>
      <c r="H130" s="924"/>
      <c r="I130" s="924"/>
      <c r="J130" s="924"/>
      <c r="K130" s="924"/>
      <c r="L130" s="924"/>
      <c r="M130" s="924"/>
      <c r="N130" s="924"/>
      <c r="O130" s="924"/>
      <c r="P130" s="924"/>
      <c r="Q130" s="924"/>
      <c r="R130" s="924"/>
      <c r="S130" s="924"/>
      <c r="T130" s="924"/>
      <c r="U130" s="924"/>
      <c r="V130" s="924"/>
      <c r="W130" s="1059" t="s">
        <v>469</v>
      </c>
      <c r="X130" s="1060"/>
      <c r="Y130" s="1060"/>
      <c r="Z130" s="1061"/>
      <c r="AA130" s="947">
        <v>1721559</v>
      </c>
      <c r="AB130" s="948"/>
      <c r="AC130" s="948"/>
      <c r="AD130" s="948"/>
      <c r="AE130" s="949"/>
      <c r="AF130" s="950">
        <v>1711539</v>
      </c>
      <c r="AG130" s="948"/>
      <c r="AH130" s="948"/>
      <c r="AI130" s="948"/>
      <c r="AJ130" s="949"/>
      <c r="AK130" s="950">
        <v>1724865</v>
      </c>
      <c r="AL130" s="948"/>
      <c r="AM130" s="948"/>
      <c r="AN130" s="948"/>
      <c r="AO130" s="949"/>
      <c r="AP130" s="1062"/>
      <c r="AQ130" s="1063"/>
      <c r="AR130" s="1063"/>
      <c r="AS130" s="1063"/>
      <c r="AT130" s="1064"/>
      <c r="AU130" s="215"/>
      <c r="AV130" s="215"/>
      <c r="AW130" s="215"/>
      <c r="AX130" s="1054" t="s">
        <v>470</v>
      </c>
      <c r="AY130" s="912"/>
      <c r="AZ130" s="912"/>
      <c r="BA130" s="912"/>
      <c r="BB130" s="912"/>
      <c r="BC130" s="912"/>
      <c r="BD130" s="912"/>
      <c r="BE130" s="913"/>
      <c r="BF130" s="1090">
        <v>8.9</v>
      </c>
      <c r="BG130" s="1091"/>
      <c r="BH130" s="1091"/>
      <c r="BI130" s="1091"/>
      <c r="BJ130" s="1091"/>
      <c r="BK130" s="1091"/>
      <c r="BL130" s="1092"/>
      <c r="BM130" s="1090">
        <v>25</v>
      </c>
      <c r="BN130" s="1091"/>
      <c r="BO130" s="1091"/>
      <c r="BP130" s="1091"/>
      <c r="BQ130" s="1091"/>
      <c r="BR130" s="1091"/>
      <c r="BS130" s="1092"/>
      <c r="BT130" s="1090">
        <v>35</v>
      </c>
      <c r="BU130" s="1091"/>
      <c r="BV130" s="1091"/>
      <c r="BW130" s="1091"/>
      <c r="BX130" s="1091"/>
      <c r="BY130" s="1091"/>
      <c r="BZ130" s="109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4"/>
      <c r="B131" s="1095"/>
      <c r="C131" s="1095"/>
      <c r="D131" s="1095"/>
      <c r="E131" s="1095"/>
      <c r="F131" s="1095"/>
      <c r="G131" s="1095"/>
      <c r="H131" s="1095"/>
      <c r="I131" s="1095"/>
      <c r="J131" s="1095"/>
      <c r="K131" s="1095"/>
      <c r="L131" s="1095"/>
      <c r="M131" s="1095"/>
      <c r="N131" s="1095"/>
      <c r="O131" s="1095"/>
      <c r="P131" s="1095"/>
      <c r="Q131" s="1095"/>
      <c r="R131" s="1095"/>
      <c r="S131" s="1095"/>
      <c r="T131" s="1095"/>
      <c r="U131" s="1095"/>
      <c r="V131" s="1095"/>
      <c r="W131" s="1096" t="s">
        <v>471</v>
      </c>
      <c r="X131" s="1097"/>
      <c r="Y131" s="1097"/>
      <c r="Z131" s="1098"/>
      <c r="AA131" s="993">
        <v>8317661</v>
      </c>
      <c r="AB131" s="975"/>
      <c r="AC131" s="975"/>
      <c r="AD131" s="975"/>
      <c r="AE131" s="976"/>
      <c r="AF131" s="974">
        <v>8430993</v>
      </c>
      <c r="AG131" s="975"/>
      <c r="AH131" s="975"/>
      <c r="AI131" s="975"/>
      <c r="AJ131" s="976"/>
      <c r="AK131" s="974">
        <v>8551616</v>
      </c>
      <c r="AL131" s="975"/>
      <c r="AM131" s="975"/>
      <c r="AN131" s="975"/>
      <c r="AO131" s="976"/>
      <c r="AP131" s="1099"/>
      <c r="AQ131" s="1100"/>
      <c r="AR131" s="1100"/>
      <c r="AS131" s="1100"/>
      <c r="AT131" s="1101"/>
      <c r="AU131" s="215"/>
      <c r="AV131" s="215"/>
      <c r="AW131" s="215"/>
      <c r="AX131" s="1072" t="s">
        <v>472</v>
      </c>
      <c r="AY131" s="713"/>
      <c r="AZ131" s="713"/>
      <c r="BA131" s="713"/>
      <c r="BB131" s="713"/>
      <c r="BC131" s="713"/>
      <c r="BD131" s="713"/>
      <c r="BE131" s="1025"/>
      <c r="BF131" s="1073">
        <v>45.6</v>
      </c>
      <c r="BG131" s="1074"/>
      <c r="BH131" s="1074"/>
      <c r="BI131" s="1074"/>
      <c r="BJ131" s="1074"/>
      <c r="BK131" s="1074"/>
      <c r="BL131" s="1075"/>
      <c r="BM131" s="1073">
        <v>350</v>
      </c>
      <c r="BN131" s="1074"/>
      <c r="BO131" s="1074"/>
      <c r="BP131" s="1074"/>
      <c r="BQ131" s="1074"/>
      <c r="BR131" s="1074"/>
      <c r="BS131" s="1075"/>
      <c r="BT131" s="1076"/>
      <c r="BU131" s="1077"/>
      <c r="BV131" s="1077"/>
      <c r="BW131" s="1077"/>
      <c r="BX131" s="1077"/>
      <c r="BY131" s="1077"/>
      <c r="BZ131" s="107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9" t="s">
        <v>473</v>
      </c>
      <c r="B132" s="1080"/>
      <c r="C132" s="1080"/>
      <c r="D132" s="1080"/>
      <c r="E132" s="1080"/>
      <c r="F132" s="1080"/>
      <c r="G132" s="1080"/>
      <c r="H132" s="1080"/>
      <c r="I132" s="1080"/>
      <c r="J132" s="1080"/>
      <c r="K132" s="1080"/>
      <c r="L132" s="1080"/>
      <c r="M132" s="1080"/>
      <c r="N132" s="1080"/>
      <c r="O132" s="1080"/>
      <c r="P132" s="1080"/>
      <c r="Q132" s="1080"/>
      <c r="R132" s="1080"/>
      <c r="S132" s="1080"/>
      <c r="T132" s="1080"/>
      <c r="U132" s="1080"/>
      <c r="V132" s="1083" t="s">
        <v>474</v>
      </c>
      <c r="W132" s="1083"/>
      <c r="X132" s="1083"/>
      <c r="Y132" s="1083"/>
      <c r="Z132" s="1084"/>
      <c r="AA132" s="1085">
        <v>9.0876148959999998</v>
      </c>
      <c r="AB132" s="1086"/>
      <c r="AC132" s="1086"/>
      <c r="AD132" s="1086"/>
      <c r="AE132" s="1087"/>
      <c r="AF132" s="1088">
        <v>9.4290435299999995</v>
      </c>
      <c r="AG132" s="1086"/>
      <c r="AH132" s="1086"/>
      <c r="AI132" s="1086"/>
      <c r="AJ132" s="1087"/>
      <c r="AK132" s="1088">
        <v>8.2948298890000007</v>
      </c>
      <c r="AL132" s="1086"/>
      <c r="AM132" s="1086"/>
      <c r="AN132" s="1086"/>
      <c r="AO132" s="1087"/>
      <c r="AP132" s="990"/>
      <c r="AQ132" s="991"/>
      <c r="AR132" s="991"/>
      <c r="AS132" s="991"/>
      <c r="AT132" s="1089"/>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81"/>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66" t="s">
        <v>475</v>
      </c>
      <c r="W133" s="1066"/>
      <c r="X133" s="1066"/>
      <c r="Y133" s="1066"/>
      <c r="Z133" s="1067"/>
      <c r="AA133" s="1068">
        <v>8.5</v>
      </c>
      <c r="AB133" s="1069"/>
      <c r="AC133" s="1069"/>
      <c r="AD133" s="1069"/>
      <c r="AE133" s="1070"/>
      <c r="AF133" s="1068">
        <v>8.9</v>
      </c>
      <c r="AG133" s="1069"/>
      <c r="AH133" s="1069"/>
      <c r="AI133" s="1069"/>
      <c r="AJ133" s="1070"/>
      <c r="AK133" s="1068">
        <v>8.9</v>
      </c>
      <c r="AL133" s="1069"/>
      <c r="AM133" s="1069"/>
      <c r="AN133" s="1069"/>
      <c r="AO133" s="1070"/>
      <c r="AP133" s="1017"/>
      <c r="AQ133" s="1018"/>
      <c r="AR133" s="1018"/>
      <c r="AS133" s="1018"/>
      <c r="AT133" s="107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rCjVhzS1hIJ/IuORTL3z0K44xjeRbRmRf5XwilUjbRyz5Z8RHPBktQZECcnXFg9Q1wSzF48UT+zGXlquRqtxw==" saltValue="1I4JUIm/agfGuh0RPD5Vl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WL16CYyME5QK71HLRK1CInAGpwGNXjQ7dfyNd6xm+UnMGLC1fN8dFFUNkZU6f9wNwYA/rT+o1QXVK5KIDT4Dw==" saltValue="2x2+cvyogOj2G1ev4EBd6g=="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plujFQ3Jr/FSuc3WnjdBgGsG4uDK7nbRxGDda1R6mWxS/DuovOOJY3/8pc41qp855xxawNidTJq6+JqqEK2Aag==" saltValue="KwxNe4d9853XQBPYfbnuLA==" spinCount="100000" sheet="1" objects="1" scenarios="1"/>
  <dataConsolidate/>
  <phoneticPr fontId="2"/>
  <printOptions horizontalCentered="1" verticalCentered="1"/>
  <pageMargins left="0" right="0" top="0" bottom="0" header="0" footer="0"/>
  <pageSetup paperSize="8" scale="6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03" t="s">
        <v>479</v>
      </c>
      <c r="AP7" s="253"/>
      <c r="AQ7" s="254" t="s">
        <v>480</v>
      </c>
      <c r="AR7" s="255"/>
    </row>
    <row r="8" spans="1:46" ht="13" x14ac:dyDescent="0.2">
      <c r="A8" s="247"/>
      <c r="AK8" s="256"/>
      <c r="AL8" s="257"/>
      <c r="AM8" s="257"/>
      <c r="AN8" s="258"/>
      <c r="AO8" s="1104"/>
      <c r="AP8" s="259" t="s">
        <v>481</v>
      </c>
      <c r="AQ8" s="260" t="s">
        <v>482</v>
      </c>
      <c r="AR8" s="261" t="s">
        <v>483</v>
      </c>
    </row>
    <row r="9" spans="1:46" ht="13" x14ac:dyDescent="0.2">
      <c r="A9" s="247"/>
      <c r="AK9" s="1105" t="s">
        <v>484</v>
      </c>
      <c r="AL9" s="1106"/>
      <c r="AM9" s="1106"/>
      <c r="AN9" s="1107"/>
      <c r="AO9" s="262">
        <v>2570604</v>
      </c>
      <c r="AP9" s="262">
        <v>106355</v>
      </c>
      <c r="AQ9" s="263">
        <v>117270</v>
      </c>
      <c r="AR9" s="264">
        <v>-9.3000000000000007</v>
      </c>
    </row>
    <row r="10" spans="1:46" ht="13.5" customHeight="1" x14ac:dyDescent="0.2">
      <c r="A10" s="247"/>
      <c r="AK10" s="1105" t="s">
        <v>485</v>
      </c>
      <c r="AL10" s="1106"/>
      <c r="AM10" s="1106"/>
      <c r="AN10" s="1107"/>
      <c r="AO10" s="265">
        <v>401587</v>
      </c>
      <c r="AP10" s="265">
        <v>16615</v>
      </c>
      <c r="AQ10" s="266">
        <v>10490</v>
      </c>
      <c r="AR10" s="267">
        <v>58.4</v>
      </c>
    </row>
    <row r="11" spans="1:46" ht="13.5" customHeight="1" x14ac:dyDescent="0.2">
      <c r="A11" s="247"/>
      <c r="AK11" s="1105" t="s">
        <v>486</v>
      </c>
      <c r="AL11" s="1106"/>
      <c r="AM11" s="1106"/>
      <c r="AN11" s="1107"/>
      <c r="AO11" s="265">
        <v>60910</v>
      </c>
      <c r="AP11" s="265">
        <v>2520</v>
      </c>
      <c r="AQ11" s="266">
        <v>1802</v>
      </c>
      <c r="AR11" s="267">
        <v>39.799999999999997</v>
      </c>
    </row>
    <row r="12" spans="1:46" ht="13.5" customHeight="1" x14ac:dyDescent="0.2">
      <c r="A12" s="247"/>
      <c r="AK12" s="1105" t="s">
        <v>487</v>
      </c>
      <c r="AL12" s="1106"/>
      <c r="AM12" s="1106"/>
      <c r="AN12" s="1107"/>
      <c r="AO12" s="265" t="s">
        <v>488</v>
      </c>
      <c r="AP12" s="265" t="s">
        <v>488</v>
      </c>
      <c r="AQ12" s="266">
        <v>3</v>
      </c>
      <c r="AR12" s="267" t="s">
        <v>488</v>
      </c>
    </row>
    <row r="13" spans="1:46" ht="13.5" customHeight="1" x14ac:dyDescent="0.2">
      <c r="A13" s="247"/>
      <c r="AK13" s="1105" t="s">
        <v>489</v>
      </c>
      <c r="AL13" s="1106"/>
      <c r="AM13" s="1106"/>
      <c r="AN13" s="1107"/>
      <c r="AO13" s="265">
        <v>155887</v>
      </c>
      <c r="AP13" s="265">
        <v>6450</v>
      </c>
      <c r="AQ13" s="266">
        <v>4482</v>
      </c>
      <c r="AR13" s="267">
        <v>43.9</v>
      </c>
    </row>
    <row r="14" spans="1:46" ht="13.5" customHeight="1" x14ac:dyDescent="0.2">
      <c r="A14" s="247"/>
      <c r="AK14" s="1105" t="s">
        <v>490</v>
      </c>
      <c r="AL14" s="1106"/>
      <c r="AM14" s="1106"/>
      <c r="AN14" s="1107"/>
      <c r="AO14" s="265">
        <v>20482</v>
      </c>
      <c r="AP14" s="265">
        <v>847</v>
      </c>
      <c r="AQ14" s="266">
        <v>2749</v>
      </c>
      <c r="AR14" s="267">
        <v>-69.2</v>
      </c>
    </row>
    <row r="15" spans="1:46" ht="13.5" customHeight="1" x14ac:dyDescent="0.2">
      <c r="A15" s="247"/>
      <c r="AK15" s="1108" t="s">
        <v>491</v>
      </c>
      <c r="AL15" s="1109"/>
      <c r="AM15" s="1109"/>
      <c r="AN15" s="1110"/>
      <c r="AO15" s="265">
        <v>-175475</v>
      </c>
      <c r="AP15" s="265">
        <v>-7260</v>
      </c>
      <c r="AQ15" s="266">
        <v>-7399</v>
      </c>
      <c r="AR15" s="267">
        <v>-1.9</v>
      </c>
    </row>
    <row r="16" spans="1:46" ht="13" x14ac:dyDescent="0.2">
      <c r="A16" s="247"/>
      <c r="AK16" s="1108" t="s">
        <v>177</v>
      </c>
      <c r="AL16" s="1109"/>
      <c r="AM16" s="1109"/>
      <c r="AN16" s="1110"/>
      <c r="AO16" s="265">
        <v>3033995</v>
      </c>
      <c r="AP16" s="265">
        <v>125527</v>
      </c>
      <c r="AQ16" s="266">
        <v>129397</v>
      </c>
      <c r="AR16" s="267">
        <v>-3</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11" t="s">
        <v>496</v>
      </c>
      <c r="AL21" s="1112"/>
      <c r="AM21" s="1112"/>
      <c r="AN21" s="1113"/>
      <c r="AO21" s="277">
        <v>10.96</v>
      </c>
      <c r="AP21" s="278">
        <v>11.07</v>
      </c>
      <c r="AQ21" s="279">
        <v>-0.11</v>
      </c>
      <c r="AS21" s="280"/>
      <c r="AT21" s="276"/>
    </row>
    <row r="22" spans="1:46" s="248" customFormat="1" ht="13" x14ac:dyDescent="0.2">
      <c r="A22" s="276"/>
      <c r="AK22" s="1111" t="s">
        <v>497</v>
      </c>
      <c r="AL22" s="1112"/>
      <c r="AM22" s="1112"/>
      <c r="AN22" s="1113"/>
      <c r="AO22" s="281">
        <v>95.9</v>
      </c>
      <c r="AP22" s="282">
        <v>97.2</v>
      </c>
      <c r="AQ22" s="283">
        <v>-1.3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2" t="s">
        <v>498</v>
      </c>
      <c r="B26" s="1102"/>
      <c r="C26" s="1102"/>
      <c r="D26" s="1102"/>
      <c r="E26" s="1102"/>
      <c r="F26" s="1102"/>
      <c r="G26" s="1102"/>
      <c r="H26" s="1102"/>
      <c r="I26" s="1102"/>
      <c r="J26" s="1102"/>
      <c r="K26" s="1102"/>
      <c r="L26" s="1102"/>
      <c r="M26" s="1102"/>
      <c r="N26" s="1102"/>
      <c r="O26" s="1102"/>
      <c r="P26" s="1102"/>
      <c r="Q26" s="1102"/>
      <c r="R26" s="1102"/>
      <c r="S26" s="1102"/>
      <c r="T26" s="1102"/>
      <c r="U26" s="1102"/>
      <c r="V26" s="1102"/>
      <c r="W26" s="1102"/>
      <c r="X26" s="1102"/>
      <c r="Y26" s="1102"/>
      <c r="Z26" s="1102"/>
      <c r="AA26" s="1102"/>
      <c r="AB26" s="1102"/>
      <c r="AC26" s="1102"/>
      <c r="AD26" s="1102"/>
      <c r="AE26" s="1102"/>
      <c r="AF26" s="1102"/>
      <c r="AG26" s="1102"/>
      <c r="AH26" s="1102"/>
      <c r="AI26" s="1102"/>
      <c r="AJ26" s="1102"/>
      <c r="AK26" s="1102"/>
      <c r="AL26" s="1102"/>
      <c r="AM26" s="1102"/>
      <c r="AN26" s="1102"/>
      <c r="AO26" s="1102"/>
      <c r="AP26" s="1102"/>
      <c r="AQ26" s="1102"/>
      <c r="AR26" s="1102"/>
      <c r="AS26" s="1102"/>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03" t="s">
        <v>479</v>
      </c>
      <c r="AP30" s="253"/>
      <c r="AQ30" s="254" t="s">
        <v>480</v>
      </c>
      <c r="AR30" s="255"/>
    </row>
    <row r="31" spans="1:46" ht="13" x14ac:dyDescent="0.2">
      <c r="A31" s="247"/>
      <c r="AK31" s="256"/>
      <c r="AL31" s="257"/>
      <c r="AM31" s="257"/>
      <c r="AN31" s="258"/>
      <c r="AO31" s="1104"/>
      <c r="AP31" s="259" t="s">
        <v>481</v>
      </c>
      <c r="AQ31" s="260" t="s">
        <v>482</v>
      </c>
      <c r="AR31" s="261" t="s">
        <v>483</v>
      </c>
    </row>
    <row r="32" spans="1:46" ht="27" customHeight="1" x14ac:dyDescent="0.2">
      <c r="A32" s="247"/>
      <c r="AK32" s="1119" t="s">
        <v>501</v>
      </c>
      <c r="AL32" s="1120"/>
      <c r="AM32" s="1120"/>
      <c r="AN32" s="1121"/>
      <c r="AO32" s="291">
        <v>2048498</v>
      </c>
      <c r="AP32" s="291">
        <v>84754</v>
      </c>
      <c r="AQ32" s="292">
        <v>74841</v>
      </c>
      <c r="AR32" s="293">
        <v>13.2</v>
      </c>
    </row>
    <row r="33" spans="1:46" ht="13.5" customHeight="1" x14ac:dyDescent="0.2">
      <c r="A33" s="247"/>
      <c r="AK33" s="1119" t="s">
        <v>502</v>
      </c>
      <c r="AL33" s="1120"/>
      <c r="AM33" s="1120"/>
      <c r="AN33" s="1121"/>
      <c r="AO33" s="291" t="s">
        <v>488</v>
      </c>
      <c r="AP33" s="291" t="s">
        <v>488</v>
      </c>
      <c r="AQ33" s="292" t="s">
        <v>488</v>
      </c>
      <c r="AR33" s="293" t="s">
        <v>488</v>
      </c>
    </row>
    <row r="34" spans="1:46" ht="27" customHeight="1" x14ac:dyDescent="0.2">
      <c r="A34" s="247"/>
      <c r="AK34" s="1119" t="s">
        <v>503</v>
      </c>
      <c r="AL34" s="1120"/>
      <c r="AM34" s="1120"/>
      <c r="AN34" s="1121"/>
      <c r="AO34" s="291" t="s">
        <v>488</v>
      </c>
      <c r="AP34" s="291" t="s">
        <v>488</v>
      </c>
      <c r="AQ34" s="292">
        <v>1</v>
      </c>
      <c r="AR34" s="293" t="s">
        <v>488</v>
      </c>
    </row>
    <row r="35" spans="1:46" ht="27" customHeight="1" x14ac:dyDescent="0.2">
      <c r="A35" s="247"/>
      <c r="AK35" s="1119" t="s">
        <v>504</v>
      </c>
      <c r="AL35" s="1120"/>
      <c r="AM35" s="1120"/>
      <c r="AN35" s="1121"/>
      <c r="AO35" s="291">
        <v>322152</v>
      </c>
      <c r="AP35" s="291">
        <v>13329</v>
      </c>
      <c r="AQ35" s="292">
        <v>16683</v>
      </c>
      <c r="AR35" s="293">
        <v>-20.100000000000001</v>
      </c>
    </row>
    <row r="36" spans="1:46" ht="27" customHeight="1" x14ac:dyDescent="0.2">
      <c r="A36" s="247"/>
      <c r="AK36" s="1119" t="s">
        <v>505</v>
      </c>
      <c r="AL36" s="1120"/>
      <c r="AM36" s="1120"/>
      <c r="AN36" s="1121"/>
      <c r="AO36" s="291">
        <v>165304</v>
      </c>
      <c r="AP36" s="291">
        <v>6839</v>
      </c>
      <c r="AQ36" s="292">
        <v>2411</v>
      </c>
      <c r="AR36" s="293">
        <v>183.7</v>
      </c>
    </row>
    <row r="37" spans="1:46" ht="13.5" customHeight="1" x14ac:dyDescent="0.2">
      <c r="A37" s="247"/>
      <c r="AK37" s="1119" t="s">
        <v>506</v>
      </c>
      <c r="AL37" s="1120"/>
      <c r="AM37" s="1120"/>
      <c r="AN37" s="1121"/>
      <c r="AO37" s="291">
        <v>583</v>
      </c>
      <c r="AP37" s="291">
        <v>24</v>
      </c>
      <c r="AQ37" s="292">
        <v>548</v>
      </c>
      <c r="AR37" s="293">
        <v>-95.6</v>
      </c>
    </row>
    <row r="38" spans="1:46" ht="27" customHeight="1" x14ac:dyDescent="0.2">
      <c r="A38" s="247"/>
      <c r="AK38" s="1122" t="s">
        <v>507</v>
      </c>
      <c r="AL38" s="1123"/>
      <c r="AM38" s="1123"/>
      <c r="AN38" s="1124"/>
      <c r="AO38" s="294" t="s">
        <v>488</v>
      </c>
      <c r="AP38" s="294" t="s">
        <v>488</v>
      </c>
      <c r="AQ38" s="295">
        <v>7</v>
      </c>
      <c r="AR38" s="283" t="s">
        <v>488</v>
      </c>
      <c r="AS38" s="290"/>
    </row>
    <row r="39" spans="1:46" ht="13" x14ac:dyDescent="0.2">
      <c r="A39" s="247"/>
      <c r="AK39" s="1122" t="s">
        <v>508</v>
      </c>
      <c r="AL39" s="1123"/>
      <c r="AM39" s="1123"/>
      <c r="AN39" s="1124"/>
      <c r="AO39" s="291">
        <v>-102330</v>
      </c>
      <c r="AP39" s="291">
        <v>-4234</v>
      </c>
      <c r="AQ39" s="292">
        <v>-3756</v>
      </c>
      <c r="AR39" s="293">
        <v>12.7</v>
      </c>
      <c r="AS39" s="290"/>
    </row>
    <row r="40" spans="1:46" ht="27" customHeight="1" x14ac:dyDescent="0.2">
      <c r="A40" s="247"/>
      <c r="AK40" s="1119" t="s">
        <v>509</v>
      </c>
      <c r="AL40" s="1120"/>
      <c r="AM40" s="1120"/>
      <c r="AN40" s="1121"/>
      <c r="AO40" s="291">
        <v>-1724865</v>
      </c>
      <c r="AP40" s="291">
        <v>-71364</v>
      </c>
      <c r="AQ40" s="292">
        <v>-63247</v>
      </c>
      <c r="AR40" s="293">
        <v>12.8</v>
      </c>
      <c r="AS40" s="290"/>
    </row>
    <row r="41" spans="1:46" ht="13" x14ac:dyDescent="0.2">
      <c r="A41" s="247"/>
      <c r="AK41" s="1125" t="s">
        <v>287</v>
      </c>
      <c r="AL41" s="1126"/>
      <c r="AM41" s="1126"/>
      <c r="AN41" s="1127"/>
      <c r="AO41" s="291">
        <v>709342</v>
      </c>
      <c r="AP41" s="291">
        <v>29348</v>
      </c>
      <c r="AQ41" s="292">
        <v>27488</v>
      </c>
      <c r="AR41" s="293">
        <v>6.8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14" t="s">
        <v>479</v>
      </c>
      <c r="AN49" s="1116" t="s">
        <v>512</v>
      </c>
      <c r="AO49" s="1117"/>
      <c r="AP49" s="1117"/>
      <c r="AQ49" s="1117"/>
      <c r="AR49" s="1118"/>
    </row>
    <row r="50" spans="1:44" ht="13" x14ac:dyDescent="0.2">
      <c r="A50" s="247"/>
      <c r="AK50" s="305"/>
      <c r="AL50" s="306"/>
      <c r="AM50" s="1115"/>
      <c r="AN50" s="307" t="s">
        <v>513</v>
      </c>
      <c r="AO50" s="308" t="s">
        <v>514</v>
      </c>
      <c r="AP50" s="309" t="s">
        <v>515</v>
      </c>
      <c r="AQ50" s="310" t="s">
        <v>516</v>
      </c>
      <c r="AR50" s="311" t="s">
        <v>517</v>
      </c>
    </row>
    <row r="51" spans="1:44" ht="13" x14ac:dyDescent="0.2">
      <c r="A51" s="247"/>
      <c r="AK51" s="303" t="s">
        <v>518</v>
      </c>
      <c r="AL51" s="304"/>
      <c r="AM51" s="312">
        <v>3173935</v>
      </c>
      <c r="AN51" s="313">
        <v>124546</v>
      </c>
      <c r="AO51" s="314">
        <v>-25.1</v>
      </c>
      <c r="AP51" s="315">
        <v>92632</v>
      </c>
      <c r="AQ51" s="316">
        <v>-1.5</v>
      </c>
      <c r="AR51" s="317">
        <v>-23.6</v>
      </c>
    </row>
    <row r="52" spans="1:44" ht="13" x14ac:dyDescent="0.2">
      <c r="A52" s="247"/>
      <c r="AK52" s="318"/>
      <c r="AL52" s="319" t="s">
        <v>519</v>
      </c>
      <c r="AM52" s="320">
        <v>1469854</v>
      </c>
      <c r="AN52" s="321">
        <v>57678</v>
      </c>
      <c r="AO52" s="322">
        <v>2.8</v>
      </c>
      <c r="AP52" s="323">
        <v>47978</v>
      </c>
      <c r="AQ52" s="324">
        <v>-2</v>
      </c>
      <c r="AR52" s="325">
        <v>4.8</v>
      </c>
    </row>
    <row r="53" spans="1:44" ht="13" x14ac:dyDescent="0.2">
      <c r="A53" s="247"/>
      <c r="AK53" s="303" t="s">
        <v>520</v>
      </c>
      <c r="AL53" s="304"/>
      <c r="AM53" s="312">
        <v>1989564</v>
      </c>
      <c r="AN53" s="313">
        <v>78910</v>
      </c>
      <c r="AO53" s="314">
        <v>-36.6</v>
      </c>
      <c r="AP53" s="315">
        <v>96469</v>
      </c>
      <c r="AQ53" s="316">
        <v>4.0999999999999996</v>
      </c>
      <c r="AR53" s="317">
        <v>-40.700000000000003</v>
      </c>
    </row>
    <row r="54" spans="1:44" ht="13" x14ac:dyDescent="0.2">
      <c r="A54" s="247"/>
      <c r="AK54" s="318"/>
      <c r="AL54" s="319" t="s">
        <v>519</v>
      </c>
      <c r="AM54" s="320">
        <v>800822</v>
      </c>
      <c r="AN54" s="321">
        <v>31762</v>
      </c>
      <c r="AO54" s="322">
        <v>-44.9</v>
      </c>
      <c r="AP54" s="323">
        <v>49775</v>
      </c>
      <c r="AQ54" s="324">
        <v>3.7</v>
      </c>
      <c r="AR54" s="325">
        <v>-48.6</v>
      </c>
    </row>
    <row r="55" spans="1:44" ht="13" x14ac:dyDescent="0.2">
      <c r="A55" s="247"/>
      <c r="AK55" s="303" t="s">
        <v>521</v>
      </c>
      <c r="AL55" s="304"/>
      <c r="AM55" s="312">
        <v>2440345</v>
      </c>
      <c r="AN55" s="313">
        <v>98596</v>
      </c>
      <c r="AO55" s="314">
        <v>24.9</v>
      </c>
      <c r="AP55" s="315">
        <v>85743</v>
      </c>
      <c r="AQ55" s="316">
        <v>-11.1</v>
      </c>
      <c r="AR55" s="317">
        <v>36</v>
      </c>
    </row>
    <row r="56" spans="1:44" ht="13" x14ac:dyDescent="0.2">
      <c r="A56" s="247"/>
      <c r="AK56" s="318"/>
      <c r="AL56" s="319" t="s">
        <v>519</v>
      </c>
      <c r="AM56" s="320">
        <v>1618828</v>
      </c>
      <c r="AN56" s="321">
        <v>65405</v>
      </c>
      <c r="AO56" s="322">
        <v>105.9</v>
      </c>
      <c r="AP56" s="323">
        <v>45231</v>
      </c>
      <c r="AQ56" s="324">
        <v>-9.1</v>
      </c>
      <c r="AR56" s="325">
        <v>115</v>
      </c>
    </row>
    <row r="57" spans="1:44" ht="13" x14ac:dyDescent="0.2">
      <c r="A57" s="247"/>
      <c r="AK57" s="303" t="s">
        <v>522</v>
      </c>
      <c r="AL57" s="304"/>
      <c r="AM57" s="312">
        <v>2019266</v>
      </c>
      <c r="AN57" s="313">
        <v>82332</v>
      </c>
      <c r="AO57" s="314">
        <v>-16.5</v>
      </c>
      <c r="AP57" s="315">
        <v>92509</v>
      </c>
      <c r="AQ57" s="316">
        <v>7.9</v>
      </c>
      <c r="AR57" s="317">
        <v>-24.4</v>
      </c>
    </row>
    <row r="58" spans="1:44" ht="13" x14ac:dyDescent="0.2">
      <c r="A58" s="247"/>
      <c r="AK58" s="318"/>
      <c r="AL58" s="319" t="s">
        <v>519</v>
      </c>
      <c r="AM58" s="320">
        <v>958850</v>
      </c>
      <c r="AN58" s="321">
        <v>39095</v>
      </c>
      <c r="AO58" s="322">
        <v>-40.200000000000003</v>
      </c>
      <c r="AP58" s="323">
        <v>52274</v>
      </c>
      <c r="AQ58" s="324">
        <v>15.6</v>
      </c>
      <c r="AR58" s="325">
        <v>-55.8</v>
      </c>
    </row>
    <row r="59" spans="1:44" ht="13" x14ac:dyDescent="0.2">
      <c r="A59" s="247"/>
      <c r="AK59" s="303" t="s">
        <v>523</v>
      </c>
      <c r="AL59" s="304"/>
      <c r="AM59" s="312">
        <v>3257625</v>
      </c>
      <c r="AN59" s="313">
        <v>134780</v>
      </c>
      <c r="AO59" s="314">
        <v>63.7</v>
      </c>
      <c r="AP59" s="315">
        <v>98544</v>
      </c>
      <c r="AQ59" s="316">
        <v>6.5</v>
      </c>
      <c r="AR59" s="317">
        <v>57.2</v>
      </c>
    </row>
    <row r="60" spans="1:44" ht="13" x14ac:dyDescent="0.2">
      <c r="A60" s="247"/>
      <c r="AK60" s="318"/>
      <c r="AL60" s="319" t="s">
        <v>519</v>
      </c>
      <c r="AM60" s="320">
        <v>1119502</v>
      </c>
      <c r="AN60" s="321">
        <v>46318</v>
      </c>
      <c r="AO60" s="322">
        <v>18.5</v>
      </c>
      <c r="AP60" s="323">
        <v>55816</v>
      </c>
      <c r="AQ60" s="324">
        <v>6.8</v>
      </c>
      <c r="AR60" s="325">
        <v>11.7</v>
      </c>
    </row>
    <row r="61" spans="1:44" ht="13" x14ac:dyDescent="0.2">
      <c r="A61" s="247"/>
      <c r="AK61" s="303" t="s">
        <v>524</v>
      </c>
      <c r="AL61" s="326"/>
      <c r="AM61" s="312">
        <v>2576147</v>
      </c>
      <c r="AN61" s="313">
        <v>103833</v>
      </c>
      <c r="AO61" s="314">
        <v>2.1</v>
      </c>
      <c r="AP61" s="315">
        <v>93179</v>
      </c>
      <c r="AQ61" s="327">
        <v>1.2</v>
      </c>
      <c r="AR61" s="317">
        <v>0.9</v>
      </c>
    </row>
    <row r="62" spans="1:44" ht="13" x14ac:dyDescent="0.2">
      <c r="A62" s="247"/>
      <c r="AK62" s="318"/>
      <c r="AL62" s="319" t="s">
        <v>519</v>
      </c>
      <c r="AM62" s="320">
        <v>1193571</v>
      </c>
      <c r="AN62" s="321">
        <v>48052</v>
      </c>
      <c r="AO62" s="322">
        <v>8.4</v>
      </c>
      <c r="AP62" s="323">
        <v>50215</v>
      </c>
      <c r="AQ62" s="324">
        <v>3</v>
      </c>
      <c r="AR62" s="325">
        <v>5.4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wf9RzfF0BJmXOCaxs9rt9qoqfIjkXqJ/ICgHbgQeznRR7uU1VxTTQsjYULjlxdNuFBYzii4Vd741dG8gzaIXsA==" saltValue="GV58mXMAehZStl6A1AN7T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qrF5aDzNHvsP36m1KwFCAecGTWmJRnse1RmLSSbakTJxbSjJjIt3+Df/d12DgR9VgCK8PU5U9sTrZ2TFAH8/xA==" saltValue="qfb0Oon8xxNk0BlX/ULlAw=="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f/e9kY/2j+gHyiHUZpzOQhf0PLAWAHeURheQLFGi7/axEfvn6/q0SMcS4OTozcaPjNuswSlsL37+L3zQVJe4Qw==" saltValue="LKeDcuh61VOnk412T1WhQA=="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8" t="s">
        <v>3</v>
      </c>
      <c r="D47" s="1128"/>
      <c r="E47" s="1129"/>
      <c r="F47" s="11">
        <v>15.91</v>
      </c>
      <c r="G47" s="12">
        <v>17.059999999999999</v>
      </c>
      <c r="H47" s="12">
        <v>19.399999999999999</v>
      </c>
      <c r="I47" s="12">
        <v>20.69</v>
      </c>
      <c r="J47" s="13">
        <v>21.88</v>
      </c>
    </row>
    <row r="48" spans="2:10" ht="57.75" customHeight="1" x14ac:dyDescent="0.2">
      <c r="B48" s="14"/>
      <c r="C48" s="1130" t="s">
        <v>4</v>
      </c>
      <c r="D48" s="1130"/>
      <c r="E48" s="1131"/>
      <c r="F48" s="15">
        <v>11.25</v>
      </c>
      <c r="G48" s="16">
        <v>13.02</v>
      </c>
      <c r="H48" s="16">
        <v>14.17</v>
      </c>
      <c r="I48" s="16">
        <v>10.84</v>
      </c>
      <c r="J48" s="17">
        <v>10.14</v>
      </c>
    </row>
    <row r="49" spans="2:10" ht="57.75" customHeight="1" thickBot="1" x14ac:dyDescent="0.25">
      <c r="B49" s="18"/>
      <c r="C49" s="1132" t="s">
        <v>5</v>
      </c>
      <c r="D49" s="1132"/>
      <c r="E49" s="1133"/>
      <c r="F49" s="19">
        <v>2.96</v>
      </c>
      <c r="G49" s="20">
        <v>4.3</v>
      </c>
      <c r="H49" s="20">
        <v>2.88</v>
      </c>
      <c r="I49" s="20" t="s">
        <v>531</v>
      </c>
      <c r="J49" s="21">
        <v>0.9</v>
      </c>
    </row>
    <row r="50" spans="2:10" ht="13" x14ac:dyDescent="0.2"/>
  </sheetData>
  <sheetProtection algorithmName="SHA-512" hashValue="Lur5XaFn+xH/xZANNkFh/KXbFLyjLHkdG3eNsoDXL6Wznz6Zf0doR4XZ71blKkBZFYPnBpMdtKSNENJNarzrtw==" saltValue="iPsMk+Zy7j84v7O7tVpzA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8" t="s">
        <v>532</v>
      </c>
      <c r="D34" s="1138"/>
      <c r="E34" s="1139"/>
      <c r="F34" s="32">
        <v>11.24</v>
      </c>
      <c r="G34" s="33">
        <v>13.02</v>
      </c>
      <c r="H34" s="33">
        <v>14.17</v>
      </c>
      <c r="I34" s="33">
        <v>10.84</v>
      </c>
      <c r="J34" s="34">
        <v>10.130000000000001</v>
      </c>
      <c r="K34" s="22"/>
      <c r="L34" s="22"/>
      <c r="M34" s="22"/>
      <c r="N34" s="22"/>
      <c r="O34" s="22"/>
      <c r="P34" s="22"/>
    </row>
    <row r="35" spans="1:16" ht="39" customHeight="1" x14ac:dyDescent="0.2">
      <c r="A35" s="22"/>
      <c r="B35" s="35"/>
      <c r="C35" s="1134" t="s">
        <v>533</v>
      </c>
      <c r="D35" s="1134"/>
      <c r="E35" s="1135"/>
      <c r="F35" s="36">
        <v>8.1300000000000008</v>
      </c>
      <c r="G35" s="37">
        <v>7.64</v>
      </c>
      <c r="H35" s="37">
        <v>8.06</v>
      </c>
      <c r="I35" s="37">
        <v>8.1300000000000008</v>
      </c>
      <c r="J35" s="38">
        <v>8.49</v>
      </c>
      <c r="K35" s="22"/>
      <c r="L35" s="22"/>
      <c r="M35" s="22"/>
      <c r="N35" s="22"/>
      <c r="O35" s="22"/>
      <c r="P35" s="22"/>
    </row>
    <row r="36" spans="1:16" ht="39" customHeight="1" x14ac:dyDescent="0.2">
      <c r="A36" s="22"/>
      <c r="B36" s="35"/>
      <c r="C36" s="1134" t="s">
        <v>534</v>
      </c>
      <c r="D36" s="1134"/>
      <c r="E36" s="1135"/>
      <c r="F36" s="36">
        <v>2.54</v>
      </c>
      <c r="G36" s="37">
        <v>1.38</v>
      </c>
      <c r="H36" s="37">
        <v>2.98</v>
      </c>
      <c r="I36" s="37">
        <v>3.73</v>
      </c>
      <c r="J36" s="38">
        <v>2.67</v>
      </c>
      <c r="K36" s="22"/>
      <c r="L36" s="22"/>
      <c r="M36" s="22"/>
      <c r="N36" s="22"/>
      <c r="O36" s="22"/>
      <c r="P36" s="22"/>
    </row>
    <row r="37" spans="1:16" ht="39" customHeight="1" x14ac:dyDescent="0.2">
      <c r="A37" s="22"/>
      <c r="B37" s="35"/>
      <c r="C37" s="1134" t="s">
        <v>535</v>
      </c>
      <c r="D37" s="1134"/>
      <c r="E37" s="1135"/>
      <c r="F37" s="36">
        <v>5.29</v>
      </c>
      <c r="G37" s="37">
        <v>10.28</v>
      </c>
      <c r="H37" s="37">
        <v>10.67</v>
      </c>
      <c r="I37" s="37">
        <v>6.15</v>
      </c>
      <c r="J37" s="38">
        <v>1.49</v>
      </c>
      <c r="K37" s="22"/>
      <c r="L37" s="22"/>
      <c r="M37" s="22"/>
      <c r="N37" s="22"/>
      <c r="O37" s="22"/>
      <c r="P37" s="22"/>
    </row>
    <row r="38" spans="1:16" ht="39" customHeight="1" x14ac:dyDescent="0.2">
      <c r="A38" s="22"/>
      <c r="B38" s="35"/>
      <c r="C38" s="1134" t="s">
        <v>536</v>
      </c>
      <c r="D38" s="1134"/>
      <c r="E38" s="1135"/>
      <c r="F38" s="36" t="s">
        <v>488</v>
      </c>
      <c r="G38" s="37" t="s">
        <v>488</v>
      </c>
      <c r="H38" s="37" t="s">
        <v>488</v>
      </c>
      <c r="I38" s="37" t="s">
        <v>488</v>
      </c>
      <c r="J38" s="38">
        <v>0.42</v>
      </c>
      <c r="K38" s="22"/>
      <c r="L38" s="22"/>
      <c r="M38" s="22"/>
      <c r="N38" s="22"/>
      <c r="O38" s="22"/>
      <c r="P38" s="22"/>
    </row>
    <row r="39" spans="1:16" ht="39" customHeight="1" x14ac:dyDescent="0.2">
      <c r="A39" s="22"/>
      <c r="B39" s="35"/>
      <c r="C39" s="1134" t="s">
        <v>537</v>
      </c>
      <c r="D39" s="1134"/>
      <c r="E39" s="1135"/>
      <c r="F39" s="36">
        <v>0.85</v>
      </c>
      <c r="G39" s="37">
        <v>0.81</v>
      </c>
      <c r="H39" s="37">
        <v>0.72</v>
      </c>
      <c r="I39" s="37">
        <v>0.35</v>
      </c>
      <c r="J39" s="38">
        <v>0.3</v>
      </c>
      <c r="K39" s="22"/>
      <c r="L39" s="22"/>
      <c r="M39" s="22"/>
      <c r="N39" s="22"/>
      <c r="O39" s="22"/>
      <c r="P39" s="22"/>
    </row>
    <row r="40" spans="1:16" ht="39" customHeight="1" x14ac:dyDescent="0.2">
      <c r="A40" s="22"/>
      <c r="B40" s="35"/>
      <c r="C40" s="1134" t="s">
        <v>538</v>
      </c>
      <c r="D40" s="1134"/>
      <c r="E40" s="1135"/>
      <c r="F40" s="36">
        <v>0.1</v>
      </c>
      <c r="G40" s="37">
        <v>0.09</v>
      </c>
      <c r="H40" s="37">
        <v>0.14000000000000001</v>
      </c>
      <c r="I40" s="37">
        <v>0.13</v>
      </c>
      <c r="J40" s="38">
        <v>0.12</v>
      </c>
      <c r="K40" s="22"/>
      <c r="L40" s="22"/>
      <c r="M40" s="22"/>
      <c r="N40" s="22"/>
      <c r="O40" s="22"/>
      <c r="P40" s="22"/>
    </row>
    <row r="41" spans="1:16" ht="39" customHeight="1" x14ac:dyDescent="0.2">
      <c r="A41" s="22"/>
      <c r="B41" s="35"/>
      <c r="C41" s="1134" t="s">
        <v>539</v>
      </c>
      <c r="D41" s="1134"/>
      <c r="E41" s="1135"/>
      <c r="F41" s="36">
        <v>0</v>
      </c>
      <c r="G41" s="37">
        <v>0</v>
      </c>
      <c r="H41" s="37">
        <v>0</v>
      </c>
      <c r="I41" s="37">
        <v>0.01</v>
      </c>
      <c r="J41" s="38">
        <v>0.02</v>
      </c>
      <c r="K41" s="22"/>
      <c r="L41" s="22"/>
      <c r="M41" s="22"/>
      <c r="N41" s="22"/>
      <c r="O41" s="22"/>
      <c r="P41" s="22"/>
    </row>
    <row r="42" spans="1:16" ht="39" customHeight="1" x14ac:dyDescent="0.2">
      <c r="A42" s="22"/>
      <c r="B42" s="39"/>
      <c r="C42" s="1134" t="s">
        <v>540</v>
      </c>
      <c r="D42" s="1134"/>
      <c r="E42" s="1135"/>
      <c r="F42" s="36" t="s">
        <v>488</v>
      </c>
      <c r="G42" s="37" t="s">
        <v>541</v>
      </c>
      <c r="H42" s="37" t="s">
        <v>488</v>
      </c>
      <c r="I42" s="37" t="s">
        <v>488</v>
      </c>
      <c r="J42" s="38" t="s">
        <v>488</v>
      </c>
      <c r="K42" s="22"/>
      <c r="L42" s="22"/>
      <c r="M42" s="22"/>
      <c r="N42" s="22"/>
      <c r="O42" s="22"/>
      <c r="P42" s="22"/>
    </row>
    <row r="43" spans="1:16" ht="39" customHeight="1" thickBot="1" x14ac:dyDescent="0.25">
      <c r="A43" s="22"/>
      <c r="B43" s="40"/>
      <c r="C43" s="1136" t="s">
        <v>542</v>
      </c>
      <c r="D43" s="1136"/>
      <c r="E43" s="1137"/>
      <c r="F43" s="41">
        <v>0.41</v>
      </c>
      <c r="G43" s="42" t="s">
        <v>488</v>
      </c>
      <c r="H43" s="42">
        <v>0.16</v>
      </c>
      <c r="I43" s="42">
        <v>0.35</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xy3EFd2ZtagiDiAQkI8G+Y7B4LLDG+bmeMQdX2gug3qnc+sNAnHFnSdsDu6/z674BJsNSOoHpdtlr7Bq8zt2Lg==" saltValue="XjVlcUMljajLeQAIPg01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9"/>
  <sheetViews>
    <sheetView showGridLines="0" zoomScale="80" zoomScaleNormal="8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40" t="s">
        <v>9</v>
      </c>
      <c r="C45" s="1141"/>
      <c r="D45" s="56"/>
      <c r="E45" s="1146" t="s">
        <v>10</v>
      </c>
      <c r="F45" s="1146"/>
      <c r="G45" s="1146"/>
      <c r="H45" s="1146"/>
      <c r="I45" s="1146"/>
      <c r="J45" s="1147"/>
      <c r="K45" s="57">
        <v>1743</v>
      </c>
      <c r="L45" s="58">
        <v>1940</v>
      </c>
      <c r="M45" s="58">
        <v>2017</v>
      </c>
      <c r="N45" s="58">
        <v>2065</v>
      </c>
      <c r="O45" s="59">
        <v>2048</v>
      </c>
      <c r="P45" s="46"/>
      <c r="Q45" s="46"/>
      <c r="R45" s="46"/>
      <c r="S45" s="46"/>
      <c r="T45" s="46"/>
      <c r="U45" s="46"/>
    </row>
    <row r="46" spans="1:21" ht="30.75" customHeight="1" x14ac:dyDescent="0.2">
      <c r="A46" s="46"/>
      <c r="B46" s="1142"/>
      <c r="C46" s="1143"/>
      <c r="D46" s="60"/>
      <c r="E46" s="1148" t="s">
        <v>11</v>
      </c>
      <c r="F46" s="1148"/>
      <c r="G46" s="1148"/>
      <c r="H46" s="1148"/>
      <c r="I46" s="1148"/>
      <c r="J46" s="1149"/>
      <c r="K46" s="61" t="s">
        <v>488</v>
      </c>
      <c r="L46" s="62" t="s">
        <v>488</v>
      </c>
      <c r="M46" s="62" t="s">
        <v>488</v>
      </c>
      <c r="N46" s="62" t="s">
        <v>488</v>
      </c>
      <c r="O46" s="63" t="s">
        <v>488</v>
      </c>
      <c r="P46" s="46"/>
      <c r="Q46" s="46"/>
      <c r="R46" s="46"/>
      <c r="S46" s="46"/>
      <c r="T46" s="46"/>
      <c r="U46" s="46"/>
    </row>
    <row r="47" spans="1:21" ht="30.75" customHeight="1" x14ac:dyDescent="0.2">
      <c r="A47" s="46"/>
      <c r="B47" s="1142"/>
      <c r="C47" s="1143"/>
      <c r="D47" s="60"/>
      <c r="E47" s="1148" t="s">
        <v>12</v>
      </c>
      <c r="F47" s="1148"/>
      <c r="G47" s="1148"/>
      <c r="H47" s="1148"/>
      <c r="I47" s="1148"/>
      <c r="J47" s="1149"/>
      <c r="K47" s="61" t="s">
        <v>488</v>
      </c>
      <c r="L47" s="62" t="s">
        <v>488</v>
      </c>
      <c r="M47" s="62" t="s">
        <v>488</v>
      </c>
      <c r="N47" s="62" t="s">
        <v>488</v>
      </c>
      <c r="O47" s="63" t="s">
        <v>488</v>
      </c>
      <c r="P47" s="46"/>
      <c r="Q47" s="46"/>
      <c r="R47" s="46"/>
      <c r="S47" s="46"/>
      <c r="T47" s="46"/>
      <c r="U47" s="46"/>
    </row>
    <row r="48" spans="1:21" ht="30.75" customHeight="1" x14ac:dyDescent="0.2">
      <c r="A48" s="46"/>
      <c r="B48" s="1142"/>
      <c r="C48" s="1143"/>
      <c r="D48" s="60"/>
      <c r="E48" s="1148" t="s">
        <v>13</v>
      </c>
      <c r="F48" s="1148"/>
      <c r="G48" s="1148"/>
      <c r="H48" s="1148"/>
      <c r="I48" s="1148"/>
      <c r="J48" s="1149"/>
      <c r="K48" s="61">
        <v>347</v>
      </c>
      <c r="L48" s="62">
        <v>358</v>
      </c>
      <c r="M48" s="62">
        <v>365</v>
      </c>
      <c r="N48" s="62">
        <v>350</v>
      </c>
      <c r="O48" s="63">
        <v>322</v>
      </c>
      <c r="P48" s="46"/>
      <c r="Q48" s="46"/>
      <c r="R48" s="46"/>
      <c r="S48" s="46"/>
      <c r="T48" s="46"/>
      <c r="U48" s="46"/>
    </row>
    <row r="49" spans="1:21" ht="30.75" customHeight="1" x14ac:dyDescent="0.2">
      <c r="A49" s="46"/>
      <c r="B49" s="1142"/>
      <c r="C49" s="1143"/>
      <c r="D49" s="60"/>
      <c r="E49" s="1148" t="s">
        <v>14</v>
      </c>
      <c r="F49" s="1148"/>
      <c r="G49" s="1148"/>
      <c r="H49" s="1148"/>
      <c r="I49" s="1148"/>
      <c r="J49" s="1149"/>
      <c r="K49" s="61">
        <v>225</v>
      </c>
      <c r="L49" s="62">
        <v>192</v>
      </c>
      <c r="M49" s="62">
        <v>139</v>
      </c>
      <c r="N49" s="62">
        <v>136</v>
      </c>
      <c r="O49" s="63">
        <v>165</v>
      </c>
      <c r="P49" s="46"/>
      <c r="Q49" s="46"/>
      <c r="R49" s="46"/>
      <c r="S49" s="46"/>
      <c r="T49" s="46"/>
      <c r="U49" s="46"/>
    </row>
    <row r="50" spans="1:21" ht="30.75" customHeight="1" x14ac:dyDescent="0.2">
      <c r="A50" s="46"/>
      <c r="B50" s="1142"/>
      <c r="C50" s="1143"/>
      <c r="D50" s="60"/>
      <c r="E50" s="1148" t="s">
        <v>15</v>
      </c>
      <c r="F50" s="1148"/>
      <c r="G50" s="1148"/>
      <c r="H50" s="1148"/>
      <c r="I50" s="1148"/>
      <c r="J50" s="1149"/>
      <c r="K50" s="61">
        <v>24</v>
      </c>
      <c r="L50" s="62">
        <v>23</v>
      </c>
      <c r="M50" s="62">
        <v>23</v>
      </c>
      <c r="N50" s="62">
        <v>27</v>
      </c>
      <c r="O50" s="63">
        <v>1</v>
      </c>
      <c r="P50" s="46"/>
      <c r="Q50" s="46"/>
      <c r="R50" s="46"/>
      <c r="S50" s="46"/>
      <c r="T50" s="46"/>
      <c r="U50" s="46"/>
    </row>
    <row r="51" spans="1:21" ht="30.75" customHeight="1" x14ac:dyDescent="0.2">
      <c r="A51" s="46"/>
      <c r="B51" s="1144"/>
      <c r="C51" s="1145"/>
      <c r="D51" s="64"/>
      <c r="E51" s="1148" t="s">
        <v>16</v>
      </c>
      <c r="F51" s="1148"/>
      <c r="G51" s="1148"/>
      <c r="H51" s="1148"/>
      <c r="I51" s="1148"/>
      <c r="J51" s="1149"/>
      <c r="K51" s="61" t="s">
        <v>488</v>
      </c>
      <c r="L51" s="62" t="s">
        <v>488</v>
      </c>
      <c r="M51" s="62" t="s">
        <v>488</v>
      </c>
      <c r="N51" s="62" t="s">
        <v>488</v>
      </c>
      <c r="O51" s="63" t="s">
        <v>488</v>
      </c>
      <c r="P51" s="46"/>
      <c r="Q51" s="46"/>
      <c r="R51" s="46"/>
      <c r="S51" s="46"/>
      <c r="T51" s="46"/>
      <c r="U51" s="46"/>
    </row>
    <row r="52" spans="1:21" ht="30.75" customHeight="1" x14ac:dyDescent="0.2">
      <c r="A52" s="46"/>
      <c r="B52" s="1150" t="s">
        <v>17</v>
      </c>
      <c r="C52" s="1151"/>
      <c r="D52" s="64"/>
      <c r="E52" s="1148" t="s">
        <v>18</v>
      </c>
      <c r="F52" s="1148"/>
      <c r="G52" s="1148"/>
      <c r="H52" s="1148"/>
      <c r="I52" s="1148"/>
      <c r="J52" s="1149"/>
      <c r="K52" s="61">
        <v>1670</v>
      </c>
      <c r="L52" s="62">
        <v>1808</v>
      </c>
      <c r="M52" s="62">
        <v>1789</v>
      </c>
      <c r="N52" s="62">
        <v>1782</v>
      </c>
      <c r="O52" s="63">
        <v>1827</v>
      </c>
      <c r="P52" s="46"/>
      <c r="Q52" s="46"/>
      <c r="R52" s="46"/>
      <c r="S52" s="46"/>
      <c r="T52" s="46"/>
      <c r="U52" s="46"/>
    </row>
    <row r="53" spans="1:21" ht="30.75" customHeight="1" thickBot="1" x14ac:dyDescent="0.25">
      <c r="A53" s="46"/>
      <c r="B53" s="1152" t="s">
        <v>19</v>
      </c>
      <c r="C53" s="1153"/>
      <c r="D53" s="65"/>
      <c r="E53" s="1154" t="s">
        <v>20</v>
      </c>
      <c r="F53" s="1154"/>
      <c r="G53" s="1154"/>
      <c r="H53" s="1154"/>
      <c r="I53" s="1154"/>
      <c r="J53" s="1155"/>
      <c r="K53" s="66">
        <v>669</v>
      </c>
      <c r="L53" s="67">
        <v>705</v>
      </c>
      <c r="M53" s="67">
        <v>755</v>
      </c>
      <c r="N53" s="67">
        <v>796</v>
      </c>
      <c r="O53" s="68">
        <v>709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56" t="s">
        <v>24</v>
      </c>
      <c r="C58" s="1157"/>
      <c r="D58" s="1162" t="s">
        <v>25</v>
      </c>
      <c r="E58" s="1163"/>
      <c r="F58" s="1163"/>
      <c r="G58" s="1163"/>
      <c r="H58" s="1163"/>
      <c r="I58" s="1163"/>
      <c r="J58" s="1164"/>
      <c r="K58" s="81"/>
      <c r="L58" s="82"/>
      <c r="M58" s="82"/>
      <c r="N58" s="82"/>
      <c r="O58" s="83"/>
    </row>
    <row r="59" spans="1:21" ht="31.5" customHeight="1" x14ac:dyDescent="0.2">
      <c r="B59" s="1158"/>
      <c r="C59" s="1159"/>
      <c r="D59" s="1165" t="s">
        <v>26</v>
      </c>
      <c r="E59" s="1166"/>
      <c r="F59" s="1166"/>
      <c r="G59" s="1166"/>
      <c r="H59" s="1166"/>
      <c r="I59" s="1166"/>
      <c r="J59" s="1167"/>
      <c r="K59" s="84"/>
      <c r="L59" s="85"/>
      <c r="M59" s="85"/>
      <c r="N59" s="85"/>
      <c r="O59" s="86"/>
    </row>
    <row r="60" spans="1:21" ht="31.5" customHeight="1" thickBot="1" x14ac:dyDescent="0.25">
      <c r="B60" s="1160"/>
      <c r="C60" s="1161"/>
      <c r="D60" s="1168" t="s">
        <v>27</v>
      </c>
      <c r="E60" s="1169"/>
      <c r="F60" s="1169"/>
      <c r="G60" s="1169"/>
      <c r="H60" s="1169"/>
      <c r="I60" s="1169"/>
      <c r="J60" s="117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row r="69" s="47" customFormat="1" ht="12.65" hidden="1" customHeight="1" x14ac:dyDescent="0.2"/>
  </sheetData>
  <sheetProtection algorithmName="SHA-512" hashValue="dL3SjxkflJ1jIXstBiSQpjcEXxxbFUiTcuSYofcNdu2EUjkFWZ+4m+1T/Qpt9rRZwTlXJXYdbCkS92XLqSpBYw==" saltValue="rxlKKYsqscdaGsqZHMGBh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7"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71" t="s">
        <v>30</v>
      </c>
      <c r="C41" s="1172"/>
      <c r="D41" s="103"/>
      <c r="E41" s="1177" t="s">
        <v>31</v>
      </c>
      <c r="F41" s="1177"/>
      <c r="G41" s="1177"/>
      <c r="H41" s="1178"/>
      <c r="I41" s="330">
        <v>22163</v>
      </c>
      <c r="J41" s="331">
        <v>21381</v>
      </c>
      <c r="K41" s="331">
        <v>20969</v>
      </c>
      <c r="L41" s="331">
        <v>20034</v>
      </c>
      <c r="M41" s="332">
        <v>19224</v>
      </c>
    </row>
    <row r="42" spans="2:13" ht="27.75" customHeight="1" x14ac:dyDescent="0.2">
      <c r="B42" s="1173"/>
      <c r="C42" s="1174"/>
      <c r="D42" s="104"/>
      <c r="E42" s="1179" t="s">
        <v>32</v>
      </c>
      <c r="F42" s="1179"/>
      <c r="G42" s="1179"/>
      <c r="H42" s="1180"/>
      <c r="I42" s="333" t="s">
        <v>488</v>
      </c>
      <c r="J42" s="334" t="s">
        <v>488</v>
      </c>
      <c r="K42" s="334" t="s">
        <v>488</v>
      </c>
      <c r="L42" s="334" t="s">
        <v>488</v>
      </c>
      <c r="M42" s="335" t="s">
        <v>488</v>
      </c>
    </row>
    <row r="43" spans="2:13" ht="27.75" customHeight="1" x14ac:dyDescent="0.2">
      <c r="B43" s="1173"/>
      <c r="C43" s="1174"/>
      <c r="D43" s="104"/>
      <c r="E43" s="1179" t="s">
        <v>33</v>
      </c>
      <c r="F43" s="1179"/>
      <c r="G43" s="1179"/>
      <c r="H43" s="1180"/>
      <c r="I43" s="333">
        <v>4537</v>
      </c>
      <c r="J43" s="334">
        <v>4458</v>
      </c>
      <c r="K43" s="334">
        <v>4346</v>
      </c>
      <c r="L43" s="334">
        <v>4227</v>
      </c>
      <c r="M43" s="335">
        <v>4008</v>
      </c>
    </row>
    <row r="44" spans="2:13" ht="27.75" customHeight="1" x14ac:dyDescent="0.2">
      <c r="B44" s="1173"/>
      <c r="C44" s="1174"/>
      <c r="D44" s="104"/>
      <c r="E44" s="1179" t="s">
        <v>34</v>
      </c>
      <c r="F44" s="1179"/>
      <c r="G44" s="1179"/>
      <c r="H44" s="1180"/>
      <c r="I44" s="333">
        <v>1082</v>
      </c>
      <c r="J44" s="334">
        <v>1164</v>
      </c>
      <c r="K44" s="334">
        <v>1336</v>
      </c>
      <c r="L44" s="334">
        <v>1289</v>
      </c>
      <c r="M44" s="335">
        <v>1109</v>
      </c>
    </row>
    <row r="45" spans="2:13" ht="27.75" customHeight="1" x14ac:dyDescent="0.2">
      <c r="B45" s="1173"/>
      <c r="C45" s="1174"/>
      <c r="D45" s="104"/>
      <c r="E45" s="1179" t="s">
        <v>35</v>
      </c>
      <c r="F45" s="1179"/>
      <c r="G45" s="1179"/>
      <c r="H45" s="1180"/>
      <c r="I45" s="333">
        <v>2324</v>
      </c>
      <c r="J45" s="334">
        <v>1932</v>
      </c>
      <c r="K45" s="334">
        <v>1871</v>
      </c>
      <c r="L45" s="334">
        <v>2319</v>
      </c>
      <c r="M45" s="335">
        <v>1847</v>
      </c>
    </row>
    <row r="46" spans="2:13" ht="27.75" customHeight="1" x14ac:dyDescent="0.2">
      <c r="B46" s="1173"/>
      <c r="C46" s="1174"/>
      <c r="D46" s="105"/>
      <c r="E46" s="1179" t="s">
        <v>36</v>
      </c>
      <c r="F46" s="1179"/>
      <c r="G46" s="1179"/>
      <c r="H46" s="1180"/>
      <c r="I46" s="333">
        <v>105</v>
      </c>
      <c r="J46" s="334">
        <v>85</v>
      </c>
      <c r="K46" s="334">
        <v>85</v>
      </c>
      <c r="L46" s="334" t="s">
        <v>488</v>
      </c>
      <c r="M46" s="335" t="s">
        <v>488</v>
      </c>
    </row>
    <row r="47" spans="2:13" ht="27.75" customHeight="1" x14ac:dyDescent="0.2">
      <c r="B47" s="1173"/>
      <c r="C47" s="1174"/>
      <c r="D47" s="106"/>
      <c r="E47" s="1181" t="s">
        <v>37</v>
      </c>
      <c r="F47" s="1182"/>
      <c r="G47" s="1182"/>
      <c r="H47" s="1183"/>
      <c r="I47" s="333" t="s">
        <v>488</v>
      </c>
      <c r="J47" s="334" t="s">
        <v>488</v>
      </c>
      <c r="K47" s="334" t="s">
        <v>488</v>
      </c>
      <c r="L47" s="334" t="s">
        <v>488</v>
      </c>
      <c r="M47" s="335" t="s">
        <v>488</v>
      </c>
    </row>
    <row r="48" spans="2:13" ht="27.75" customHeight="1" x14ac:dyDescent="0.2">
      <c r="B48" s="1173"/>
      <c r="C48" s="1174"/>
      <c r="D48" s="104"/>
      <c r="E48" s="1179" t="s">
        <v>38</v>
      </c>
      <c r="F48" s="1179"/>
      <c r="G48" s="1179"/>
      <c r="H48" s="1180"/>
      <c r="I48" s="333" t="s">
        <v>488</v>
      </c>
      <c r="J48" s="334" t="s">
        <v>488</v>
      </c>
      <c r="K48" s="334" t="s">
        <v>488</v>
      </c>
      <c r="L48" s="334" t="s">
        <v>488</v>
      </c>
      <c r="M48" s="335" t="s">
        <v>488</v>
      </c>
    </row>
    <row r="49" spans="2:13" ht="27.75" customHeight="1" x14ac:dyDescent="0.2">
      <c r="B49" s="1175"/>
      <c r="C49" s="1176"/>
      <c r="D49" s="104"/>
      <c r="E49" s="1179" t="s">
        <v>39</v>
      </c>
      <c r="F49" s="1179"/>
      <c r="G49" s="1179"/>
      <c r="H49" s="1180"/>
      <c r="I49" s="333" t="s">
        <v>488</v>
      </c>
      <c r="J49" s="334" t="s">
        <v>488</v>
      </c>
      <c r="K49" s="334" t="s">
        <v>488</v>
      </c>
      <c r="L49" s="334" t="s">
        <v>488</v>
      </c>
      <c r="M49" s="335" t="s">
        <v>488</v>
      </c>
    </row>
    <row r="50" spans="2:13" ht="27.75" customHeight="1" x14ac:dyDescent="0.2">
      <c r="B50" s="1184" t="s">
        <v>40</v>
      </c>
      <c r="C50" s="1185"/>
      <c r="D50" s="107"/>
      <c r="E50" s="1179" t="s">
        <v>41</v>
      </c>
      <c r="F50" s="1179"/>
      <c r="G50" s="1179"/>
      <c r="H50" s="1180"/>
      <c r="I50" s="333">
        <v>3456</v>
      </c>
      <c r="J50" s="334">
        <v>3739</v>
      </c>
      <c r="K50" s="334">
        <v>4300</v>
      </c>
      <c r="L50" s="334">
        <v>4812</v>
      </c>
      <c r="M50" s="335">
        <v>4945</v>
      </c>
    </row>
    <row r="51" spans="2:13" ht="27.75" customHeight="1" x14ac:dyDescent="0.2">
      <c r="B51" s="1173"/>
      <c r="C51" s="1174"/>
      <c r="D51" s="104"/>
      <c r="E51" s="1179" t="s">
        <v>42</v>
      </c>
      <c r="F51" s="1179"/>
      <c r="G51" s="1179"/>
      <c r="H51" s="1180"/>
      <c r="I51" s="333">
        <v>1822</v>
      </c>
      <c r="J51" s="334">
        <v>2048</v>
      </c>
      <c r="K51" s="334">
        <v>1702</v>
      </c>
      <c r="L51" s="334">
        <v>1329</v>
      </c>
      <c r="M51" s="335">
        <v>1019</v>
      </c>
    </row>
    <row r="52" spans="2:13" ht="27.75" customHeight="1" x14ac:dyDescent="0.2">
      <c r="B52" s="1175"/>
      <c r="C52" s="1176"/>
      <c r="D52" s="104"/>
      <c r="E52" s="1179" t="s">
        <v>43</v>
      </c>
      <c r="F52" s="1179"/>
      <c r="G52" s="1179"/>
      <c r="H52" s="1180"/>
      <c r="I52" s="333">
        <v>19952</v>
      </c>
      <c r="J52" s="334">
        <v>19187</v>
      </c>
      <c r="K52" s="334">
        <v>18199</v>
      </c>
      <c r="L52" s="334">
        <v>17160</v>
      </c>
      <c r="M52" s="335">
        <v>16321</v>
      </c>
    </row>
    <row r="53" spans="2:13" ht="27.75" customHeight="1" thickBot="1" x14ac:dyDescent="0.25">
      <c r="B53" s="1186" t="s">
        <v>19</v>
      </c>
      <c r="C53" s="1187"/>
      <c r="D53" s="108"/>
      <c r="E53" s="1188" t="s">
        <v>44</v>
      </c>
      <c r="F53" s="1188"/>
      <c r="G53" s="1188"/>
      <c r="H53" s="1189"/>
      <c r="I53" s="336">
        <v>4981</v>
      </c>
      <c r="J53" s="337">
        <v>4047</v>
      </c>
      <c r="K53" s="337">
        <v>4405</v>
      </c>
      <c r="L53" s="337">
        <v>4570</v>
      </c>
      <c r="M53" s="338">
        <v>3904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nSw4MFTpcgmzKu6fgS4z3H528Lnl5DM3DFp6yPbAK7ntEYtsDYfPSR2OOKSqr/wWUkU5+btUleu+2DCEAE7GpA==" saltValue="l2t107TEDGD+gC36+/Gc4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7"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8" t="s">
        <v>46</v>
      </c>
      <c r="D55" s="1198"/>
      <c r="E55" s="1199"/>
      <c r="F55" s="339">
        <v>1948</v>
      </c>
      <c r="G55" s="339">
        <v>2098</v>
      </c>
      <c r="H55" s="340">
        <v>2248</v>
      </c>
    </row>
    <row r="56" spans="2:8" ht="52.5" customHeight="1" x14ac:dyDescent="0.2">
      <c r="B56" s="120"/>
      <c r="C56" s="1200" t="s">
        <v>47</v>
      </c>
      <c r="D56" s="1200"/>
      <c r="E56" s="1201"/>
      <c r="F56" s="341">
        <v>120</v>
      </c>
      <c r="G56" s="341">
        <v>155</v>
      </c>
      <c r="H56" s="342">
        <v>188</v>
      </c>
    </row>
    <row r="57" spans="2:8" ht="53.25" customHeight="1" x14ac:dyDescent="0.2">
      <c r="B57" s="120"/>
      <c r="C57" s="1202" t="s">
        <v>48</v>
      </c>
      <c r="D57" s="1202"/>
      <c r="E57" s="1203"/>
      <c r="F57" s="343">
        <v>2949</v>
      </c>
      <c r="G57" s="343">
        <v>3285</v>
      </c>
      <c r="H57" s="344">
        <v>2995</v>
      </c>
    </row>
    <row r="58" spans="2:8" ht="45.75" customHeight="1" x14ac:dyDescent="0.2">
      <c r="B58" s="121"/>
      <c r="C58" s="1190" t="s">
        <v>559</v>
      </c>
      <c r="D58" s="1191"/>
      <c r="E58" s="1192"/>
      <c r="F58" s="345">
        <v>1278</v>
      </c>
      <c r="G58" s="345">
        <v>1279</v>
      </c>
      <c r="H58" s="346">
        <v>930</v>
      </c>
    </row>
    <row r="59" spans="2:8" ht="45.75" customHeight="1" x14ac:dyDescent="0.2">
      <c r="B59" s="121"/>
      <c r="C59" s="1190" t="s">
        <v>562</v>
      </c>
      <c r="D59" s="1191"/>
      <c r="E59" s="1192"/>
      <c r="F59" s="345">
        <v>501</v>
      </c>
      <c r="G59" s="345">
        <v>607</v>
      </c>
      <c r="H59" s="346">
        <v>725</v>
      </c>
    </row>
    <row r="60" spans="2:8" ht="45.75" customHeight="1" x14ac:dyDescent="0.2">
      <c r="B60" s="121"/>
      <c r="C60" s="1190" t="s">
        <v>561</v>
      </c>
      <c r="D60" s="1191"/>
      <c r="E60" s="1192"/>
      <c r="F60" s="345">
        <v>608</v>
      </c>
      <c r="G60" s="345">
        <v>649</v>
      </c>
      <c r="H60" s="346">
        <v>650</v>
      </c>
    </row>
    <row r="61" spans="2:8" ht="45.75" customHeight="1" x14ac:dyDescent="0.2">
      <c r="B61" s="121"/>
      <c r="C61" s="1190" t="s">
        <v>560</v>
      </c>
      <c r="D61" s="1191"/>
      <c r="E61" s="1192"/>
      <c r="F61" s="345">
        <v>310</v>
      </c>
      <c r="G61" s="345">
        <v>360</v>
      </c>
      <c r="H61" s="346">
        <v>460</v>
      </c>
    </row>
    <row r="62" spans="2:8" ht="45.75" customHeight="1" thickBot="1" x14ac:dyDescent="0.25">
      <c r="B62" s="122"/>
      <c r="C62" s="1193" t="s">
        <v>563</v>
      </c>
      <c r="D62" s="1194"/>
      <c r="E62" s="1195"/>
      <c r="F62" s="347">
        <v>42</v>
      </c>
      <c r="G62" s="347">
        <v>202</v>
      </c>
      <c r="H62" s="348">
        <v>93</v>
      </c>
    </row>
    <row r="63" spans="2:8" ht="52.5" customHeight="1" thickBot="1" x14ac:dyDescent="0.25">
      <c r="B63" s="123"/>
      <c r="C63" s="1196" t="s">
        <v>49</v>
      </c>
      <c r="D63" s="1196"/>
      <c r="E63" s="1197"/>
      <c r="F63" s="349">
        <v>5017</v>
      </c>
      <c r="G63" s="349">
        <v>5539</v>
      </c>
      <c r="H63" s="350">
        <v>5432</v>
      </c>
    </row>
    <row r="64" spans="2:8" ht="13" x14ac:dyDescent="0.2"/>
  </sheetData>
  <sheetProtection algorithmName="SHA-512" hashValue="BnFyHeBN+aS9+rcJiYjgHyG7Mxa+6ZExDdP8Dni1wGdRP8xZEp3AKzEMXPwkNfBRu0Klp41BY3EKmoxGdMgWXw==" saltValue="l3Bglpi/6sHG62668RhUK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7CB38-F0F8-4F18-9F5F-C00F5C7578B7}">
  <sheetPr>
    <pageSetUpPr fitToPage="1"/>
  </sheetPr>
  <dimension ref="A1:DE85"/>
  <sheetViews>
    <sheetView showGridLines="0" zoomScale="70" zoomScaleNormal="7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4"/>
      <c r="B1" s="1205"/>
      <c r="DD1" s="243"/>
      <c r="DE1" s="243"/>
    </row>
    <row r="2" spans="1:109" ht="25.5" customHeight="1" x14ac:dyDescent="0.2">
      <c r="A2" s="1206"/>
      <c r="C2" s="1206"/>
      <c r="O2" s="1206"/>
      <c r="P2" s="1206"/>
      <c r="Q2" s="1206"/>
      <c r="R2" s="1206"/>
      <c r="S2" s="1206"/>
      <c r="T2" s="1206"/>
      <c r="U2" s="1206"/>
      <c r="V2" s="1206"/>
      <c r="W2" s="1206"/>
      <c r="X2" s="1206"/>
      <c r="Y2" s="1206"/>
      <c r="Z2" s="1206"/>
      <c r="AA2" s="1206"/>
      <c r="AB2" s="1206"/>
      <c r="AC2" s="1206"/>
      <c r="AD2" s="1206"/>
      <c r="AE2" s="1206"/>
      <c r="AF2" s="1206"/>
      <c r="AG2" s="1206"/>
      <c r="AH2" s="1206"/>
      <c r="AI2" s="1206"/>
      <c r="AU2" s="1206"/>
      <c r="BG2" s="1206"/>
      <c r="BS2" s="1206"/>
      <c r="CE2" s="1206"/>
      <c r="CQ2" s="1206"/>
      <c r="DD2" s="243"/>
      <c r="DE2" s="243"/>
    </row>
    <row r="3" spans="1:109" ht="25.5" customHeight="1" x14ac:dyDescent="0.2">
      <c r="A3" s="1206"/>
      <c r="C3" s="1206"/>
      <c r="O3" s="1206"/>
      <c r="P3" s="1206"/>
      <c r="Q3" s="1206"/>
      <c r="R3" s="1206"/>
      <c r="S3" s="1206"/>
      <c r="T3" s="1206"/>
      <c r="U3" s="1206"/>
      <c r="V3" s="1206"/>
      <c r="W3" s="1206"/>
      <c r="X3" s="1206"/>
      <c r="Y3" s="1206"/>
      <c r="Z3" s="1206"/>
      <c r="AA3" s="1206"/>
      <c r="AB3" s="1206"/>
      <c r="AC3" s="1206"/>
      <c r="AD3" s="1206"/>
      <c r="AE3" s="1206"/>
      <c r="AF3" s="1206"/>
      <c r="AG3" s="1206"/>
      <c r="AH3" s="1206"/>
      <c r="AI3" s="1206"/>
      <c r="AU3" s="1206"/>
      <c r="BG3" s="1206"/>
      <c r="BS3" s="1206"/>
      <c r="CE3" s="1206"/>
      <c r="CQ3" s="1206"/>
      <c r="DD3" s="243"/>
      <c r="DE3" s="243"/>
    </row>
    <row r="4" spans="1:109" s="241" customFormat="1" ht="13" x14ac:dyDescent="0.2">
      <c r="A4" s="1206"/>
      <c r="B4" s="1206"/>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c r="AK4" s="1206"/>
      <c r="AL4" s="1206"/>
      <c r="AM4" s="1206"/>
      <c r="AN4" s="1206"/>
      <c r="AO4" s="1206"/>
      <c r="AP4" s="1206"/>
      <c r="AQ4" s="1206"/>
      <c r="AR4" s="1206"/>
      <c r="AS4" s="1206"/>
      <c r="AT4" s="1206"/>
      <c r="AU4" s="1206"/>
      <c r="AV4" s="1206"/>
      <c r="AW4" s="1206"/>
      <c r="AX4" s="1206"/>
      <c r="AY4" s="1206"/>
      <c r="AZ4" s="1206"/>
      <c r="BA4" s="1206"/>
      <c r="BB4" s="1206"/>
      <c r="BC4" s="1206"/>
      <c r="BD4" s="1206"/>
      <c r="BE4" s="1206"/>
      <c r="BF4" s="1206"/>
      <c r="BG4" s="1206"/>
      <c r="BH4" s="1206"/>
      <c r="BI4" s="1206"/>
      <c r="BJ4" s="1206"/>
      <c r="BK4" s="1206"/>
      <c r="BL4" s="1206"/>
      <c r="BM4" s="1206"/>
      <c r="BN4" s="1206"/>
      <c r="BO4" s="1206"/>
      <c r="BP4" s="1206"/>
      <c r="BQ4" s="1206"/>
      <c r="BR4" s="1206"/>
      <c r="BS4" s="1206"/>
      <c r="BT4" s="1206"/>
      <c r="BU4" s="1206"/>
      <c r="BV4" s="1206"/>
      <c r="BW4" s="1206"/>
      <c r="BX4" s="1206"/>
      <c r="BY4" s="1206"/>
      <c r="BZ4" s="1206"/>
      <c r="CA4" s="1206"/>
      <c r="CB4" s="1206"/>
      <c r="CC4" s="1206"/>
      <c r="CD4" s="1206"/>
      <c r="CE4" s="1206"/>
      <c r="CF4" s="1206"/>
      <c r="CG4" s="1206"/>
      <c r="CH4" s="1206"/>
      <c r="CI4" s="1206"/>
      <c r="CJ4" s="1206"/>
      <c r="CK4" s="1206"/>
      <c r="CL4" s="1206"/>
      <c r="CM4" s="1206"/>
      <c r="CN4" s="1206"/>
      <c r="CO4" s="1206"/>
      <c r="CP4" s="1206"/>
      <c r="CQ4" s="1206"/>
      <c r="CR4" s="1206"/>
      <c r="CS4" s="1206"/>
      <c r="CT4" s="1206"/>
      <c r="CU4" s="1206"/>
      <c r="CV4" s="1206"/>
      <c r="CW4" s="1206"/>
      <c r="CX4" s="1206"/>
      <c r="CY4" s="1206"/>
      <c r="CZ4" s="1206"/>
      <c r="DA4" s="1206"/>
      <c r="DB4" s="1206"/>
      <c r="DC4" s="1206"/>
      <c r="DD4" s="1206"/>
      <c r="DE4" s="1206"/>
    </row>
    <row r="5" spans="1:109" s="241" customFormat="1" ht="13" x14ac:dyDescent="0.2">
      <c r="A5" s="1206"/>
      <c r="B5" s="1206"/>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1206"/>
      <c r="AY5" s="1206"/>
      <c r="AZ5" s="1206"/>
      <c r="BA5" s="1206"/>
      <c r="BB5" s="1206"/>
      <c r="BC5" s="1206"/>
      <c r="BD5" s="1206"/>
      <c r="BE5" s="1206"/>
      <c r="BF5" s="1206"/>
      <c r="BG5" s="1206"/>
      <c r="BH5" s="1206"/>
      <c r="BI5" s="1206"/>
      <c r="BJ5" s="1206"/>
      <c r="BK5" s="1206"/>
      <c r="BL5" s="1206"/>
      <c r="BM5" s="1206"/>
      <c r="BN5" s="1206"/>
      <c r="BO5" s="1206"/>
      <c r="BP5" s="1206"/>
      <c r="BQ5" s="1206"/>
      <c r="BR5" s="1206"/>
      <c r="BS5" s="1206"/>
      <c r="BT5" s="1206"/>
      <c r="BU5" s="1206"/>
      <c r="BV5" s="1206"/>
      <c r="BW5" s="1206"/>
      <c r="BX5" s="1206"/>
      <c r="BY5" s="1206"/>
      <c r="BZ5" s="1206"/>
      <c r="CA5" s="1206"/>
      <c r="CB5" s="1206"/>
      <c r="CC5" s="1206"/>
      <c r="CD5" s="1206"/>
      <c r="CE5" s="1206"/>
      <c r="CF5" s="1206"/>
      <c r="CG5" s="1206"/>
      <c r="CH5" s="1206"/>
      <c r="CI5" s="1206"/>
      <c r="CJ5" s="1206"/>
      <c r="CK5" s="1206"/>
      <c r="CL5" s="1206"/>
      <c r="CM5" s="1206"/>
      <c r="CN5" s="1206"/>
      <c r="CO5" s="1206"/>
      <c r="CP5" s="1206"/>
      <c r="CQ5" s="1206"/>
      <c r="CR5" s="1206"/>
      <c r="CS5" s="1206"/>
      <c r="CT5" s="1206"/>
      <c r="CU5" s="1206"/>
      <c r="CV5" s="1206"/>
      <c r="CW5" s="1206"/>
      <c r="CX5" s="1206"/>
      <c r="CY5" s="1206"/>
      <c r="CZ5" s="1206"/>
      <c r="DA5" s="1206"/>
      <c r="DB5" s="1206"/>
      <c r="DC5" s="1206"/>
      <c r="DD5" s="1206"/>
      <c r="DE5" s="1206"/>
    </row>
    <row r="6" spans="1:109" s="241" customFormat="1" ht="13" x14ac:dyDescent="0.2">
      <c r="A6" s="1206"/>
      <c r="B6" s="1206"/>
      <c r="C6" s="1206"/>
      <c r="D6" s="1206"/>
      <c r="E6" s="1206"/>
      <c r="F6" s="1206"/>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6"/>
      <c r="AG6" s="1206"/>
      <c r="AH6" s="1206"/>
      <c r="AI6" s="1206"/>
      <c r="AJ6" s="1206"/>
      <c r="AK6" s="1206"/>
      <c r="AL6" s="1206"/>
      <c r="AM6" s="1206"/>
      <c r="AN6" s="1206"/>
      <c r="AO6" s="1206"/>
      <c r="AP6" s="1206"/>
      <c r="AQ6" s="1206"/>
      <c r="AR6" s="1206"/>
      <c r="AS6" s="1206"/>
      <c r="AT6" s="1206"/>
      <c r="AU6" s="1206"/>
      <c r="AV6" s="1206"/>
      <c r="AW6" s="1206"/>
      <c r="AX6" s="1206"/>
      <c r="AY6" s="1206"/>
      <c r="AZ6" s="1206"/>
      <c r="BA6" s="1206"/>
      <c r="BB6" s="1206"/>
      <c r="BC6" s="1206"/>
      <c r="BD6" s="1206"/>
      <c r="BE6" s="1206"/>
      <c r="BF6" s="1206"/>
      <c r="BG6" s="1206"/>
      <c r="BH6" s="1206"/>
      <c r="BI6" s="1206"/>
      <c r="BJ6" s="1206"/>
      <c r="BK6" s="1206"/>
      <c r="BL6" s="1206"/>
      <c r="BM6" s="1206"/>
      <c r="BN6" s="1206"/>
      <c r="BO6" s="1206"/>
      <c r="BP6" s="1206"/>
      <c r="BQ6" s="1206"/>
      <c r="BR6" s="1206"/>
      <c r="BS6" s="1206"/>
      <c r="BT6" s="1206"/>
      <c r="BU6" s="1206"/>
      <c r="BV6" s="1206"/>
      <c r="BW6" s="1206"/>
      <c r="BX6" s="1206"/>
      <c r="BY6" s="1206"/>
      <c r="BZ6" s="1206"/>
      <c r="CA6" s="1206"/>
      <c r="CB6" s="1206"/>
      <c r="CC6" s="1206"/>
      <c r="CD6" s="1206"/>
      <c r="CE6" s="1206"/>
      <c r="CF6" s="1206"/>
      <c r="CG6" s="1206"/>
      <c r="CH6" s="1206"/>
      <c r="CI6" s="1206"/>
      <c r="CJ6" s="1206"/>
      <c r="CK6" s="1206"/>
      <c r="CL6" s="1206"/>
      <c r="CM6" s="1206"/>
      <c r="CN6" s="1206"/>
      <c r="CO6" s="1206"/>
      <c r="CP6" s="1206"/>
      <c r="CQ6" s="1206"/>
      <c r="CR6" s="1206"/>
      <c r="CS6" s="1206"/>
      <c r="CT6" s="1206"/>
      <c r="CU6" s="1206"/>
      <c r="CV6" s="1206"/>
      <c r="CW6" s="1206"/>
      <c r="CX6" s="1206"/>
      <c r="CY6" s="1206"/>
      <c r="CZ6" s="1206"/>
      <c r="DA6" s="1206"/>
      <c r="DB6" s="1206"/>
      <c r="DC6" s="1206"/>
      <c r="DD6" s="1206"/>
      <c r="DE6" s="1206"/>
    </row>
    <row r="7" spans="1:109" s="241" customFormat="1" ht="13" x14ac:dyDescent="0.2">
      <c r="A7" s="1206"/>
      <c r="B7" s="1206"/>
      <c r="C7" s="1206"/>
      <c r="D7" s="1206"/>
      <c r="E7" s="1206"/>
      <c r="F7" s="1206"/>
      <c r="G7" s="1206"/>
      <c r="H7" s="1206"/>
      <c r="I7" s="1206"/>
      <c r="J7" s="1206"/>
      <c r="K7" s="1206"/>
      <c r="L7" s="1206"/>
      <c r="M7" s="1206"/>
      <c r="N7" s="1206"/>
      <c r="O7" s="1206"/>
      <c r="P7" s="1206"/>
      <c r="Q7" s="1206"/>
      <c r="R7" s="1206"/>
      <c r="S7" s="1206"/>
      <c r="T7" s="1206"/>
      <c r="U7" s="1206"/>
      <c r="V7" s="1206"/>
      <c r="W7" s="1206"/>
      <c r="X7" s="1206"/>
      <c r="Y7" s="1206"/>
      <c r="Z7" s="1206"/>
      <c r="AA7" s="1206"/>
      <c r="AB7" s="1206"/>
      <c r="AC7" s="1206"/>
      <c r="AD7" s="1206"/>
      <c r="AE7" s="1206"/>
      <c r="AF7" s="1206"/>
      <c r="AG7" s="1206"/>
      <c r="AH7" s="1206"/>
      <c r="AI7" s="1206"/>
      <c r="AJ7" s="1206"/>
      <c r="AK7" s="1206"/>
      <c r="AL7" s="1206"/>
      <c r="AM7" s="1206"/>
      <c r="AN7" s="1206"/>
      <c r="AO7" s="1206"/>
      <c r="AP7" s="1206"/>
      <c r="AQ7" s="1206"/>
      <c r="AR7" s="1206"/>
      <c r="AS7" s="1206"/>
      <c r="AT7" s="1206"/>
      <c r="AU7" s="1206"/>
      <c r="AV7" s="1206"/>
      <c r="AW7" s="1206"/>
      <c r="AX7" s="1206"/>
      <c r="AY7" s="1206"/>
      <c r="AZ7" s="1206"/>
      <c r="BA7" s="1206"/>
      <c r="BB7" s="1206"/>
      <c r="BC7" s="1206"/>
      <c r="BD7" s="1206"/>
      <c r="BE7" s="1206"/>
      <c r="BF7" s="1206"/>
      <c r="BG7" s="1206"/>
      <c r="BH7" s="1206"/>
      <c r="BI7" s="1206"/>
      <c r="BJ7" s="1206"/>
      <c r="BK7" s="1206"/>
      <c r="BL7" s="1206"/>
      <c r="BM7" s="1206"/>
      <c r="BN7" s="1206"/>
      <c r="BO7" s="1206"/>
      <c r="BP7" s="1206"/>
      <c r="BQ7" s="1206"/>
      <c r="BR7" s="1206"/>
      <c r="BS7" s="1206"/>
      <c r="BT7" s="1206"/>
      <c r="BU7" s="1206"/>
      <c r="BV7" s="1206"/>
      <c r="BW7" s="1206"/>
      <c r="BX7" s="1206"/>
      <c r="BY7" s="1206"/>
      <c r="BZ7" s="1206"/>
      <c r="CA7" s="1206"/>
      <c r="CB7" s="1206"/>
      <c r="CC7" s="1206"/>
      <c r="CD7" s="1206"/>
      <c r="CE7" s="1206"/>
      <c r="CF7" s="1206"/>
      <c r="CG7" s="1206"/>
      <c r="CH7" s="1206"/>
      <c r="CI7" s="1206"/>
      <c r="CJ7" s="1206"/>
      <c r="CK7" s="1206"/>
      <c r="CL7" s="1206"/>
      <c r="CM7" s="1206"/>
      <c r="CN7" s="1206"/>
      <c r="CO7" s="1206"/>
      <c r="CP7" s="1206"/>
      <c r="CQ7" s="1206"/>
      <c r="CR7" s="1206"/>
      <c r="CS7" s="1206"/>
      <c r="CT7" s="1206"/>
      <c r="CU7" s="1206"/>
      <c r="CV7" s="1206"/>
      <c r="CW7" s="1206"/>
      <c r="CX7" s="1206"/>
      <c r="CY7" s="1206"/>
      <c r="CZ7" s="1206"/>
      <c r="DA7" s="1206"/>
      <c r="DB7" s="1206"/>
      <c r="DC7" s="1206"/>
      <c r="DD7" s="1206"/>
      <c r="DE7" s="1206"/>
    </row>
    <row r="8" spans="1:109" s="241" customFormat="1" ht="13" x14ac:dyDescent="0.2">
      <c r="A8" s="1206"/>
      <c r="B8" s="1206"/>
      <c r="C8" s="1206"/>
      <c r="D8" s="1206"/>
      <c r="E8" s="1206"/>
      <c r="F8" s="1206"/>
      <c r="G8" s="1206"/>
      <c r="H8" s="1206"/>
      <c r="I8" s="1206"/>
      <c r="J8" s="1206"/>
      <c r="K8" s="1206"/>
      <c r="L8" s="1206"/>
      <c r="M8" s="1206"/>
      <c r="N8" s="1206"/>
      <c r="O8" s="1206"/>
      <c r="P8" s="1206"/>
      <c r="Q8" s="1206"/>
      <c r="R8" s="1206"/>
      <c r="S8" s="1206"/>
      <c r="T8" s="1206"/>
      <c r="U8" s="1206"/>
      <c r="V8" s="1206"/>
      <c r="W8" s="1206"/>
      <c r="X8" s="1206"/>
      <c r="Y8" s="1206"/>
      <c r="Z8" s="1206"/>
      <c r="AA8" s="1206"/>
      <c r="AB8" s="1206"/>
      <c r="AC8" s="1206"/>
      <c r="AD8" s="1206"/>
      <c r="AE8" s="1206"/>
      <c r="AF8" s="1206"/>
      <c r="AG8" s="1206"/>
      <c r="AH8" s="1206"/>
      <c r="AI8" s="1206"/>
      <c r="AJ8" s="1206"/>
      <c r="AK8" s="1206"/>
      <c r="AL8" s="1206"/>
      <c r="AM8" s="1206"/>
      <c r="AN8" s="1206"/>
      <c r="AO8" s="1206"/>
      <c r="AP8" s="1206"/>
      <c r="AQ8" s="1206"/>
      <c r="AR8" s="1206"/>
      <c r="AS8" s="1206"/>
      <c r="AT8" s="1206"/>
      <c r="AU8" s="1206"/>
      <c r="AV8" s="1206"/>
      <c r="AW8" s="1206"/>
      <c r="AX8" s="1206"/>
      <c r="AY8" s="1206"/>
      <c r="AZ8" s="1206"/>
      <c r="BA8" s="1206"/>
      <c r="BB8" s="1206"/>
      <c r="BC8" s="1206"/>
      <c r="BD8" s="1206"/>
      <c r="BE8" s="1206"/>
      <c r="BF8" s="1206"/>
      <c r="BG8" s="1206"/>
      <c r="BH8" s="1206"/>
      <c r="BI8" s="1206"/>
      <c r="BJ8" s="1206"/>
      <c r="BK8" s="1206"/>
      <c r="BL8" s="1206"/>
      <c r="BM8" s="1206"/>
      <c r="BN8" s="1206"/>
      <c r="BO8" s="1206"/>
      <c r="BP8" s="1206"/>
      <c r="BQ8" s="1206"/>
      <c r="BR8" s="1206"/>
      <c r="BS8" s="1206"/>
      <c r="BT8" s="1206"/>
      <c r="BU8" s="1206"/>
      <c r="BV8" s="1206"/>
      <c r="BW8" s="1206"/>
      <c r="BX8" s="1206"/>
      <c r="BY8" s="1206"/>
      <c r="BZ8" s="1206"/>
      <c r="CA8" s="1206"/>
      <c r="CB8" s="1206"/>
      <c r="CC8" s="1206"/>
      <c r="CD8" s="1206"/>
      <c r="CE8" s="1206"/>
      <c r="CF8" s="1206"/>
      <c r="CG8" s="1206"/>
      <c r="CH8" s="1206"/>
      <c r="CI8" s="1206"/>
      <c r="CJ8" s="1206"/>
      <c r="CK8" s="1206"/>
      <c r="CL8" s="1206"/>
      <c r="CM8" s="1206"/>
      <c r="CN8" s="1206"/>
      <c r="CO8" s="1206"/>
      <c r="CP8" s="1206"/>
      <c r="CQ8" s="1206"/>
      <c r="CR8" s="1206"/>
      <c r="CS8" s="1206"/>
      <c r="CT8" s="1206"/>
      <c r="CU8" s="1206"/>
      <c r="CV8" s="1206"/>
      <c r="CW8" s="1206"/>
      <c r="CX8" s="1206"/>
      <c r="CY8" s="1206"/>
      <c r="CZ8" s="1206"/>
      <c r="DA8" s="1206"/>
      <c r="DB8" s="1206"/>
      <c r="DC8" s="1206"/>
      <c r="DD8" s="1206"/>
      <c r="DE8" s="1206"/>
    </row>
    <row r="9" spans="1:109" s="241" customFormat="1" ht="13" x14ac:dyDescent="0.2">
      <c r="A9" s="1206"/>
      <c r="B9" s="1206"/>
      <c r="C9" s="1206"/>
      <c r="D9" s="1206"/>
      <c r="E9" s="1206"/>
      <c r="F9" s="1206"/>
      <c r="G9" s="1206"/>
      <c r="H9" s="1206"/>
      <c r="I9" s="1206"/>
      <c r="J9" s="1206"/>
      <c r="K9" s="1206"/>
      <c r="L9" s="1206"/>
      <c r="M9" s="1206"/>
      <c r="N9" s="1206"/>
      <c r="O9" s="1206"/>
      <c r="P9" s="1206"/>
      <c r="Q9" s="1206"/>
      <c r="R9" s="1206"/>
      <c r="S9" s="1206"/>
      <c r="T9" s="1206"/>
      <c r="U9" s="1206"/>
      <c r="V9" s="1206"/>
      <c r="W9" s="1206"/>
      <c r="X9" s="1206"/>
      <c r="Y9" s="1206"/>
      <c r="Z9" s="1206"/>
      <c r="AA9" s="1206"/>
      <c r="AB9" s="1206"/>
      <c r="AC9" s="1206"/>
      <c r="AD9" s="1206"/>
      <c r="AE9" s="1206"/>
      <c r="AF9" s="1206"/>
      <c r="AG9" s="1206"/>
      <c r="AH9" s="1206"/>
      <c r="AI9" s="1206"/>
      <c r="AJ9" s="1206"/>
      <c r="AK9" s="1206"/>
      <c r="AL9" s="1206"/>
      <c r="AM9" s="1206"/>
      <c r="AN9" s="1206"/>
      <c r="AO9" s="1206"/>
      <c r="AP9" s="1206"/>
      <c r="AQ9" s="1206"/>
      <c r="AR9" s="1206"/>
      <c r="AS9" s="1206"/>
      <c r="AT9" s="1206"/>
      <c r="AU9" s="1206"/>
      <c r="AV9" s="1206"/>
      <c r="AW9" s="1206"/>
      <c r="AX9" s="1206"/>
      <c r="AY9" s="1206"/>
      <c r="AZ9" s="1206"/>
      <c r="BA9" s="1206"/>
      <c r="BB9" s="1206"/>
      <c r="BC9" s="1206"/>
      <c r="BD9" s="1206"/>
      <c r="BE9" s="1206"/>
      <c r="BF9" s="1206"/>
      <c r="BG9" s="1206"/>
      <c r="BH9" s="1206"/>
      <c r="BI9" s="1206"/>
      <c r="BJ9" s="1206"/>
      <c r="BK9" s="1206"/>
      <c r="BL9" s="1206"/>
      <c r="BM9" s="1206"/>
      <c r="BN9" s="1206"/>
      <c r="BO9" s="1206"/>
      <c r="BP9" s="1206"/>
      <c r="BQ9" s="1206"/>
      <c r="BR9" s="1206"/>
      <c r="BS9" s="1206"/>
      <c r="BT9" s="1206"/>
      <c r="BU9" s="1206"/>
      <c r="BV9" s="1206"/>
      <c r="BW9" s="1206"/>
      <c r="BX9" s="1206"/>
      <c r="BY9" s="1206"/>
      <c r="BZ9" s="1206"/>
      <c r="CA9" s="1206"/>
      <c r="CB9" s="1206"/>
      <c r="CC9" s="1206"/>
      <c r="CD9" s="1206"/>
      <c r="CE9" s="1206"/>
      <c r="CF9" s="1206"/>
      <c r="CG9" s="1206"/>
      <c r="CH9" s="1206"/>
      <c r="CI9" s="1206"/>
      <c r="CJ9" s="1206"/>
      <c r="CK9" s="1206"/>
      <c r="CL9" s="1206"/>
      <c r="CM9" s="1206"/>
      <c r="CN9" s="1206"/>
      <c r="CO9" s="1206"/>
      <c r="CP9" s="1206"/>
      <c r="CQ9" s="1206"/>
      <c r="CR9" s="1206"/>
      <c r="CS9" s="1206"/>
      <c r="CT9" s="1206"/>
      <c r="CU9" s="1206"/>
      <c r="CV9" s="1206"/>
      <c r="CW9" s="1206"/>
      <c r="CX9" s="1206"/>
      <c r="CY9" s="1206"/>
      <c r="CZ9" s="1206"/>
      <c r="DA9" s="1206"/>
      <c r="DB9" s="1206"/>
      <c r="DC9" s="1206"/>
      <c r="DD9" s="1206"/>
      <c r="DE9" s="1206"/>
    </row>
    <row r="10" spans="1:109" s="241" customFormat="1" ht="13" x14ac:dyDescent="0.2">
      <c r="A10" s="1206"/>
      <c r="B10" s="1206"/>
      <c r="C10" s="1206"/>
      <c r="D10" s="1206"/>
      <c r="E10" s="1206"/>
      <c r="F10" s="1206"/>
      <c r="G10" s="1206"/>
      <c r="H10" s="1206"/>
      <c r="I10" s="1206"/>
      <c r="J10" s="1206"/>
      <c r="K10" s="1206"/>
      <c r="L10" s="1206"/>
      <c r="M10" s="1206"/>
      <c r="N10" s="1206"/>
      <c r="O10" s="1206"/>
      <c r="P10" s="1206"/>
      <c r="Q10" s="1206"/>
      <c r="R10" s="1206"/>
      <c r="S10" s="1206"/>
      <c r="T10" s="1206"/>
      <c r="U10" s="1206"/>
      <c r="V10" s="1206"/>
      <c r="W10" s="1206"/>
      <c r="X10" s="1206"/>
      <c r="Y10" s="1206"/>
      <c r="Z10" s="1206"/>
      <c r="AA10" s="1206"/>
      <c r="AB10" s="1206"/>
      <c r="AC10" s="1206"/>
      <c r="AD10" s="1206"/>
      <c r="AE10" s="1206"/>
      <c r="AF10" s="1206"/>
      <c r="AG10" s="1206"/>
      <c r="AH10" s="1206"/>
      <c r="AI10" s="1206"/>
      <c r="AJ10" s="1206"/>
      <c r="AK10" s="1206"/>
      <c r="AL10" s="1206"/>
      <c r="AM10" s="1206"/>
      <c r="AN10" s="1206"/>
      <c r="AO10" s="1206"/>
      <c r="AP10" s="1206"/>
      <c r="AQ10" s="1206"/>
      <c r="AR10" s="1206"/>
      <c r="AS10" s="1206"/>
      <c r="AT10" s="1206"/>
      <c r="AU10" s="1206"/>
      <c r="AV10" s="1206"/>
      <c r="AW10" s="1206"/>
      <c r="AX10" s="1206"/>
      <c r="AY10" s="1206"/>
      <c r="AZ10" s="1206"/>
      <c r="BA10" s="1206"/>
      <c r="BB10" s="1206"/>
      <c r="BC10" s="1206"/>
      <c r="BD10" s="1206"/>
      <c r="BE10" s="1206"/>
      <c r="BF10" s="1206"/>
      <c r="BG10" s="1206"/>
      <c r="BH10" s="1206"/>
      <c r="BI10" s="1206"/>
      <c r="BJ10" s="1206"/>
      <c r="BK10" s="1206"/>
      <c r="BL10" s="1206"/>
      <c r="BM10" s="1206"/>
      <c r="BN10" s="1206"/>
      <c r="BO10" s="1206"/>
      <c r="BP10" s="1206"/>
      <c r="BQ10" s="1206"/>
      <c r="BR10" s="1206"/>
      <c r="BS10" s="1206"/>
      <c r="BT10" s="1206"/>
      <c r="BU10" s="1206"/>
      <c r="BV10" s="1206"/>
      <c r="BW10" s="1206"/>
      <c r="BX10" s="1206"/>
      <c r="BY10" s="1206"/>
      <c r="BZ10" s="1206"/>
      <c r="CA10" s="1206"/>
      <c r="CB10" s="1206"/>
      <c r="CC10" s="1206"/>
      <c r="CD10" s="1206"/>
      <c r="CE10" s="1206"/>
      <c r="CF10" s="1206"/>
      <c r="CG10" s="1206"/>
      <c r="CH10" s="1206"/>
      <c r="CI10" s="1206"/>
      <c r="CJ10" s="1206"/>
      <c r="CK10" s="1206"/>
      <c r="CL10" s="1206"/>
      <c r="CM10" s="1206"/>
      <c r="CN10" s="1206"/>
      <c r="CO10" s="1206"/>
      <c r="CP10" s="1206"/>
      <c r="CQ10" s="1206"/>
      <c r="CR10" s="1206"/>
      <c r="CS10" s="1206"/>
      <c r="CT10" s="1206"/>
      <c r="CU10" s="1206"/>
      <c r="CV10" s="1206"/>
      <c r="CW10" s="1206"/>
      <c r="CX10" s="1206"/>
      <c r="CY10" s="1206"/>
      <c r="CZ10" s="1206"/>
      <c r="DA10" s="1206"/>
      <c r="DB10" s="1206"/>
      <c r="DC10" s="1206"/>
      <c r="DD10" s="1206"/>
      <c r="DE10" s="1206"/>
    </row>
    <row r="11" spans="1:109" s="241" customFormat="1" ht="13" x14ac:dyDescent="0.2">
      <c r="A11" s="1206"/>
      <c r="B11" s="1206"/>
      <c r="C11" s="1206"/>
      <c r="D11" s="1206"/>
      <c r="E11" s="1206"/>
      <c r="F11" s="1206"/>
      <c r="G11" s="1206"/>
      <c r="H11" s="1206"/>
      <c r="I11" s="1206"/>
      <c r="J11" s="1206"/>
      <c r="K11" s="1206"/>
      <c r="L11" s="1206"/>
      <c r="M11" s="1206"/>
      <c r="N11" s="1206"/>
      <c r="O11" s="1206"/>
      <c r="P11" s="1206"/>
      <c r="Q11" s="1206"/>
      <c r="R11" s="1206"/>
      <c r="S11" s="1206"/>
      <c r="T11" s="1206"/>
      <c r="U11" s="1206"/>
      <c r="V11" s="1206"/>
      <c r="W11" s="1206"/>
      <c r="X11" s="1206"/>
      <c r="Y11" s="1206"/>
      <c r="Z11" s="1206"/>
      <c r="AA11" s="1206"/>
      <c r="AB11" s="1206"/>
      <c r="AC11" s="1206"/>
      <c r="AD11" s="1206"/>
      <c r="AE11" s="1206"/>
      <c r="AF11" s="1206"/>
      <c r="AG11" s="1206"/>
      <c r="AH11" s="1206"/>
      <c r="AI11" s="1206"/>
      <c r="AJ11" s="1206"/>
      <c r="AK11" s="1206"/>
      <c r="AL11" s="1206"/>
      <c r="AM11" s="1206"/>
      <c r="AN11" s="1206"/>
      <c r="AO11" s="1206"/>
      <c r="AP11" s="1206"/>
      <c r="AQ11" s="1206"/>
      <c r="AR11" s="1206"/>
      <c r="AS11" s="1206"/>
      <c r="AT11" s="1206"/>
      <c r="AU11" s="1206"/>
      <c r="AV11" s="1206"/>
      <c r="AW11" s="1206"/>
      <c r="AX11" s="1206"/>
      <c r="AY11" s="1206"/>
      <c r="AZ11" s="1206"/>
      <c r="BA11" s="1206"/>
      <c r="BB11" s="1206"/>
      <c r="BC11" s="1206"/>
      <c r="BD11" s="1206"/>
      <c r="BE11" s="1206"/>
      <c r="BF11" s="1206"/>
      <c r="BG11" s="1206"/>
      <c r="BH11" s="1206"/>
      <c r="BI11" s="1206"/>
      <c r="BJ11" s="1206"/>
      <c r="BK11" s="1206"/>
      <c r="BL11" s="1206"/>
      <c r="BM11" s="1206"/>
      <c r="BN11" s="1206"/>
      <c r="BO11" s="1206"/>
      <c r="BP11" s="1206"/>
      <c r="BQ11" s="1206"/>
      <c r="BR11" s="1206"/>
      <c r="BS11" s="1206"/>
      <c r="BT11" s="1206"/>
      <c r="BU11" s="1206"/>
      <c r="BV11" s="1206"/>
      <c r="BW11" s="1206"/>
      <c r="BX11" s="1206"/>
      <c r="BY11" s="1206"/>
      <c r="BZ11" s="1206"/>
      <c r="CA11" s="1206"/>
      <c r="CB11" s="1206"/>
      <c r="CC11" s="1206"/>
      <c r="CD11" s="1206"/>
      <c r="CE11" s="1206"/>
      <c r="CF11" s="1206"/>
      <c r="CG11" s="1206"/>
      <c r="CH11" s="1206"/>
      <c r="CI11" s="1206"/>
      <c r="CJ11" s="1206"/>
      <c r="CK11" s="1206"/>
      <c r="CL11" s="1206"/>
      <c r="CM11" s="1206"/>
      <c r="CN11" s="1206"/>
      <c r="CO11" s="1206"/>
      <c r="CP11" s="1206"/>
      <c r="CQ11" s="1206"/>
      <c r="CR11" s="1206"/>
      <c r="CS11" s="1206"/>
      <c r="CT11" s="1206"/>
      <c r="CU11" s="1206"/>
      <c r="CV11" s="1206"/>
      <c r="CW11" s="1206"/>
      <c r="CX11" s="1206"/>
      <c r="CY11" s="1206"/>
      <c r="CZ11" s="1206"/>
      <c r="DA11" s="1206"/>
      <c r="DB11" s="1206"/>
      <c r="DC11" s="1206"/>
      <c r="DD11" s="1206"/>
      <c r="DE11" s="1206"/>
    </row>
    <row r="12" spans="1:109" s="241" customFormat="1" ht="13" x14ac:dyDescent="0.2">
      <c r="A12" s="1206"/>
      <c r="B12" s="1206"/>
      <c r="C12" s="1206"/>
      <c r="D12" s="1206"/>
      <c r="E12" s="1206"/>
      <c r="F12" s="1206"/>
      <c r="G12" s="1206"/>
      <c r="H12" s="1206"/>
      <c r="I12" s="1206"/>
      <c r="J12" s="1206"/>
      <c r="K12" s="1206"/>
      <c r="L12" s="1206"/>
      <c r="M12" s="1206"/>
      <c r="N12" s="1206"/>
      <c r="O12" s="1206"/>
      <c r="P12" s="1206"/>
      <c r="Q12" s="1206"/>
      <c r="R12" s="1206"/>
      <c r="S12" s="1206"/>
      <c r="T12" s="1206"/>
      <c r="U12" s="1206"/>
      <c r="V12" s="1206"/>
      <c r="W12" s="1206"/>
      <c r="X12" s="1206"/>
      <c r="Y12" s="1206"/>
      <c r="Z12" s="1206"/>
      <c r="AA12" s="1206"/>
      <c r="AB12" s="1206"/>
      <c r="AC12" s="1206"/>
      <c r="AD12" s="1206"/>
      <c r="AE12" s="1206"/>
      <c r="AF12" s="1206"/>
      <c r="AG12" s="1206"/>
      <c r="AH12" s="1206"/>
      <c r="AI12" s="1206"/>
      <c r="AJ12" s="1206"/>
      <c r="AK12" s="1206"/>
      <c r="AL12" s="1206"/>
      <c r="AM12" s="1206"/>
      <c r="AN12" s="1206"/>
      <c r="AO12" s="1206"/>
      <c r="AP12" s="1206"/>
      <c r="AQ12" s="1206"/>
      <c r="AR12" s="1206"/>
      <c r="AS12" s="1206"/>
      <c r="AT12" s="1206"/>
      <c r="AU12" s="1206"/>
      <c r="AV12" s="1206"/>
      <c r="AW12" s="1206"/>
      <c r="AX12" s="1206"/>
      <c r="AY12" s="1206"/>
      <c r="AZ12" s="1206"/>
      <c r="BA12" s="1206"/>
      <c r="BB12" s="1206"/>
      <c r="BC12" s="1206"/>
      <c r="BD12" s="1206"/>
      <c r="BE12" s="1206"/>
      <c r="BF12" s="1206"/>
      <c r="BG12" s="1206"/>
      <c r="BH12" s="1206"/>
      <c r="BI12" s="1206"/>
      <c r="BJ12" s="1206"/>
      <c r="BK12" s="1206"/>
      <c r="BL12" s="1206"/>
      <c r="BM12" s="1206"/>
      <c r="BN12" s="1206"/>
      <c r="BO12" s="1206"/>
      <c r="BP12" s="1206"/>
      <c r="BQ12" s="1206"/>
      <c r="BR12" s="1206"/>
      <c r="BS12" s="1206"/>
      <c r="BT12" s="1206"/>
      <c r="BU12" s="1206"/>
      <c r="BV12" s="1206"/>
      <c r="BW12" s="1206"/>
      <c r="BX12" s="1206"/>
      <c r="BY12" s="1206"/>
      <c r="BZ12" s="1206"/>
      <c r="CA12" s="1206"/>
      <c r="CB12" s="1206"/>
      <c r="CC12" s="1206"/>
      <c r="CD12" s="1206"/>
      <c r="CE12" s="1206"/>
      <c r="CF12" s="1206"/>
      <c r="CG12" s="1206"/>
      <c r="CH12" s="1206"/>
      <c r="CI12" s="1206"/>
      <c r="CJ12" s="1206"/>
      <c r="CK12" s="1206"/>
      <c r="CL12" s="1206"/>
      <c r="CM12" s="1206"/>
      <c r="CN12" s="1206"/>
      <c r="CO12" s="1206"/>
      <c r="CP12" s="1206"/>
      <c r="CQ12" s="1206"/>
      <c r="CR12" s="1206"/>
      <c r="CS12" s="1206"/>
      <c r="CT12" s="1206"/>
      <c r="CU12" s="1206"/>
      <c r="CV12" s="1206"/>
      <c r="CW12" s="1206"/>
      <c r="CX12" s="1206"/>
      <c r="CY12" s="1206"/>
      <c r="CZ12" s="1206"/>
      <c r="DA12" s="1206"/>
      <c r="DB12" s="1206"/>
      <c r="DC12" s="1206"/>
      <c r="DD12" s="1206"/>
      <c r="DE12" s="1206"/>
    </row>
    <row r="13" spans="1:109" s="241" customFormat="1" ht="13" x14ac:dyDescent="0.2">
      <c r="A13" s="1206"/>
      <c r="B13" s="1206"/>
      <c r="C13" s="1206"/>
      <c r="D13" s="1206"/>
      <c r="E13" s="1206"/>
      <c r="F13" s="1206"/>
      <c r="G13" s="1206"/>
      <c r="H13" s="1206"/>
      <c r="I13" s="1206"/>
      <c r="J13" s="1206"/>
      <c r="K13" s="1206"/>
      <c r="L13" s="1206"/>
      <c r="M13" s="1206"/>
      <c r="N13" s="1206"/>
      <c r="O13" s="1206"/>
      <c r="P13" s="1206"/>
      <c r="Q13" s="1206"/>
      <c r="R13" s="1206"/>
      <c r="S13" s="1206"/>
      <c r="T13" s="1206"/>
      <c r="U13" s="1206"/>
      <c r="V13" s="1206"/>
      <c r="W13" s="1206"/>
      <c r="X13" s="1206"/>
      <c r="Y13" s="1206"/>
      <c r="Z13" s="1206"/>
      <c r="AA13" s="1206"/>
      <c r="AB13" s="1206"/>
      <c r="AC13" s="1206"/>
      <c r="AD13" s="1206"/>
      <c r="AE13" s="1206"/>
      <c r="AF13" s="1206"/>
      <c r="AG13" s="1206"/>
      <c r="AH13" s="1206"/>
      <c r="AI13" s="1206"/>
      <c r="AJ13" s="1206"/>
      <c r="AK13" s="1206"/>
      <c r="AL13" s="1206"/>
      <c r="AM13" s="1206"/>
      <c r="AN13" s="1206"/>
      <c r="AO13" s="1206"/>
      <c r="AP13" s="1206"/>
      <c r="AQ13" s="1206"/>
      <c r="AR13" s="1206"/>
      <c r="AS13" s="1206"/>
      <c r="AT13" s="1206"/>
      <c r="AU13" s="1206"/>
      <c r="AV13" s="1206"/>
      <c r="AW13" s="1206"/>
      <c r="AX13" s="1206"/>
      <c r="AY13" s="1206"/>
      <c r="AZ13" s="1206"/>
      <c r="BA13" s="1206"/>
      <c r="BB13" s="1206"/>
      <c r="BC13" s="1206"/>
      <c r="BD13" s="1206"/>
      <c r="BE13" s="1206"/>
      <c r="BF13" s="1206"/>
      <c r="BG13" s="1206"/>
      <c r="BH13" s="1206"/>
      <c r="BI13" s="1206"/>
      <c r="BJ13" s="1206"/>
      <c r="BK13" s="1206"/>
      <c r="BL13" s="1206"/>
      <c r="BM13" s="1206"/>
      <c r="BN13" s="1206"/>
      <c r="BO13" s="1206"/>
      <c r="BP13" s="1206"/>
      <c r="BQ13" s="1206"/>
      <c r="BR13" s="1206"/>
      <c r="BS13" s="1206"/>
      <c r="BT13" s="1206"/>
      <c r="BU13" s="1206"/>
      <c r="BV13" s="1206"/>
      <c r="BW13" s="1206"/>
      <c r="BX13" s="1206"/>
      <c r="BY13" s="1206"/>
      <c r="BZ13" s="1206"/>
      <c r="CA13" s="1206"/>
      <c r="CB13" s="1206"/>
      <c r="CC13" s="1206"/>
      <c r="CD13" s="1206"/>
      <c r="CE13" s="1206"/>
      <c r="CF13" s="1206"/>
      <c r="CG13" s="1206"/>
      <c r="CH13" s="1206"/>
      <c r="CI13" s="1206"/>
      <c r="CJ13" s="1206"/>
      <c r="CK13" s="1206"/>
      <c r="CL13" s="1206"/>
      <c r="CM13" s="1206"/>
      <c r="CN13" s="1206"/>
      <c r="CO13" s="1206"/>
      <c r="CP13" s="1206"/>
      <c r="CQ13" s="1206"/>
      <c r="CR13" s="1206"/>
      <c r="CS13" s="1206"/>
      <c r="CT13" s="1206"/>
      <c r="CU13" s="1206"/>
      <c r="CV13" s="1206"/>
      <c r="CW13" s="1206"/>
      <c r="CX13" s="1206"/>
      <c r="CY13" s="1206"/>
      <c r="CZ13" s="1206"/>
      <c r="DA13" s="1206"/>
      <c r="DB13" s="1206"/>
      <c r="DC13" s="1206"/>
      <c r="DD13" s="1206"/>
      <c r="DE13" s="1206"/>
    </row>
    <row r="14" spans="1:109" s="241" customFormat="1" ht="13" x14ac:dyDescent="0.2">
      <c r="A14" s="1206"/>
      <c r="B14" s="1206"/>
      <c r="C14" s="1206"/>
      <c r="D14" s="1206"/>
      <c r="E14" s="1206"/>
      <c r="F14" s="1206"/>
      <c r="G14" s="1206"/>
      <c r="H14" s="1206"/>
      <c r="I14" s="1206"/>
      <c r="J14" s="1206"/>
      <c r="K14" s="1206"/>
      <c r="L14" s="1206"/>
      <c r="M14" s="1206"/>
      <c r="N14" s="1206"/>
      <c r="O14" s="1206"/>
      <c r="P14" s="1206"/>
      <c r="Q14" s="1206"/>
      <c r="R14" s="1206"/>
      <c r="S14" s="1206"/>
      <c r="T14" s="1206"/>
      <c r="U14" s="1206"/>
      <c r="V14" s="1206"/>
      <c r="W14" s="1206"/>
      <c r="X14" s="1206"/>
      <c r="Y14" s="1206"/>
      <c r="Z14" s="1206"/>
      <c r="AA14" s="1206"/>
      <c r="AB14" s="1206"/>
      <c r="AC14" s="1206"/>
      <c r="AD14" s="1206"/>
      <c r="AE14" s="1206"/>
      <c r="AF14" s="1206"/>
      <c r="AG14" s="1206"/>
      <c r="AH14" s="1206"/>
      <c r="AI14" s="1206"/>
      <c r="AJ14" s="1206"/>
      <c r="AK14" s="1206"/>
      <c r="AL14" s="1206"/>
      <c r="AM14" s="1206"/>
      <c r="AN14" s="1206"/>
      <c r="AO14" s="1206"/>
      <c r="AP14" s="1206"/>
      <c r="AQ14" s="1206"/>
      <c r="AR14" s="1206"/>
      <c r="AS14" s="1206"/>
      <c r="AT14" s="1206"/>
      <c r="AU14" s="1206"/>
      <c r="AV14" s="1206"/>
      <c r="AW14" s="1206"/>
      <c r="AX14" s="1206"/>
      <c r="AY14" s="1206"/>
      <c r="AZ14" s="1206"/>
      <c r="BA14" s="1206"/>
      <c r="BB14" s="1206"/>
      <c r="BC14" s="1206"/>
      <c r="BD14" s="1206"/>
      <c r="BE14" s="1206"/>
      <c r="BF14" s="1206"/>
      <c r="BG14" s="1206"/>
      <c r="BH14" s="1206"/>
      <c r="BI14" s="1206"/>
      <c r="BJ14" s="1206"/>
      <c r="BK14" s="1206"/>
      <c r="BL14" s="1206"/>
      <c r="BM14" s="1206"/>
      <c r="BN14" s="1206"/>
      <c r="BO14" s="1206"/>
      <c r="BP14" s="1206"/>
      <c r="BQ14" s="1206"/>
      <c r="BR14" s="1206"/>
      <c r="BS14" s="1206"/>
      <c r="BT14" s="1206"/>
      <c r="BU14" s="1206"/>
      <c r="BV14" s="1206"/>
      <c r="BW14" s="1206"/>
      <c r="BX14" s="1206"/>
      <c r="BY14" s="1206"/>
      <c r="BZ14" s="1206"/>
      <c r="CA14" s="1206"/>
      <c r="CB14" s="1206"/>
      <c r="CC14" s="1206"/>
      <c r="CD14" s="1206"/>
      <c r="CE14" s="1206"/>
      <c r="CF14" s="1206"/>
      <c r="CG14" s="1206"/>
      <c r="CH14" s="1206"/>
      <c r="CI14" s="1206"/>
      <c r="CJ14" s="1206"/>
      <c r="CK14" s="1206"/>
      <c r="CL14" s="1206"/>
      <c r="CM14" s="1206"/>
      <c r="CN14" s="1206"/>
      <c r="CO14" s="1206"/>
      <c r="CP14" s="1206"/>
      <c r="CQ14" s="1206"/>
      <c r="CR14" s="1206"/>
      <c r="CS14" s="1206"/>
      <c r="CT14" s="1206"/>
      <c r="CU14" s="1206"/>
      <c r="CV14" s="1206"/>
      <c r="CW14" s="1206"/>
      <c r="CX14" s="1206"/>
      <c r="CY14" s="1206"/>
      <c r="CZ14" s="1206"/>
      <c r="DA14" s="1206"/>
      <c r="DB14" s="1206"/>
      <c r="DC14" s="1206"/>
      <c r="DD14" s="1206"/>
      <c r="DE14" s="1206"/>
    </row>
    <row r="15" spans="1:109" s="241" customFormat="1" ht="13" x14ac:dyDescent="0.2">
      <c r="A15" s="243"/>
      <c r="B15" s="1206"/>
      <c r="C15" s="1206"/>
      <c r="D15" s="1206"/>
      <c r="E15" s="1206"/>
      <c r="F15" s="1206"/>
      <c r="G15" s="1206"/>
      <c r="H15" s="1206"/>
      <c r="I15" s="1206"/>
      <c r="J15" s="1206"/>
      <c r="K15" s="1206"/>
      <c r="L15" s="1206"/>
      <c r="M15" s="1206"/>
      <c r="N15" s="1206"/>
      <c r="O15" s="1206"/>
      <c r="P15" s="1206"/>
      <c r="Q15" s="1206"/>
      <c r="R15" s="1206"/>
      <c r="S15" s="1206"/>
      <c r="T15" s="1206"/>
      <c r="U15" s="1206"/>
      <c r="V15" s="1206"/>
      <c r="W15" s="1206"/>
      <c r="X15" s="1206"/>
      <c r="Y15" s="1206"/>
      <c r="Z15" s="1206"/>
      <c r="AA15" s="1206"/>
      <c r="AB15" s="1206"/>
      <c r="AC15" s="1206"/>
      <c r="AD15" s="1206"/>
      <c r="AE15" s="1206"/>
      <c r="AF15" s="1206"/>
      <c r="AG15" s="1206"/>
      <c r="AH15" s="1206"/>
      <c r="AI15" s="1206"/>
      <c r="AJ15" s="1206"/>
      <c r="AK15" s="1206"/>
      <c r="AL15" s="1206"/>
      <c r="AM15" s="1206"/>
      <c r="AN15" s="1206"/>
      <c r="AO15" s="1206"/>
      <c r="AP15" s="1206"/>
      <c r="AQ15" s="1206"/>
      <c r="AR15" s="1206"/>
      <c r="AS15" s="1206"/>
      <c r="AT15" s="1206"/>
      <c r="AU15" s="1206"/>
      <c r="AV15" s="1206"/>
      <c r="AW15" s="1206"/>
      <c r="AX15" s="1206"/>
      <c r="AY15" s="1206"/>
      <c r="AZ15" s="1206"/>
      <c r="BA15" s="1206"/>
      <c r="BB15" s="1206"/>
      <c r="BC15" s="1206"/>
      <c r="BD15" s="1206"/>
      <c r="BE15" s="1206"/>
      <c r="BF15" s="1206"/>
      <c r="BG15" s="1206"/>
      <c r="BH15" s="1206"/>
      <c r="BI15" s="1206"/>
      <c r="BJ15" s="1206"/>
      <c r="BK15" s="1206"/>
      <c r="BL15" s="1206"/>
      <c r="BM15" s="1206"/>
      <c r="BN15" s="1206"/>
      <c r="BO15" s="1206"/>
      <c r="BP15" s="1206"/>
      <c r="BQ15" s="1206"/>
      <c r="BR15" s="1206"/>
      <c r="BS15" s="1206"/>
      <c r="BT15" s="1206"/>
      <c r="BU15" s="1206"/>
      <c r="BV15" s="1206"/>
      <c r="BW15" s="1206"/>
      <c r="BX15" s="1206"/>
      <c r="BY15" s="1206"/>
      <c r="BZ15" s="1206"/>
      <c r="CA15" s="1206"/>
      <c r="CB15" s="1206"/>
      <c r="CC15" s="1206"/>
      <c r="CD15" s="1206"/>
      <c r="CE15" s="1206"/>
      <c r="CF15" s="1206"/>
      <c r="CG15" s="1206"/>
      <c r="CH15" s="1206"/>
      <c r="CI15" s="1206"/>
      <c r="CJ15" s="1206"/>
      <c r="CK15" s="1206"/>
      <c r="CL15" s="1206"/>
      <c r="CM15" s="1206"/>
      <c r="CN15" s="1206"/>
      <c r="CO15" s="1206"/>
      <c r="CP15" s="1206"/>
      <c r="CQ15" s="1206"/>
      <c r="CR15" s="1206"/>
      <c r="CS15" s="1206"/>
      <c r="CT15" s="1206"/>
      <c r="CU15" s="1206"/>
      <c r="CV15" s="1206"/>
      <c r="CW15" s="1206"/>
      <c r="CX15" s="1206"/>
      <c r="CY15" s="1206"/>
      <c r="CZ15" s="1206"/>
      <c r="DA15" s="1206"/>
      <c r="DB15" s="1206"/>
      <c r="DC15" s="1206"/>
      <c r="DD15" s="1206"/>
      <c r="DE15" s="1206"/>
    </row>
    <row r="16" spans="1:109" s="241" customFormat="1" ht="13" x14ac:dyDescent="0.2">
      <c r="A16" s="243"/>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c r="AK16" s="1206"/>
      <c r="AL16" s="1206"/>
      <c r="AM16" s="1206"/>
      <c r="AN16" s="1206"/>
      <c r="AO16" s="1206"/>
      <c r="AP16" s="1206"/>
      <c r="AQ16" s="1206"/>
      <c r="AR16" s="1206"/>
      <c r="AS16" s="1206"/>
      <c r="AT16" s="1206"/>
      <c r="AU16" s="1206"/>
      <c r="AV16" s="1206"/>
      <c r="AW16" s="1206"/>
      <c r="AX16" s="1206"/>
      <c r="AY16" s="1206"/>
      <c r="AZ16" s="1206"/>
      <c r="BA16" s="1206"/>
      <c r="BB16" s="1206"/>
      <c r="BC16" s="1206"/>
      <c r="BD16" s="1206"/>
      <c r="BE16" s="1206"/>
      <c r="BF16" s="1206"/>
      <c r="BG16" s="1206"/>
      <c r="BH16" s="1206"/>
      <c r="BI16" s="1206"/>
      <c r="BJ16" s="1206"/>
      <c r="BK16" s="1206"/>
      <c r="BL16" s="1206"/>
      <c r="BM16" s="1206"/>
      <c r="BN16" s="1206"/>
      <c r="BO16" s="1206"/>
      <c r="BP16" s="1206"/>
      <c r="BQ16" s="1206"/>
      <c r="BR16" s="1206"/>
      <c r="BS16" s="1206"/>
      <c r="BT16" s="1206"/>
      <c r="BU16" s="1206"/>
      <c r="BV16" s="1206"/>
      <c r="BW16" s="1206"/>
      <c r="BX16" s="1206"/>
      <c r="BY16" s="1206"/>
      <c r="BZ16" s="1206"/>
      <c r="CA16" s="1206"/>
      <c r="CB16" s="1206"/>
      <c r="CC16" s="1206"/>
      <c r="CD16" s="1206"/>
      <c r="CE16" s="1206"/>
      <c r="CF16" s="1206"/>
      <c r="CG16" s="1206"/>
      <c r="CH16" s="1206"/>
      <c r="CI16" s="1206"/>
      <c r="CJ16" s="1206"/>
      <c r="CK16" s="1206"/>
      <c r="CL16" s="1206"/>
      <c r="CM16" s="1206"/>
      <c r="CN16" s="1206"/>
      <c r="CO16" s="1206"/>
      <c r="CP16" s="1206"/>
      <c r="CQ16" s="1206"/>
      <c r="CR16" s="1206"/>
      <c r="CS16" s="1206"/>
      <c r="CT16" s="1206"/>
      <c r="CU16" s="1206"/>
      <c r="CV16" s="1206"/>
      <c r="CW16" s="1206"/>
      <c r="CX16" s="1206"/>
      <c r="CY16" s="1206"/>
      <c r="CZ16" s="1206"/>
      <c r="DA16" s="1206"/>
      <c r="DB16" s="1206"/>
      <c r="DC16" s="1206"/>
      <c r="DD16" s="1206"/>
      <c r="DE16" s="1206"/>
    </row>
    <row r="17" spans="1:109" s="241" customFormat="1" ht="13" x14ac:dyDescent="0.2">
      <c r="A17" s="243"/>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c r="Z17" s="1206"/>
      <c r="AA17" s="1206"/>
      <c r="AB17" s="1206"/>
      <c r="AC17" s="1206"/>
      <c r="AD17" s="1206"/>
      <c r="AE17" s="1206"/>
      <c r="AF17" s="1206"/>
      <c r="AG17" s="1206"/>
      <c r="AH17" s="1206"/>
      <c r="AI17" s="1206"/>
      <c r="AJ17" s="1206"/>
      <c r="AK17" s="1206"/>
      <c r="AL17" s="1206"/>
      <c r="AM17" s="1206"/>
      <c r="AN17" s="1206"/>
      <c r="AO17" s="1206"/>
      <c r="AP17" s="1206"/>
      <c r="AQ17" s="1206"/>
      <c r="AR17" s="1206"/>
      <c r="AS17" s="1206"/>
      <c r="AT17" s="1206"/>
      <c r="AU17" s="1206"/>
      <c r="AV17" s="1206"/>
      <c r="AW17" s="1206"/>
      <c r="AX17" s="1206"/>
      <c r="AY17" s="1206"/>
      <c r="AZ17" s="1206"/>
      <c r="BA17" s="1206"/>
      <c r="BB17" s="1206"/>
      <c r="BC17" s="1206"/>
      <c r="BD17" s="1206"/>
      <c r="BE17" s="1206"/>
      <c r="BF17" s="1206"/>
      <c r="BG17" s="1206"/>
      <c r="BH17" s="1206"/>
      <c r="BI17" s="1206"/>
      <c r="BJ17" s="1206"/>
      <c r="BK17" s="1206"/>
      <c r="BL17" s="1206"/>
      <c r="BM17" s="1206"/>
      <c r="BN17" s="1206"/>
      <c r="BO17" s="1206"/>
      <c r="BP17" s="1206"/>
      <c r="BQ17" s="1206"/>
      <c r="BR17" s="1206"/>
      <c r="BS17" s="1206"/>
      <c r="BT17" s="1206"/>
      <c r="BU17" s="1206"/>
      <c r="BV17" s="1206"/>
      <c r="BW17" s="1206"/>
      <c r="BX17" s="1206"/>
      <c r="BY17" s="1206"/>
      <c r="BZ17" s="1206"/>
      <c r="CA17" s="1206"/>
      <c r="CB17" s="1206"/>
      <c r="CC17" s="1206"/>
      <c r="CD17" s="1206"/>
      <c r="CE17" s="1206"/>
      <c r="CF17" s="1206"/>
      <c r="CG17" s="1206"/>
      <c r="CH17" s="1206"/>
      <c r="CI17" s="1206"/>
      <c r="CJ17" s="1206"/>
      <c r="CK17" s="1206"/>
      <c r="CL17" s="1206"/>
      <c r="CM17" s="1206"/>
      <c r="CN17" s="1206"/>
      <c r="CO17" s="1206"/>
      <c r="CP17" s="1206"/>
      <c r="CQ17" s="1206"/>
      <c r="CR17" s="1206"/>
      <c r="CS17" s="1206"/>
      <c r="CT17" s="1206"/>
      <c r="CU17" s="1206"/>
      <c r="CV17" s="1206"/>
      <c r="CW17" s="1206"/>
      <c r="CX17" s="1206"/>
      <c r="CY17" s="1206"/>
      <c r="CZ17" s="1206"/>
      <c r="DA17" s="1206"/>
      <c r="DB17" s="1206"/>
      <c r="DC17" s="1206"/>
      <c r="DD17" s="1206"/>
      <c r="DE17" s="1206"/>
    </row>
    <row r="18" spans="1:109" s="241" customFormat="1" ht="13" x14ac:dyDescent="0.2">
      <c r="A18" s="243"/>
      <c r="B18" s="1206"/>
      <c r="C18" s="1206"/>
      <c r="D18" s="1206"/>
      <c r="E18" s="1206"/>
      <c r="F18" s="1206"/>
      <c r="G18" s="1206"/>
      <c r="H18" s="1206"/>
      <c r="I18" s="1206"/>
      <c r="J18" s="1206"/>
      <c r="K18" s="1206"/>
      <c r="L18" s="1206"/>
      <c r="M18" s="1206"/>
      <c r="N18" s="1206"/>
      <c r="O18" s="1206"/>
      <c r="P18" s="1206"/>
      <c r="Q18" s="1206"/>
      <c r="R18" s="1206"/>
      <c r="S18" s="1206"/>
      <c r="T18" s="1206"/>
      <c r="U18" s="1206"/>
      <c r="V18" s="1206"/>
      <c r="W18" s="1206"/>
      <c r="X18" s="1206"/>
      <c r="Y18" s="1206"/>
      <c r="Z18" s="1206"/>
      <c r="AA18" s="1206"/>
      <c r="AB18" s="1206"/>
      <c r="AC18" s="1206"/>
      <c r="AD18" s="1206"/>
      <c r="AE18" s="1206"/>
      <c r="AF18" s="1206"/>
      <c r="AG18" s="1206"/>
      <c r="AH18" s="1206"/>
      <c r="AI18" s="1206"/>
      <c r="AJ18" s="1206"/>
      <c r="AK18" s="1206"/>
      <c r="AL18" s="1206"/>
      <c r="AM18" s="1206"/>
      <c r="AN18" s="1206"/>
      <c r="AO18" s="1206"/>
      <c r="AP18" s="1206"/>
      <c r="AQ18" s="1206"/>
      <c r="AR18" s="1206"/>
      <c r="AS18" s="1206"/>
      <c r="AT18" s="1206"/>
      <c r="AU18" s="1206"/>
      <c r="AV18" s="1206"/>
      <c r="AW18" s="1206"/>
      <c r="AX18" s="1206"/>
      <c r="AY18" s="1206"/>
      <c r="AZ18" s="1206"/>
      <c r="BA18" s="1206"/>
      <c r="BB18" s="1206"/>
      <c r="BC18" s="1206"/>
      <c r="BD18" s="1206"/>
      <c r="BE18" s="1206"/>
      <c r="BF18" s="1206"/>
      <c r="BG18" s="1206"/>
      <c r="BH18" s="1206"/>
      <c r="BI18" s="1206"/>
      <c r="BJ18" s="1206"/>
      <c r="BK18" s="1206"/>
      <c r="BL18" s="1206"/>
      <c r="BM18" s="1206"/>
      <c r="BN18" s="1206"/>
      <c r="BO18" s="1206"/>
      <c r="BP18" s="1206"/>
      <c r="BQ18" s="1206"/>
      <c r="BR18" s="1206"/>
      <c r="BS18" s="1206"/>
      <c r="BT18" s="1206"/>
      <c r="BU18" s="1206"/>
      <c r="BV18" s="1206"/>
      <c r="BW18" s="1206"/>
      <c r="BX18" s="1206"/>
      <c r="BY18" s="1206"/>
      <c r="BZ18" s="1206"/>
      <c r="CA18" s="1206"/>
      <c r="CB18" s="1206"/>
      <c r="CC18" s="1206"/>
      <c r="CD18" s="1206"/>
      <c r="CE18" s="1206"/>
      <c r="CF18" s="1206"/>
      <c r="CG18" s="1206"/>
      <c r="CH18" s="1206"/>
      <c r="CI18" s="1206"/>
      <c r="CJ18" s="1206"/>
      <c r="CK18" s="1206"/>
      <c r="CL18" s="1206"/>
      <c r="CM18" s="1206"/>
      <c r="CN18" s="1206"/>
      <c r="CO18" s="1206"/>
      <c r="CP18" s="1206"/>
      <c r="CQ18" s="1206"/>
      <c r="CR18" s="1206"/>
      <c r="CS18" s="1206"/>
      <c r="CT18" s="1206"/>
      <c r="CU18" s="1206"/>
      <c r="CV18" s="1206"/>
      <c r="CW18" s="1206"/>
      <c r="CX18" s="1206"/>
      <c r="CY18" s="1206"/>
      <c r="CZ18" s="1206"/>
      <c r="DA18" s="1206"/>
      <c r="DB18" s="1206"/>
      <c r="DC18" s="1206"/>
      <c r="DD18" s="1206"/>
      <c r="DE18" s="1206"/>
    </row>
    <row r="19" spans="1:109" ht="13" x14ac:dyDescent="0.2">
      <c r="DD19" s="243"/>
      <c r="DE19" s="243"/>
    </row>
    <row r="20" spans="1:109" ht="13" x14ac:dyDescent="0.2">
      <c r="DD20" s="243"/>
      <c r="DE20" s="243"/>
    </row>
    <row r="21" spans="1:109" ht="17.25" customHeight="1" x14ac:dyDescent="0.2">
      <c r="B21" s="1207"/>
      <c r="C21" s="245"/>
      <c r="D21" s="245"/>
      <c r="E21" s="245"/>
      <c r="F21" s="245"/>
      <c r="G21" s="245"/>
      <c r="H21" s="245"/>
      <c r="I21" s="245"/>
      <c r="J21" s="245"/>
      <c r="K21" s="245"/>
      <c r="L21" s="245"/>
      <c r="M21" s="245"/>
      <c r="N21" s="1208"/>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8"/>
      <c r="AU21" s="245"/>
      <c r="AV21" s="245"/>
      <c r="AW21" s="245"/>
      <c r="AX21" s="245"/>
      <c r="AY21" s="245"/>
      <c r="AZ21" s="245"/>
      <c r="BA21" s="245"/>
      <c r="BB21" s="245"/>
      <c r="BC21" s="245"/>
      <c r="BD21" s="245"/>
      <c r="BE21" s="245"/>
      <c r="BF21" s="1208"/>
      <c r="BG21" s="245"/>
      <c r="BH21" s="245"/>
      <c r="BI21" s="245"/>
      <c r="BJ21" s="245"/>
      <c r="BK21" s="245"/>
      <c r="BL21" s="245"/>
      <c r="BM21" s="245"/>
      <c r="BN21" s="245"/>
      <c r="BO21" s="245"/>
      <c r="BP21" s="245"/>
      <c r="BQ21" s="245"/>
      <c r="BR21" s="1208"/>
      <c r="BS21" s="245"/>
      <c r="BT21" s="245"/>
      <c r="BU21" s="245"/>
      <c r="BV21" s="245"/>
      <c r="BW21" s="245"/>
      <c r="BX21" s="245"/>
      <c r="BY21" s="245"/>
      <c r="BZ21" s="245"/>
      <c r="CA21" s="245"/>
      <c r="CB21" s="245"/>
      <c r="CC21" s="245"/>
      <c r="CD21" s="1208"/>
      <c r="CE21" s="245"/>
      <c r="CF21" s="245"/>
      <c r="CG21" s="245"/>
      <c r="CH21" s="245"/>
      <c r="CI21" s="245"/>
      <c r="CJ21" s="245"/>
      <c r="CK21" s="245"/>
      <c r="CL21" s="245"/>
      <c r="CM21" s="245"/>
      <c r="CN21" s="245"/>
      <c r="CO21" s="245"/>
      <c r="CP21" s="1208"/>
      <c r="CQ21" s="245"/>
      <c r="CR21" s="245"/>
      <c r="CS21" s="245"/>
      <c r="CT21" s="245"/>
      <c r="CU21" s="245"/>
      <c r="CV21" s="245"/>
      <c r="CW21" s="245"/>
      <c r="CX21" s="245"/>
      <c r="CY21" s="245"/>
      <c r="CZ21" s="245"/>
      <c r="DA21" s="245"/>
      <c r="DB21" s="1208"/>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9"/>
      <c r="DD40" s="1209"/>
      <c r="DE40" s="243"/>
    </row>
    <row r="41" spans="2:109" ht="16.5"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10"/>
      <c r="I42" s="1211"/>
      <c r="J42" s="1211"/>
      <c r="K42" s="1211"/>
      <c r="AM42" s="1210"/>
      <c r="AN42" s="1210" t="s">
        <v>571</v>
      </c>
      <c r="AP42" s="1211"/>
      <c r="AQ42" s="1211"/>
      <c r="AR42" s="1211"/>
      <c r="AY42" s="1210"/>
      <c r="BA42" s="1211"/>
      <c r="BB42" s="1211"/>
      <c r="BC42" s="1211"/>
      <c r="BK42" s="1210"/>
      <c r="BM42" s="1211"/>
      <c r="BN42" s="1211"/>
      <c r="BO42" s="1211"/>
      <c r="BW42" s="1210"/>
      <c r="BY42" s="1211"/>
      <c r="BZ42" s="1211"/>
      <c r="CA42" s="1211"/>
      <c r="CI42" s="1210"/>
      <c r="CK42" s="1211"/>
      <c r="CL42" s="1211"/>
      <c r="CM42" s="1211"/>
      <c r="CU42" s="1210"/>
      <c r="CW42" s="1211"/>
      <c r="CX42" s="1211"/>
      <c r="CY42" s="1211"/>
    </row>
    <row r="43" spans="2:109" ht="13.5" customHeight="1" x14ac:dyDescent="0.2">
      <c r="B43" s="247"/>
      <c r="AN43" s="1212" t="s">
        <v>572</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ht="13" x14ac:dyDescent="0.2">
      <c r="B44" s="247"/>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ht="13" x14ac:dyDescent="0.2">
      <c r="B45" s="247"/>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ht="13" x14ac:dyDescent="0.2">
      <c r="B46" s="247"/>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ht="13" x14ac:dyDescent="0.2">
      <c r="B47" s="247"/>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ht="13" x14ac:dyDescent="0.2">
      <c r="B48" s="247"/>
      <c r="H48" s="1221"/>
      <c r="I48" s="1221"/>
      <c r="J48" s="1221"/>
      <c r="AN48" s="1221"/>
      <c r="AO48" s="1221"/>
      <c r="AP48" s="1221"/>
      <c r="AZ48" s="1221"/>
      <c r="BA48" s="1221"/>
      <c r="BB48" s="1221"/>
      <c r="BL48" s="1221"/>
      <c r="BM48" s="1221"/>
      <c r="BN48" s="1221"/>
      <c r="BX48" s="1221"/>
      <c r="BY48" s="1221"/>
      <c r="BZ48" s="1221"/>
      <c r="CJ48" s="1221"/>
      <c r="CK48" s="1221"/>
      <c r="CL48" s="1221"/>
      <c r="CV48" s="1221"/>
      <c r="CW48" s="1221"/>
      <c r="CX48" s="1221"/>
    </row>
    <row r="49" spans="1:109" ht="13" x14ac:dyDescent="0.2">
      <c r="B49" s="247"/>
      <c r="AN49" s="243" t="s">
        <v>573</v>
      </c>
    </row>
    <row r="50" spans="1:109" ht="13" x14ac:dyDescent="0.2">
      <c r="B50" s="247"/>
      <c r="G50" s="1222"/>
      <c r="H50" s="1222"/>
      <c r="I50" s="1222"/>
      <c r="J50" s="1222"/>
      <c r="K50" s="1223"/>
      <c r="L50" s="1223"/>
      <c r="M50" s="1224"/>
      <c r="N50" s="1224"/>
      <c r="AN50" s="1225"/>
      <c r="AO50" s="1226"/>
      <c r="AP50" s="1226"/>
      <c r="AQ50" s="1226"/>
      <c r="AR50" s="1226"/>
      <c r="AS50" s="1226"/>
      <c r="AT50" s="1226"/>
      <c r="AU50" s="1226"/>
      <c r="AV50" s="1226"/>
      <c r="AW50" s="1226"/>
      <c r="AX50" s="1226"/>
      <c r="AY50" s="1226"/>
      <c r="AZ50" s="1226"/>
      <c r="BA50" s="1226"/>
      <c r="BB50" s="1226"/>
      <c r="BC50" s="1226"/>
      <c r="BD50" s="1226"/>
      <c r="BE50" s="1226"/>
      <c r="BF50" s="1226"/>
      <c r="BG50" s="1226"/>
      <c r="BH50" s="1226"/>
      <c r="BI50" s="1226"/>
      <c r="BJ50" s="1226"/>
      <c r="BK50" s="1226"/>
      <c r="BL50" s="1226"/>
      <c r="BM50" s="1226"/>
      <c r="BN50" s="1226"/>
      <c r="BO50" s="1227"/>
      <c r="BP50" s="1228" t="s">
        <v>526</v>
      </c>
      <c r="BQ50" s="1228"/>
      <c r="BR50" s="1228"/>
      <c r="BS50" s="1228"/>
      <c r="BT50" s="1228"/>
      <c r="BU50" s="1228"/>
      <c r="BV50" s="1228"/>
      <c r="BW50" s="1228"/>
      <c r="BX50" s="1228" t="s">
        <v>527</v>
      </c>
      <c r="BY50" s="1228"/>
      <c r="BZ50" s="1228"/>
      <c r="CA50" s="1228"/>
      <c r="CB50" s="1228"/>
      <c r="CC50" s="1228"/>
      <c r="CD50" s="1228"/>
      <c r="CE50" s="1228"/>
      <c r="CF50" s="1228" t="s">
        <v>528</v>
      </c>
      <c r="CG50" s="1228"/>
      <c r="CH50" s="1228"/>
      <c r="CI50" s="1228"/>
      <c r="CJ50" s="1228"/>
      <c r="CK50" s="1228"/>
      <c r="CL50" s="1228"/>
      <c r="CM50" s="1228"/>
      <c r="CN50" s="1228" t="s">
        <v>529</v>
      </c>
      <c r="CO50" s="1228"/>
      <c r="CP50" s="1228"/>
      <c r="CQ50" s="1228"/>
      <c r="CR50" s="1228"/>
      <c r="CS50" s="1228"/>
      <c r="CT50" s="1228"/>
      <c r="CU50" s="1228"/>
      <c r="CV50" s="1228" t="s">
        <v>530</v>
      </c>
      <c r="CW50" s="1228"/>
      <c r="CX50" s="1228"/>
      <c r="CY50" s="1228"/>
      <c r="CZ50" s="1228"/>
      <c r="DA50" s="1228"/>
      <c r="DB50" s="1228"/>
      <c r="DC50" s="1228"/>
    </row>
    <row r="51" spans="1:109" ht="13.5" customHeight="1" x14ac:dyDescent="0.2">
      <c r="B51" s="247"/>
      <c r="G51" s="1229"/>
      <c r="H51" s="1229"/>
      <c r="I51" s="1230"/>
      <c r="J51" s="1230"/>
      <c r="K51" s="1231"/>
      <c r="L51" s="1231"/>
      <c r="M51" s="1231"/>
      <c r="N51" s="1231"/>
      <c r="AM51" s="1221"/>
      <c r="AN51" s="1232" t="s">
        <v>574</v>
      </c>
      <c r="AO51" s="1232"/>
      <c r="AP51" s="1232"/>
      <c r="AQ51" s="1232"/>
      <c r="AR51" s="1232"/>
      <c r="AS51" s="1232"/>
      <c r="AT51" s="1232"/>
      <c r="AU51" s="1232"/>
      <c r="AV51" s="1232"/>
      <c r="AW51" s="1232"/>
      <c r="AX51" s="1232"/>
      <c r="AY51" s="1232"/>
      <c r="AZ51" s="1232"/>
      <c r="BA51" s="1232"/>
      <c r="BB51" s="1232" t="s">
        <v>575</v>
      </c>
      <c r="BC51" s="1232"/>
      <c r="BD51" s="1232"/>
      <c r="BE51" s="1232"/>
      <c r="BF51" s="1232"/>
      <c r="BG51" s="1232"/>
      <c r="BH51" s="1232"/>
      <c r="BI51" s="1232"/>
      <c r="BJ51" s="1232"/>
      <c r="BK51" s="1232"/>
      <c r="BL51" s="1232"/>
      <c r="BM51" s="1232"/>
      <c r="BN51" s="1232"/>
      <c r="BO51" s="1232"/>
      <c r="BP51" s="1233">
        <v>61.1</v>
      </c>
      <c r="BQ51" s="1233"/>
      <c r="BR51" s="1233"/>
      <c r="BS51" s="1233"/>
      <c r="BT51" s="1233"/>
      <c r="BU51" s="1233"/>
      <c r="BV51" s="1233"/>
      <c r="BW51" s="1233"/>
      <c r="BX51" s="1233">
        <v>47.4</v>
      </c>
      <c r="BY51" s="1233"/>
      <c r="BZ51" s="1233"/>
      <c r="CA51" s="1233"/>
      <c r="CB51" s="1233"/>
      <c r="CC51" s="1233"/>
      <c r="CD51" s="1233"/>
      <c r="CE51" s="1233"/>
      <c r="CF51" s="1233">
        <v>52.9</v>
      </c>
      <c r="CG51" s="1233"/>
      <c r="CH51" s="1233"/>
      <c r="CI51" s="1233"/>
      <c r="CJ51" s="1233"/>
      <c r="CK51" s="1233"/>
      <c r="CL51" s="1233"/>
      <c r="CM51" s="1233"/>
      <c r="CN51" s="1233">
        <v>54.2</v>
      </c>
      <c r="CO51" s="1233"/>
      <c r="CP51" s="1233"/>
      <c r="CQ51" s="1233"/>
      <c r="CR51" s="1233"/>
      <c r="CS51" s="1233"/>
      <c r="CT51" s="1233"/>
      <c r="CU51" s="1233"/>
      <c r="CV51" s="1233">
        <v>45.6</v>
      </c>
      <c r="CW51" s="1233"/>
      <c r="CX51" s="1233"/>
      <c r="CY51" s="1233"/>
      <c r="CZ51" s="1233"/>
      <c r="DA51" s="1233"/>
      <c r="DB51" s="1233"/>
      <c r="DC51" s="1233"/>
    </row>
    <row r="52" spans="1:109" ht="13" x14ac:dyDescent="0.2">
      <c r="B52" s="247"/>
      <c r="G52" s="1229"/>
      <c r="H52" s="1229"/>
      <c r="I52" s="1230"/>
      <c r="J52" s="1230"/>
      <c r="K52" s="1231"/>
      <c r="L52" s="1231"/>
      <c r="M52" s="1231"/>
      <c r="N52" s="1231"/>
      <c r="AM52" s="1221"/>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1211"/>
      <c r="B53" s="247"/>
      <c r="G53" s="1229"/>
      <c r="H53" s="1229"/>
      <c r="I53" s="1222"/>
      <c r="J53" s="1222"/>
      <c r="K53" s="1231"/>
      <c r="L53" s="1231"/>
      <c r="M53" s="1231"/>
      <c r="N53" s="1231"/>
      <c r="AM53" s="1221"/>
      <c r="AN53" s="1232"/>
      <c r="AO53" s="1232"/>
      <c r="AP53" s="1232"/>
      <c r="AQ53" s="1232"/>
      <c r="AR53" s="1232"/>
      <c r="AS53" s="1232"/>
      <c r="AT53" s="1232"/>
      <c r="AU53" s="1232"/>
      <c r="AV53" s="1232"/>
      <c r="AW53" s="1232"/>
      <c r="AX53" s="1232"/>
      <c r="AY53" s="1232"/>
      <c r="AZ53" s="1232"/>
      <c r="BA53" s="1232"/>
      <c r="BB53" s="1232" t="s">
        <v>576</v>
      </c>
      <c r="BC53" s="1232"/>
      <c r="BD53" s="1232"/>
      <c r="BE53" s="1232"/>
      <c r="BF53" s="1232"/>
      <c r="BG53" s="1232"/>
      <c r="BH53" s="1232"/>
      <c r="BI53" s="1232"/>
      <c r="BJ53" s="1232"/>
      <c r="BK53" s="1232"/>
      <c r="BL53" s="1232"/>
      <c r="BM53" s="1232"/>
      <c r="BN53" s="1232"/>
      <c r="BO53" s="1232"/>
      <c r="BP53" s="1233">
        <v>61.7</v>
      </c>
      <c r="BQ53" s="1233"/>
      <c r="BR53" s="1233"/>
      <c r="BS53" s="1233"/>
      <c r="BT53" s="1233"/>
      <c r="BU53" s="1233"/>
      <c r="BV53" s="1233"/>
      <c r="BW53" s="1233"/>
      <c r="BX53" s="1233">
        <v>62.4</v>
      </c>
      <c r="BY53" s="1233"/>
      <c r="BZ53" s="1233"/>
      <c r="CA53" s="1233"/>
      <c r="CB53" s="1233"/>
      <c r="CC53" s="1233"/>
      <c r="CD53" s="1233"/>
      <c r="CE53" s="1233"/>
      <c r="CF53" s="1233">
        <v>62</v>
      </c>
      <c r="CG53" s="1233"/>
      <c r="CH53" s="1233"/>
      <c r="CI53" s="1233"/>
      <c r="CJ53" s="1233"/>
      <c r="CK53" s="1233"/>
      <c r="CL53" s="1233"/>
      <c r="CM53" s="1233"/>
      <c r="CN53" s="1233">
        <v>63.1</v>
      </c>
      <c r="CO53" s="1233"/>
      <c r="CP53" s="1233"/>
      <c r="CQ53" s="1233"/>
      <c r="CR53" s="1233"/>
      <c r="CS53" s="1233"/>
      <c r="CT53" s="1233"/>
      <c r="CU53" s="1233"/>
      <c r="CV53" s="1233">
        <v>63.8</v>
      </c>
      <c r="CW53" s="1233"/>
      <c r="CX53" s="1233"/>
      <c r="CY53" s="1233"/>
      <c r="CZ53" s="1233"/>
      <c r="DA53" s="1233"/>
      <c r="DB53" s="1233"/>
      <c r="DC53" s="1233"/>
    </row>
    <row r="54" spans="1:109" ht="13" x14ac:dyDescent="0.2">
      <c r="A54" s="1211"/>
      <c r="B54" s="247"/>
      <c r="G54" s="1229"/>
      <c r="H54" s="1229"/>
      <c r="I54" s="1222"/>
      <c r="J54" s="1222"/>
      <c r="K54" s="1231"/>
      <c r="L54" s="1231"/>
      <c r="M54" s="1231"/>
      <c r="N54" s="1231"/>
      <c r="AM54" s="1221"/>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1211"/>
      <c r="B55" s="247"/>
      <c r="G55" s="1222"/>
      <c r="H55" s="1222"/>
      <c r="I55" s="1222"/>
      <c r="J55" s="1222"/>
      <c r="K55" s="1231"/>
      <c r="L55" s="1231"/>
      <c r="M55" s="1231"/>
      <c r="N55" s="1231"/>
      <c r="AN55" s="1228" t="s">
        <v>577</v>
      </c>
      <c r="AO55" s="1228"/>
      <c r="AP55" s="1228"/>
      <c r="AQ55" s="1228"/>
      <c r="AR55" s="1228"/>
      <c r="AS55" s="1228"/>
      <c r="AT55" s="1228"/>
      <c r="AU55" s="1228"/>
      <c r="AV55" s="1228"/>
      <c r="AW55" s="1228"/>
      <c r="AX55" s="1228"/>
      <c r="AY55" s="1228"/>
      <c r="AZ55" s="1228"/>
      <c r="BA55" s="1228"/>
      <c r="BB55" s="1232" t="s">
        <v>575</v>
      </c>
      <c r="BC55" s="1232"/>
      <c r="BD55" s="1232"/>
      <c r="BE55" s="1232"/>
      <c r="BF55" s="1232"/>
      <c r="BG55" s="1232"/>
      <c r="BH55" s="1232"/>
      <c r="BI55" s="1232"/>
      <c r="BJ55" s="1232"/>
      <c r="BK55" s="1232"/>
      <c r="BL55" s="1232"/>
      <c r="BM55" s="1232"/>
      <c r="BN55" s="1232"/>
      <c r="BO55" s="1232"/>
      <c r="BP55" s="1233">
        <v>41.5</v>
      </c>
      <c r="BQ55" s="1233"/>
      <c r="BR55" s="1233"/>
      <c r="BS55" s="1233"/>
      <c r="BT55" s="1233"/>
      <c r="BU55" s="1233"/>
      <c r="BV55" s="1233"/>
      <c r="BW55" s="1233"/>
      <c r="BX55" s="1233">
        <v>25.2</v>
      </c>
      <c r="BY55" s="1233"/>
      <c r="BZ55" s="1233"/>
      <c r="CA55" s="1233"/>
      <c r="CB55" s="1233"/>
      <c r="CC55" s="1233"/>
      <c r="CD55" s="1233"/>
      <c r="CE55" s="1233"/>
      <c r="CF55" s="1233">
        <v>15.7</v>
      </c>
      <c r="CG55" s="1233"/>
      <c r="CH55" s="1233"/>
      <c r="CI55" s="1233"/>
      <c r="CJ55" s="1233"/>
      <c r="CK55" s="1233"/>
      <c r="CL55" s="1233"/>
      <c r="CM55" s="1233"/>
      <c r="CN55" s="1233">
        <v>10.199999999999999</v>
      </c>
      <c r="CO55" s="1233"/>
      <c r="CP55" s="1233"/>
      <c r="CQ55" s="1233"/>
      <c r="CR55" s="1233"/>
      <c r="CS55" s="1233"/>
      <c r="CT55" s="1233"/>
      <c r="CU55" s="1233"/>
      <c r="CV55" s="1233">
        <v>10.5</v>
      </c>
      <c r="CW55" s="1233"/>
      <c r="CX55" s="1233"/>
      <c r="CY55" s="1233"/>
      <c r="CZ55" s="1233"/>
      <c r="DA55" s="1233"/>
      <c r="DB55" s="1233"/>
      <c r="DC55" s="1233"/>
    </row>
    <row r="56" spans="1:109" ht="13" x14ac:dyDescent="0.2">
      <c r="A56" s="1211"/>
      <c r="B56" s="247"/>
      <c r="G56" s="1222"/>
      <c r="H56" s="1222"/>
      <c r="I56" s="1222"/>
      <c r="J56" s="1222"/>
      <c r="K56" s="1231"/>
      <c r="L56" s="1231"/>
      <c r="M56" s="1231"/>
      <c r="N56" s="1231"/>
      <c r="AN56" s="1228"/>
      <c r="AO56" s="1228"/>
      <c r="AP56" s="1228"/>
      <c r="AQ56" s="1228"/>
      <c r="AR56" s="1228"/>
      <c r="AS56" s="1228"/>
      <c r="AT56" s="1228"/>
      <c r="AU56" s="1228"/>
      <c r="AV56" s="1228"/>
      <c r="AW56" s="1228"/>
      <c r="AX56" s="1228"/>
      <c r="AY56" s="1228"/>
      <c r="AZ56" s="1228"/>
      <c r="BA56" s="1228"/>
      <c r="BB56" s="1232"/>
      <c r="BC56" s="1232"/>
      <c r="BD56" s="1232"/>
      <c r="BE56" s="1232"/>
      <c r="BF56" s="1232"/>
      <c r="BG56" s="1232"/>
      <c r="BH56" s="1232"/>
      <c r="BI56" s="1232"/>
      <c r="BJ56" s="1232"/>
      <c r="BK56" s="1232"/>
      <c r="BL56" s="1232"/>
      <c r="BM56" s="1232"/>
      <c r="BN56" s="1232"/>
      <c r="BO56" s="1232"/>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1211" customFormat="1" ht="13" x14ac:dyDescent="0.2">
      <c r="B57" s="1234"/>
      <c r="G57" s="1222"/>
      <c r="H57" s="1222"/>
      <c r="I57" s="1235"/>
      <c r="J57" s="1235"/>
      <c r="K57" s="1231"/>
      <c r="L57" s="1231"/>
      <c r="M57" s="1231"/>
      <c r="N57" s="1231"/>
      <c r="AM57" s="243"/>
      <c r="AN57" s="1228"/>
      <c r="AO57" s="1228"/>
      <c r="AP57" s="1228"/>
      <c r="AQ57" s="1228"/>
      <c r="AR57" s="1228"/>
      <c r="AS57" s="1228"/>
      <c r="AT57" s="1228"/>
      <c r="AU57" s="1228"/>
      <c r="AV57" s="1228"/>
      <c r="AW57" s="1228"/>
      <c r="AX57" s="1228"/>
      <c r="AY57" s="1228"/>
      <c r="AZ57" s="1228"/>
      <c r="BA57" s="1228"/>
      <c r="BB57" s="1232" t="s">
        <v>576</v>
      </c>
      <c r="BC57" s="1232"/>
      <c r="BD57" s="1232"/>
      <c r="BE57" s="1232"/>
      <c r="BF57" s="1232"/>
      <c r="BG57" s="1232"/>
      <c r="BH57" s="1232"/>
      <c r="BI57" s="1232"/>
      <c r="BJ57" s="1232"/>
      <c r="BK57" s="1232"/>
      <c r="BL57" s="1232"/>
      <c r="BM57" s="1232"/>
      <c r="BN57" s="1232"/>
      <c r="BO57" s="1232"/>
      <c r="BP57" s="1233">
        <v>61.7</v>
      </c>
      <c r="BQ57" s="1233"/>
      <c r="BR57" s="1233"/>
      <c r="BS57" s="1233"/>
      <c r="BT57" s="1233"/>
      <c r="BU57" s="1233"/>
      <c r="BV57" s="1233"/>
      <c r="BW57" s="1233"/>
      <c r="BX57" s="1233">
        <v>62.5</v>
      </c>
      <c r="BY57" s="1233"/>
      <c r="BZ57" s="1233"/>
      <c r="CA57" s="1233"/>
      <c r="CB57" s="1233"/>
      <c r="CC57" s="1233"/>
      <c r="CD57" s="1233"/>
      <c r="CE57" s="1233"/>
      <c r="CF57" s="1233">
        <v>64.3</v>
      </c>
      <c r="CG57" s="1233"/>
      <c r="CH57" s="1233"/>
      <c r="CI57" s="1233"/>
      <c r="CJ57" s="1233"/>
      <c r="CK57" s="1233"/>
      <c r="CL57" s="1233"/>
      <c r="CM57" s="1233"/>
      <c r="CN57" s="1233">
        <v>64.7</v>
      </c>
      <c r="CO57" s="1233"/>
      <c r="CP57" s="1233"/>
      <c r="CQ57" s="1233"/>
      <c r="CR57" s="1233"/>
      <c r="CS57" s="1233"/>
      <c r="CT57" s="1233"/>
      <c r="CU57" s="1233"/>
      <c r="CV57" s="1233">
        <v>65.7</v>
      </c>
      <c r="CW57" s="1233"/>
      <c r="CX57" s="1233"/>
      <c r="CY57" s="1233"/>
      <c r="CZ57" s="1233"/>
      <c r="DA57" s="1233"/>
      <c r="DB57" s="1233"/>
      <c r="DC57" s="1233"/>
      <c r="DD57" s="1236"/>
      <c r="DE57" s="1234"/>
    </row>
    <row r="58" spans="1:109" s="1211" customFormat="1" ht="13" x14ac:dyDescent="0.2">
      <c r="A58" s="243"/>
      <c r="B58" s="1234"/>
      <c r="G58" s="1222"/>
      <c r="H58" s="1222"/>
      <c r="I58" s="1235"/>
      <c r="J58" s="1235"/>
      <c r="K58" s="1231"/>
      <c r="L58" s="1231"/>
      <c r="M58" s="1231"/>
      <c r="N58" s="1231"/>
      <c r="AM58" s="243"/>
      <c r="AN58" s="1228"/>
      <c r="AO58" s="1228"/>
      <c r="AP58" s="1228"/>
      <c r="AQ58" s="1228"/>
      <c r="AR58" s="1228"/>
      <c r="AS58" s="1228"/>
      <c r="AT58" s="1228"/>
      <c r="AU58" s="1228"/>
      <c r="AV58" s="1228"/>
      <c r="AW58" s="1228"/>
      <c r="AX58" s="1228"/>
      <c r="AY58" s="1228"/>
      <c r="AZ58" s="1228"/>
      <c r="BA58" s="1228"/>
      <c r="BB58" s="1232"/>
      <c r="BC58" s="1232"/>
      <c r="BD58" s="1232"/>
      <c r="BE58" s="1232"/>
      <c r="BF58" s="1232"/>
      <c r="BG58" s="1232"/>
      <c r="BH58" s="1232"/>
      <c r="BI58" s="1232"/>
      <c r="BJ58" s="1232"/>
      <c r="BK58" s="1232"/>
      <c r="BL58" s="1232"/>
      <c r="BM58" s="1232"/>
      <c r="BN58" s="1232"/>
      <c r="BO58" s="1232"/>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1236"/>
      <c r="DE58" s="1234"/>
    </row>
    <row r="59" spans="1:109" s="1211" customFormat="1" ht="13" x14ac:dyDescent="0.2">
      <c r="A59" s="243"/>
      <c r="B59" s="1234"/>
      <c r="K59" s="1237"/>
      <c r="L59" s="1237"/>
      <c r="M59" s="1237"/>
      <c r="N59" s="1237"/>
      <c r="AQ59" s="1237"/>
      <c r="AR59" s="1237"/>
      <c r="AS59" s="1237"/>
      <c r="AT59" s="1237"/>
      <c r="BC59" s="1237"/>
      <c r="BD59" s="1237"/>
      <c r="BE59" s="1237"/>
      <c r="BF59" s="1237"/>
      <c r="BO59" s="1237"/>
      <c r="BP59" s="1237"/>
      <c r="BQ59" s="1237"/>
      <c r="BR59" s="1237"/>
      <c r="CA59" s="1237"/>
      <c r="CB59" s="1237"/>
      <c r="CC59" s="1237"/>
      <c r="CD59" s="1237"/>
      <c r="CM59" s="1237"/>
      <c r="CN59" s="1237"/>
      <c r="CO59" s="1237"/>
      <c r="CP59" s="1237"/>
      <c r="CY59" s="1237"/>
      <c r="CZ59" s="1237"/>
      <c r="DA59" s="1237"/>
      <c r="DB59" s="1237"/>
      <c r="DC59" s="1237"/>
      <c r="DD59" s="1236"/>
      <c r="DE59" s="1234"/>
    </row>
    <row r="60" spans="1:109" s="1211" customFormat="1" ht="13" x14ac:dyDescent="0.2">
      <c r="A60" s="243"/>
      <c r="B60" s="1234"/>
      <c r="K60" s="1237"/>
      <c r="L60" s="1237"/>
      <c r="M60" s="1237"/>
      <c r="N60" s="1237"/>
      <c r="AQ60" s="1237"/>
      <c r="AR60" s="1237"/>
      <c r="AS60" s="1237"/>
      <c r="AT60" s="1237"/>
      <c r="BC60" s="1237"/>
      <c r="BD60" s="1237"/>
      <c r="BE60" s="1237"/>
      <c r="BF60" s="1237"/>
      <c r="BO60" s="1237"/>
      <c r="BP60" s="1237"/>
      <c r="BQ60" s="1237"/>
      <c r="BR60" s="1237"/>
      <c r="CA60" s="1237"/>
      <c r="CB60" s="1237"/>
      <c r="CC60" s="1237"/>
      <c r="CD60" s="1237"/>
      <c r="CM60" s="1237"/>
      <c r="CN60" s="1237"/>
      <c r="CO60" s="1237"/>
      <c r="CP60" s="1237"/>
      <c r="CY60" s="1237"/>
      <c r="CZ60" s="1237"/>
      <c r="DA60" s="1237"/>
      <c r="DB60" s="1237"/>
      <c r="DC60" s="1237"/>
      <c r="DD60" s="1236"/>
      <c r="DE60" s="1234"/>
    </row>
    <row r="61" spans="1:109" s="1211" customFormat="1" ht="13" x14ac:dyDescent="0.2">
      <c r="A61" s="243"/>
      <c r="B61" s="1238"/>
      <c r="C61" s="1239"/>
      <c r="D61" s="1239"/>
      <c r="E61" s="1239"/>
      <c r="F61" s="1239"/>
      <c r="G61" s="1239"/>
      <c r="H61" s="1239"/>
      <c r="I61" s="1239"/>
      <c r="J61" s="1239"/>
      <c r="K61" s="1239"/>
      <c r="L61" s="1239"/>
      <c r="M61" s="1240"/>
      <c r="N61" s="1240"/>
      <c r="O61" s="1239"/>
      <c r="P61" s="1239"/>
      <c r="Q61" s="1239"/>
      <c r="R61" s="1239"/>
      <c r="S61" s="1239"/>
      <c r="T61" s="1239"/>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40"/>
      <c r="AT61" s="1240"/>
      <c r="AU61" s="1239"/>
      <c r="AV61" s="1239"/>
      <c r="AW61" s="1239"/>
      <c r="AX61" s="1239"/>
      <c r="AY61" s="1239"/>
      <c r="AZ61" s="1239"/>
      <c r="BA61" s="1239"/>
      <c r="BB61" s="1239"/>
      <c r="BC61" s="1239"/>
      <c r="BD61" s="1239"/>
      <c r="BE61" s="1240"/>
      <c r="BF61" s="1240"/>
      <c r="BG61" s="1239"/>
      <c r="BH61" s="1239"/>
      <c r="BI61" s="1239"/>
      <c r="BJ61" s="1239"/>
      <c r="BK61" s="1239"/>
      <c r="BL61" s="1239"/>
      <c r="BM61" s="1239"/>
      <c r="BN61" s="1239"/>
      <c r="BO61" s="1239"/>
      <c r="BP61" s="1239"/>
      <c r="BQ61" s="1240"/>
      <c r="BR61" s="1240"/>
      <c r="BS61" s="1239"/>
      <c r="BT61" s="1239"/>
      <c r="BU61" s="1239"/>
      <c r="BV61" s="1239"/>
      <c r="BW61" s="1239"/>
      <c r="BX61" s="1239"/>
      <c r="BY61" s="1239"/>
      <c r="BZ61" s="1239"/>
      <c r="CA61" s="1239"/>
      <c r="CB61" s="1239"/>
      <c r="CC61" s="1240"/>
      <c r="CD61" s="1240"/>
      <c r="CE61" s="1239"/>
      <c r="CF61" s="1239"/>
      <c r="CG61" s="1239"/>
      <c r="CH61" s="1239"/>
      <c r="CI61" s="1239"/>
      <c r="CJ61" s="1239"/>
      <c r="CK61" s="1239"/>
      <c r="CL61" s="1239"/>
      <c r="CM61" s="1239"/>
      <c r="CN61" s="1239"/>
      <c r="CO61" s="1240"/>
      <c r="CP61" s="1240"/>
      <c r="CQ61" s="1239"/>
      <c r="CR61" s="1239"/>
      <c r="CS61" s="1239"/>
      <c r="CT61" s="1239"/>
      <c r="CU61" s="1239"/>
      <c r="CV61" s="1239"/>
      <c r="CW61" s="1239"/>
      <c r="CX61" s="1239"/>
      <c r="CY61" s="1239"/>
      <c r="CZ61" s="1239"/>
      <c r="DA61" s="1240"/>
      <c r="DB61" s="1240"/>
      <c r="DC61" s="1240"/>
      <c r="DD61" s="1241"/>
      <c r="DE61" s="1234"/>
    </row>
    <row r="62" spans="1:109" ht="13" x14ac:dyDescent="0.2">
      <c r="B62" s="1209"/>
      <c r="C62" s="1209"/>
      <c r="D62" s="1209"/>
      <c r="E62" s="1209"/>
      <c r="F62" s="1209"/>
      <c r="G62" s="1209"/>
      <c r="H62" s="1209"/>
      <c r="I62" s="1209"/>
      <c r="J62" s="1209"/>
      <c r="K62" s="1209"/>
      <c r="L62" s="1209"/>
      <c r="M62" s="1209"/>
      <c r="N62" s="1209"/>
      <c r="O62" s="1209"/>
      <c r="P62" s="1209"/>
      <c r="Q62" s="1209"/>
      <c r="R62" s="1209"/>
      <c r="S62" s="1209"/>
      <c r="T62" s="1209"/>
      <c r="U62" s="1209"/>
      <c r="V62" s="1209"/>
      <c r="W62" s="1209"/>
      <c r="X62" s="1209"/>
      <c r="Y62" s="1209"/>
      <c r="Z62" s="1209"/>
      <c r="AA62" s="1209"/>
      <c r="AB62" s="1209"/>
      <c r="AC62" s="1209"/>
      <c r="AD62" s="1209"/>
      <c r="AE62" s="1209"/>
      <c r="AF62" s="1209"/>
      <c r="AG62" s="1209"/>
      <c r="AH62" s="1209"/>
      <c r="AI62" s="1209"/>
      <c r="AJ62" s="1209"/>
      <c r="AK62" s="1209"/>
      <c r="AL62" s="1209"/>
      <c r="AM62" s="1209"/>
      <c r="AN62" s="1209"/>
      <c r="AO62" s="1209"/>
      <c r="AP62" s="1209"/>
      <c r="AQ62" s="1209"/>
      <c r="AR62" s="1209"/>
      <c r="AS62" s="1209"/>
      <c r="AT62" s="1209"/>
      <c r="AU62" s="1209"/>
      <c r="AV62" s="1209"/>
      <c r="AW62" s="1209"/>
      <c r="AX62" s="1209"/>
      <c r="AY62" s="1209"/>
      <c r="AZ62" s="1209"/>
      <c r="BA62" s="1209"/>
      <c r="BB62" s="1209"/>
      <c r="BC62" s="1209"/>
      <c r="BD62" s="1209"/>
      <c r="BE62" s="1209"/>
      <c r="BF62" s="1209"/>
      <c r="BG62" s="1209"/>
      <c r="BH62" s="1209"/>
      <c r="BI62" s="1209"/>
      <c r="BJ62" s="1209"/>
      <c r="BK62" s="1209"/>
      <c r="BL62" s="1209"/>
      <c r="BM62" s="1209"/>
      <c r="BN62" s="1209"/>
      <c r="BO62" s="1209"/>
      <c r="BP62" s="1209"/>
      <c r="BQ62" s="1209"/>
      <c r="BR62" s="1209"/>
      <c r="BS62" s="1209"/>
      <c r="BT62" s="1209"/>
      <c r="BU62" s="1209"/>
      <c r="BV62" s="1209"/>
      <c r="BW62" s="1209"/>
      <c r="BX62" s="1209"/>
      <c r="BY62" s="1209"/>
      <c r="BZ62" s="1209"/>
      <c r="CA62" s="1209"/>
      <c r="CB62" s="1209"/>
      <c r="CC62" s="1209"/>
      <c r="CD62" s="1209"/>
      <c r="CE62" s="1209"/>
      <c r="CF62" s="1209"/>
      <c r="CG62" s="1209"/>
      <c r="CH62" s="1209"/>
      <c r="CI62" s="1209"/>
      <c r="CJ62" s="1209"/>
      <c r="CK62" s="1209"/>
      <c r="CL62" s="1209"/>
      <c r="CM62" s="1209"/>
      <c r="CN62" s="1209"/>
      <c r="CO62" s="1209"/>
      <c r="CP62" s="1209"/>
      <c r="CQ62" s="1209"/>
      <c r="CR62" s="1209"/>
      <c r="CS62" s="1209"/>
      <c r="CT62" s="1209"/>
      <c r="CU62" s="1209"/>
      <c r="CV62" s="1209"/>
      <c r="CW62" s="1209"/>
      <c r="CX62" s="1209"/>
      <c r="CY62" s="1209"/>
      <c r="CZ62" s="1209"/>
      <c r="DA62" s="1209"/>
      <c r="DB62" s="1209"/>
      <c r="DC62" s="1209"/>
      <c r="DD62" s="1209"/>
      <c r="DE62" s="243"/>
    </row>
    <row r="63" spans="1:109" ht="16.5" x14ac:dyDescent="0.2">
      <c r="B63" s="300" t="s">
        <v>578</v>
      </c>
    </row>
    <row r="64" spans="1:109" ht="13" x14ac:dyDescent="0.2">
      <c r="B64" s="247"/>
      <c r="G64" s="1210"/>
      <c r="I64" s="1242"/>
      <c r="J64" s="1242"/>
      <c r="K64" s="1242"/>
      <c r="L64" s="1242"/>
      <c r="M64" s="1242"/>
      <c r="N64" s="1243"/>
      <c r="AM64" s="1210"/>
      <c r="AN64" s="1210" t="s">
        <v>571</v>
      </c>
      <c r="AP64" s="1211"/>
      <c r="AQ64" s="1211"/>
      <c r="AR64" s="1211"/>
      <c r="AY64" s="1210"/>
      <c r="BA64" s="1211"/>
      <c r="BB64" s="1211"/>
      <c r="BC64" s="1211"/>
      <c r="BK64" s="1210"/>
      <c r="BM64" s="1211"/>
      <c r="BN64" s="1211"/>
      <c r="BO64" s="1211"/>
      <c r="BW64" s="1210"/>
      <c r="BY64" s="1211"/>
      <c r="BZ64" s="1211"/>
      <c r="CA64" s="1211"/>
      <c r="CI64" s="1210"/>
      <c r="CK64" s="1211"/>
      <c r="CL64" s="1211"/>
      <c r="CM64" s="1211"/>
      <c r="CU64" s="1210"/>
      <c r="CW64" s="1211"/>
      <c r="CX64" s="1211"/>
      <c r="CY64" s="1211"/>
    </row>
    <row r="65" spans="2:107" ht="13" x14ac:dyDescent="0.2">
      <c r="B65" s="247"/>
      <c r="AN65" s="1212" t="s">
        <v>579</v>
      </c>
      <c r="AO65" s="1213"/>
      <c r="AP65" s="1213"/>
      <c r="AQ65" s="1213"/>
      <c r="AR65" s="1213"/>
      <c r="AS65" s="1213"/>
      <c r="AT65" s="1213"/>
      <c r="AU65" s="1213"/>
      <c r="AV65" s="1213"/>
      <c r="AW65" s="1213"/>
      <c r="AX65" s="1213"/>
      <c r="AY65" s="1213"/>
      <c r="AZ65" s="1213"/>
      <c r="BA65" s="1213"/>
      <c r="BB65" s="1213"/>
      <c r="BC65" s="1213"/>
      <c r="BD65" s="1213"/>
      <c r="BE65" s="1213"/>
      <c r="BF65" s="1213"/>
      <c r="BG65" s="1213"/>
      <c r="BH65" s="1213"/>
      <c r="BI65" s="1213"/>
      <c r="BJ65" s="1213"/>
      <c r="BK65" s="1213"/>
      <c r="BL65" s="1213"/>
      <c r="BM65" s="1213"/>
      <c r="BN65" s="1213"/>
      <c r="BO65" s="1213"/>
      <c r="BP65" s="1213"/>
      <c r="BQ65" s="1213"/>
      <c r="BR65" s="1213"/>
      <c r="BS65" s="1213"/>
      <c r="BT65" s="1213"/>
      <c r="BU65" s="1213"/>
      <c r="BV65" s="1213"/>
      <c r="BW65" s="1213"/>
      <c r="BX65" s="1213"/>
      <c r="BY65" s="1213"/>
      <c r="BZ65" s="1213"/>
      <c r="CA65" s="1213"/>
      <c r="CB65" s="1213"/>
      <c r="CC65" s="1213"/>
      <c r="CD65" s="1213"/>
      <c r="CE65" s="1213"/>
      <c r="CF65" s="1213"/>
      <c r="CG65" s="1213"/>
      <c r="CH65" s="1213"/>
      <c r="CI65" s="1213"/>
      <c r="CJ65" s="1213"/>
      <c r="CK65" s="1213"/>
      <c r="CL65" s="1213"/>
      <c r="CM65" s="1213"/>
      <c r="CN65" s="1213"/>
      <c r="CO65" s="1213"/>
      <c r="CP65" s="1213"/>
      <c r="CQ65" s="1213"/>
      <c r="CR65" s="1213"/>
      <c r="CS65" s="1213"/>
      <c r="CT65" s="1213"/>
      <c r="CU65" s="1213"/>
      <c r="CV65" s="1213"/>
      <c r="CW65" s="1213"/>
      <c r="CX65" s="1213"/>
      <c r="CY65" s="1213"/>
      <c r="CZ65" s="1213"/>
      <c r="DA65" s="1213"/>
      <c r="DB65" s="1213"/>
      <c r="DC65" s="1214"/>
    </row>
    <row r="66" spans="2:107" ht="13" x14ac:dyDescent="0.2">
      <c r="B66" s="247"/>
      <c r="AN66" s="1215"/>
      <c r="AO66" s="1216"/>
      <c r="AP66" s="1216"/>
      <c r="AQ66" s="1216"/>
      <c r="AR66" s="1216"/>
      <c r="AS66" s="1216"/>
      <c r="AT66" s="1216"/>
      <c r="AU66" s="1216"/>
      <c r="AV66" s="1216"/>
      <c r="AW66" s="1216"/>
      <c r="AX66" s="1216"/>
      <c r="AY66" s="1216"/>
      <c r="AZ66" s="1216"/>
      <c r="BA66" s="1216"/>
      <c r="BB66" s="1216"/>
      <c r="BC66" s="1216"/>
      <c r="BD66" s="1216"/>
      <c r="BE66" s="1216"/>
      <c r="BF66" s="1216"/>
      <c r="BG66" s="1216"/>
      <c r="BH66" s="1216"/>
      <c r="BI66" s="1216"/>
      <c r="BJ66" s="1216"/>
      <c r="BK66" s="1216"/>
      <c r="BL66" s="1216"/>
      <c r="BM66" s="1216"/>
      <c r="BN66" s="1216"/>
      <c r="BO66" s="1216"/>
      <c r="BP66" s="1216"/>
      <c r="BQ66" s="1216"/>
      <c r="BR66" s="1216"/>
      <c r="BS66" s="1216"/>
      <c r="BT66" s="1216"/>
      <c r="BU66" s="1216"/>
      <c r="BV66" s="1216"/>
      <c r="BW66" s="1216"/>
      <c r="BX66" s="1216"/>
      <c r="BY66" s="1216"/>
      <c r="BZ66" s="1216"/>
      <c r="CA66" s="1216"/>
      <c r="CB66" s="1216"/>
      <c r="CC66" s="1216"/>
      <c r="CD66" s="1216"/>
      <c r="CE66" s="1216"/>
      <c r="CF66" s="1216"/>
      <c r="CG66" s="1216"/>
      <c r="CH66" s="1216"/>
      <c r="CI66" s="1216"/>
      <c r="CJ66" s="1216"/>
      <c r="CK66" s="1216"/>
      <c r="CL66" s="1216"/>
      <c r="CM66" s="1216"/>
      <c r="CN66" s="1216"/>
      <c r="CO66" s="1216"/>
      <c r="CP66" s="1216"/>
      <c r="CQ66" s="1216"/>
      <c r="CR66" s="1216"/>
      <c r="CS66" s="1216"/>
      <c r="CT66" s="1216"/>
      <c r="CU66" s="1216"/>
      <c r="CV66" s="1216"/>
      <c r="CW66" s="1216"/>
      <c r="CX66" s="1216"/>
      <c r="CY66" s="1216"/>
      <c r="CZ66" s="1216"/>
      <c r="DA66" s="1216"/>
      <c r="DB66" s="1216"/>
      <c r="DC66" s="1217"/>
    </row>
    <row r="67" spans="2:107" ht="13" x14ac:dyDescent="0.2">
      <c r="B67" s="247"/>
      <c r="AN67" s="1215"/>
      <c r="AO67" s="1216"/>
      <c r="AP67" s="1216"/>
      <c r="AQ67" s="1216"/>
      <c r="AR67" s="1216"/>
      <c r="AS67" s="1216"/>
      <c r="AT67" s="1216"/>
      <c r="AU67" s="1216"/>
      <c r="AV67" s="1216"/>
      <c r="AW67" s="1216"/>
      <c r="AX67" s="1216"/>
      <c r="AY67" s="1216"/>
      <c r="AZ67" s="1216"/>
      <c r="BA67" s="1216"/>
      <c r="BB67" s="1216"/>
      <c r="BC67" s="1216"/>
      <c r="BD67" s="1216"/>
      <c r="BE67" s="1216"/>
      <c r="BF67" s="1216"/>
      <c r="BG67" s="1216"/>
      <c r="BH67" s="1216"/>
      <c r="BI67" s="1216"/>
      <c r="BJ67" s="1216"/>
      <c r="BK67" s="1216"/>
      <c r="BL67" s="1216"/>
      <c r="BM67" s="1216"/>
      <c r="BN67" s="1216"/>
      <c r="BO67" s="1216"/>
      <c r="BP67" s="1216"/>
      <c r="BQ67" s="1216"/>
      <c r="BR67" s="1216"/>
      <c r="BS67" s="1216"/>
      <c r="BT67" s="1216"/>
      <c r="BU67" s="1216"/>
      <c r="BV67" s="1216"/>
      <c r="BW67" s="1216"/>
      <c r="BX67" s="1216"/>
      <c r="BY67" s="1216"/>
      <c r="BZ67" s="1216"/>
      <c r="CA67" s="1216"/>
      <c r="CB67" s="1216"/>
      <c r="CC67" s="1216"/>
      <c r="CD67" s="1216"/>
      <c r="CE67" s="1216"/>
      <c r="CF67" s="1216"/>
      <c r="CG67" s="1216"/>
      <c r="CH67" s="1216"/>
      <c r="CI67" s="1216"/>
      <c r="CJ67" s="1216"/>
      <c r="CK67" s="1216"/>
      <c r="CL67" s="1216"/>
      <c r="CM67" s="1216"/>
      <c r="CN67" s="1216"/>
      <c r="CO67" s="1216"/>
      <c r="CP67" s="1216"/>
      <c r="CQ67" s="1216"/>
      <c r="CR67" s="1216"/>
      <c r="CS67" s="1216"/>
      <c r="CT67" s="1216"/>
      <c r="CU67" s="1216"/>
      <c r="CV67" s="1216"/>
      <c r="CW67" s="1216"/>
      <c r="CX67" s="1216"/>
      <c r="CY67" s="1216"/>
      <c r="CZ67" s="1216"/>
      <c r="DA67" s="1216"/>
      <c r="DB67" s="1216"/>
      <c r="DC67" s="1217"/>
    </row>
    <row r="68" spans="2:107" ht="13" x14ac:dyDescent="0.2">
      <c r="B68" s="247"/>
      <c r="AN68" s="1215"/>
      <c r="AO68" s="1216"/>
      <c r="AP68" s="1216"/>
      <c r="AQ68" s="1216"/>
      <c r="AR68" s="1216"/>
      <c r="AS68" s="1216"/>
      <c r="AT68" s="1216"/>
      <c r="AU68" s="1216"/>
      <c r="AV68" s="1216"/>
      <c r="AW68" s="1216"/>
      <c r="AX68" s="1216"/>
      <c r="AY68" s="1216"/>
      <c r="AZ68" s="1216"/>
      <c r="BA68" s="1216"/>
      <c r="BB68" s="1216"/>
      <c r="BC68" s="1216"/>
      <c r="BD68" s="1216"/>
      <c r="BE68" s="1216"/>
      <c r="BF68" s="1216"/>
      <c r="BG68" s="1216"/>
      <c r="BH68" s="1216"/>
      <c r="BI68" s="1216"/>
      <c r="BJ68" s="1216"/>
      <c r="BK68" s="1216"/>
      <c r="BL68" s="1216"/>
      <c r="BM68" s="1216"/>
      <c r="BN68" s="1216"/>
      <c r="BO68" s="1216"/>
      <c r="BP68" s="1216"/>
      <c r="BQ68" s="1216"/>
      <c r="BR68" s="1216"/>
      <c r="BS68" s="1216"/>
      <c r="BT68" s="1216"/>
      <c r="BU68" s="1216"/>
      <c r="BV68" s="1216"/>
      <c r="BW68" s="1216"/>
      <c r="BX68" s="1216"/>
      <c r="BY68" s="1216"/>
      <c r="BZ68" s="1216"/>
      <c r="CA68" s="1216"/>
      <c r="CB68" s="1216"/>
      <c r="CC68" s="1216"/>
      <c r="CD68" s="1216"/>
      <c r="CE68" s="1216"/>
      <c r="CF68" s="1216"/>
      <c r="CG68" s="1216"/>
      <c r="CH68" s="1216"/>
      <c r="CI68" s="1216"/>
      <c r="CJ68" s="1216"/>
      <c r="CK68" s="1216"/>
      <c r="CL68" s="1216"/>
      <c r="CM68" s="1216"/>
      <c r="CN68" s="1216"/>
      <c r="CO68" s="1216"/>
      <c r="CP68" s="1216"/>
      <c r="CQ68" s="1216"/>
      <c r="CR68" s="1216"/>
      <c r="CS68" s="1216"/>
      <c r="CT68" s="1216"/>
      <c r="CU68" s="1216"/>
      <c r="CV68" s="1216"/>
      <c r="CW68" s="1216"/>
      <c r="CX68" s="1216"/>
      <c r="CY68" s="1216"/>
      <c r="CZ68" s="1216"/>
      <c r="DA68" s="1216"/>
      <c r="DB68" s="1216"/>
      <c r="DC68" s="1217"/>
    </row>
    <row r="69" spans="2:107" ht="13" x14ac:dyDescent="0.2">
      <c r="B69" s="247"/>
      <c r="AN69" s="1218"/>
      <c r="AO69" s="1219"/>
      <c r="AP69" s="1219"/>
      <c r="AQ69" s="1219"/>
      <c r="AR69" s="1219"/>
      <c r="AS69" s="1219"/>
      <c r="AT69" s="1219"/>
      <c r="AU69" s="1219"/>
      <c r="AV69" s="1219"/>
      <c r="AW69" s="1219"/>
      <c r="AX69" s="1219"/>
      <c r="AY69" s="1219"/>
      <c r="AZ69" s="1219"/>
      <c r="BA69" s="1219"/>
      <c r="BB69" s="1219"/>
      <c r="BC69" s="1219"/>
      <c r="BD69" s="1219"/>
      <c r="BE69" s="1219"/>
      <c r="BF69" s="1219"/>
      <c r="BG69" s="1219"/>
      <c r="BH69" s="1219"/>
      <c r="BI69" s="1219"/>
      <c r="BJ69" s="1219"/>
      <c r="BK69" s="1219"/>
      <c r="BL69" s="1219"/>
      <c r="BM69" s="1219"/>
      <c r="BN69" s="1219"/>
      <c r="BO69" s="1219"/>
      <c r="BP69" s="1219"/>
      <c r="BQ69" s="1219"/>
      <c r="BR69" s="1219"/>
      <c r="BS69" s="1219"/>
      <c r="BT69" s="1219"/>
      <c r="BU69" s="1219"/>
      <c r="BV69" s="1219"/>
      <c r="BW69" s="1219"/>
      <c r="BX69" s="1219"/>
      <c r="BY69" s="1219"/>
      <c r="BZ69" s="1219"/>
      <c r="CA69" s="1219"/>
      <c r="CB69" s="1219"/>
      <c r="CC69" s="1219"/>
      <c r="CD69" s="1219"/>
      <c r="CE69" s="1219"/>
      <c r="CF69" s="1219"/>
      <c r="CG69" s="1219"/>
      <c r="CH69" s="1219"/>
      <c r="CI69" s="1219"/>
      <c r="CJ69" s="1219"/>
      <c r="CK69" s="1219"/>
      <c r="CL69" s="1219"/>
      <c r="CM69" s="1219"/>
      <c r="CN69" s="1219"/>
      <c r="CO69" s="1219"/>
      <c r="CP69" s="1219"/>
      <c r="CQ69" s="1219"/>
      <c r="CR69" s="1219"/>
      <c r="CS69" s="1219"/>
      <c r="CT69" s="1219"/>
      <c r="CU69" s="1219"/>
      <c r="CV69" s="1219"/>
      <c r="CW69" s="1219"/>
      <c r="CX69" s="1219"/>
      <c r="CY69" s="1219"/>
      <c r="CZ69" s="1219"/>
      <c r="DA69" s="1219"/>
      <c r="DB69" s="1219"/>
      <c r="DC69" s="1220"/>
    </row>
    <row r="70" spans="2:107" ht="13" x14ac:dyDescent="0.2">
      <c r="B70" s="247"/>
      <c r="H70" s="1244"/>
      <c r="I70" s="1244"/>
      <c r="J70" s="1245"/>
      <c r="K70" s="1245"/>
      <c r="L70" s="1246"/>
      <c r="M70" s="1245"/>
      <c r="N70" s="1246"/>
      <c r="AN70" s="1221"/>
      <c r="AO70" s="1221"/>
      <c r="AP70" s="1221"/>
      <c r="AZ70" s="1221"/>
      <c r="BA70" s="1221"/>
      <c r="BB70" s="1221"/>
      <c r="BL70" s="1221"/>
      <c r="BM70" s="1221"/>
      <c r="BN70" s="1221"/>
      <c r="BX70" s="1221"/>
      <c r="BY70" s="1221"/>
      <c r="BZ70" s="1221"/>
      <c r="CJ70" s="1221"/>
      <c r="CK70" s="1221"/>
      <c r="CL70" s="1221"/>
      <c r="CV70" s="1221"/>
      <c r="CW70" s="1221"/>
      <c r="CX70" s="1221"/>
    </row>
    <row r="71" spans="2:107" ht="13" x14ac:dyDescent="0.2">
      <c r="B71" s="247"/>
      <c r="G71" s="1247"/>
      <c r="I71" s="1248"/>
      <c r="J71" s="1245"/>
      <c r="K71" s="1245"/>
      <c r="L71" s="1246"/>
      <c r="M71" s="1245"/>
      <c r="N71" s="1246"/>
      <c r="AM71" s="1247"/>
      <c r="AN71" s="243" t="s">
        <v>573</v>
      </c>
    </row>
    <row r="72" spans="2:107" ht="13" x14ac:dyDescent="0.2">
      <c r="B72" s="247"/>
      <c r="G72" s="1222"/>
      <c r="H72" s="1222"/>
      <c r="I72" s="1222"/>
      <c r="J72" s="1222"/>
      <c r="K72" s="1223"/>
      <c r="L72" s="1223"/>
      <c r="M72" s="1224"/>
      <c r="N72" s="1224"/>
      <c r="AN72" s="1225"/>
      <c r="AO72" s="1226"/>
      <c r="AP72" s="1226"/>
      <c r="AQ72" s="1226"/>
      <c r="AR72" s="1226"/>
      <c r="AS72" s="1226"/>
      <c r="AT72" s="1226"/>
      <c r="AU72" s="1226"/>
      <c r="AV72" s="1226"/>
      <c r="AW72" s="1226"/>
      <c r="AX72" s="1226"/>
      <c r="AY72" s="1226"/>
      <c r="AZ72" s="1226"/>
      <c r="BA72" s="1226"/>
      <c r="BB72" s="1226"/>
      <c r="BC72" s="1226"/>
      <c r="BD72" s="1226"/>
      <c r="BE72" s="1226"/>
      <c r="BF72" s="1226"/>
      <c r="BG72" s="1226"/>
      <c r="BH72" s="1226"/>
      <c r="BI72" s="1226"/>
      <c r="BJ72" s="1226"/>
      <c r="BK72" s="1226"/>
      <c r="BL72" s="1226"/>
      <c r="BM72" s="1226"/>
      <c r="BN72" s="1226"/>
      <c r="BO72" s="1227"/>
      <c r="BP72" s="1228" t="s">
        <v>526</v>
      </c>
      <c r="BQ72" s="1228"/>
      <c r="BR72" s="1228"/>
      <c r="BS72" s="1228"/>
      <c r="BT72" s="1228"/>
      <c r="BU72" s="1228"/>
      <c r="BV72" s="1228"/>
      <c r="BW72" s="1228"/>
      <c r="BX72" s="1228" t="s">
        <v>527</v>
      </c>
      <c r="BY72" s="1228"/>
      <c r="BZ72" s="1228"/>
      <c r="CA72" s="1228"/>
      <c r="CB72" s="1228"/>
      <c r="CC72" s="1228"/>
      <c r="CD72" s="1228"/>
      <c r="CE72" s="1228"/>
      <c r="CF72" s="1228" t="s">
        <v>528</v>
      </c>
      <c r="CG72" s="1228"/>
      <c r="CH72" s="1228"/>
      <c r="CI72" s="1228"/>
      <c r="CJ72" s="1228"/>
      <c r="CK72" s="1228"/>
      <c r="CL72" s="1228"/>
      <c r="CM72" s="1228"/>
      <c r="CN72" s="1228" t="s">
        <v>529</v>
      </c>
      <c r="CO72" s="1228"/>
      <c r="CP72" s="1228"/>
      <c r="CQ72" s="1228"/>
      <c r="CR72" s="1228"/>
      <c r="CS72" s="1228"/>
      <c r="CT72" s="1228"/>
      <c r="CU72" s="1228"/>
      <c r="CV72" s="1228" t="s">
        <v>530</v>
      </c>
      <c r="CW72" s="1228"/>
      <c r="CX72" s="1228"/>
      <c r="CY72" s="1228"/>
      <c r="CZ72" s="1228"/>
      <c r="DA72" s="1228"/>
      <c r="DB72" s="1228"/>
      <c r="DC72" s="1228"/>
    </row>
    <row r="73" spans="2:107" ht="13" x14ac:dyDescent="0.2">
      <c r="B73" s="247"/>
      <c r="G73" s="1229"/>
      <c r="H73" s="1229"/>
      <c r="I73" s="1229"/>
      <c r="J73" s="1229"/>
      <c r="K73" s="1249"/>
      <c r="L73" s="1249"/>
      <c r="M73" s="1249"/>
      <c r="N73" s="1249"/>
      <c r="AM73" s="1221"/>
      <c r="AN73" s="1232" t="s">
        <v>574</v>
      </c>
      <c r="AO73" s="1232"/>
      <c r="AP73" s="1232"/>
      <c r="AQ73" s="1232"/>
      <c r="AR73" s="1232"/>
      <c r="AS73" s="1232"/>
      <c r="AT73" s="1232"/>
      <c r="AU73" s="1232"/>
      <c r="AV73" s="1232"/>
      <c r="AW73" s="1232"/>
      <c r="AX73" s="1232"/>
      <c r="AY73" s="1232"/>
      <c r="AZ73" s="1232"/>
      <c r="BA73" s="1232"/>
      <c r="BB73" s="1232" t="s">
        <v>575</v>
      </c>
      <c r="BC73" s="1232"/>
      <c r="BD73" s="1232"/>
      <c r="BE73" s="1232"/>
      <c r="BF73" s="1232"/>
      <c r="BG73" s="1232"/>
      <c r="BH73" s="1232"/>
      <c r="BI73" s="1232"/>
      <c r="BJ73" s="1232"/>
      <c r="BK73" s="1232"/>
      <c r="BL73" s="1232"/>
      <c r="BM73" s="1232"/>
      <c r="BN73" s="1232"/>
      <c r="BO73" s="1232"/>
      <c r="BP73" s="1233">
        <v>61.1</v>
      </c>
      <c r="BQ73" s="1233"/>
      <c r="BR73" s="1233"/>
      <c r="BS73" s="1233"/>
      <c r="BT73" s="1233"/>
      <c r="BU73" s="1233"/>
      <c r="BV73" s="1233"/>
      <c r="BW73" s="1233"/>
      <c r="BX73" s="1233">
        <v>47.4</v>
      </c>
      <c r="BY73" s="1233"/>
      <c r="BZ73" s="1233"/>
      <c r="CA73" s="1233"/>
      <c r="CB73" s="1233"/>
      <c r="CC73" s="1233"/>
      <c r="CD73" s="1233"/>
      <c r="CE73" s="1233"/>
      <c r="CF73" s="1233">
        <v>52.9</v>
      </c>
      <c r="CG73" s="1233"/>
      <c r="CH73" s="1233"/>
      <c r="CI73" s="1233"/>
      <c r="CJ73" s="1233"/>
      <c r="CK73" s="1233"/>
      <c r="CL73" s="1233"/>
      <c r="CM73" s="1233"/>
      <c r="CN73" s="1233">
        <v>54.2</v>
      </c>
      <c r="CO73" s="1233"/>
      <c r="CP73" s="1233"/>
      <c r="CQ73" s="1233"/>
      <c r="CR73" s="1233"/>
      <c r="CS73" s="1233"/>
      <c r="CT73" s="1233"/>
      <c r="CU73" s="1233"/>
      <c r="CV73" s="1233">
        <v>45.6</v>
      </c>
      <c r="CW73" s="1233"/>
      <c r="CX73" s="1233"/>
      <c r="CY73" s="1233"/>
      <c r="CZ73" s="1233"/>
      <c r="DA73" s="1233"/>
      <c r="DB73" s="1233"/>
      <c r="DC73" s="1233"/>
    </row>
    <row r="74" spans="2:107" ht="13" x14ac:dyDescent="0.2">
      <c r="B74" s="247"/>
      <c r="G74" s="1229"/>
      <c r="H74" s="1229"/>
      <c r="I74" s="1229"/>
      <c r="J74" s="1229"/>
      <c r="K74" s="1249"/>
      <c r="L74" s="1249"/>
      <c r="M74" s="1249"/>
      <c r="N74" s="1249"/>
      <c r="AM74" s="1221"/>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29"/>
      <c r="H75" s="1229"/>
      <c r="I75" s="1222"/>
      <c r="J75" s="1222"/>
      <c r="K75" s="1231"/>
      <c r="L75" s="1231"/>
      <c r="M75" s="1231"/>
      <c r="N75" s="1231"/>
      <c r="AM75" s="1221"/>
      <c r="AN75" s="1232"/>
      <c r="AO75" s="1232"/>
      <c r="AP75" s="1232"/>
      <c r="AQ75" s="1232"/>
      <c r="AR75" s="1232"/>
      <c r="AS75" s="1232"/>
      <c r="AT75" s="1232"/>
      <c r="AU75" s="1232"/>
      <c r="AV75" s="1232"/>
      <c r="AW75" s="1232"/>
      <c r="AX75" s="1232"/>
      <c r="AY75" s="1232"/>
      <c r="AZ75" s="1232"/>
      <c r="BA75" s="1232"/>
      <c r="BB75" s="1232" t="s">
        <v>580</v>
      </c>
      <c r="BC75" s="1232"/>
      <c r="BD75" s="1232"/>
      <c r="BE75" s="1232"/>
      <c r="BF75" s="1232"/>
      <c r="BG75" s="1232"/>
      <c r="BH75" s="1232"/>
      <c r="BI75" s="1232"/>
      <c r="BJ75" s="1232"/>
      <c r="BK75" s="1232"/>
      <c r="BL75" s="1232"/>
      <c r="BM75" s="1232"/>
      <c r="BN75" s="1232"/>
      <c r="BO75" s="1232"/>
      <c r="BP75" s="1233">
        <v>7.8</v>
      </c>
      <c r="BQ75" s="1233"/>
      <c r="BR75" s="1233"/>
      <c r="BS75" s="1233"/>
      <c r="BT75" s="1233"/>
      <c r="BU75" s="1233"/>
      <c r="BV75" s="1233"/>
      <c r="BW75" s="1233"/>
      <c r="BX75" s="1233">
        <v>8.1</v>
      </c>
      <c r="BY75" s="1233"/>
      <c r="BZ75" s="1233"/>
      <c r="CA75" s="1233"/>
      <c r="CB75" s="1233"/>
      <c r="CC75" s="1233"/>
      <c r="CD75" s="1233"/>
      <c r="CE75" s="1233"/>
      <c r="CF75" s="1233">
        <v>8.5</v>
      </c>
      <c r="CG75" s="1233"/>
      <c r="CH75" s="1233"/>
      <c r="CI75" s="1233"/>
      <c r="CJ75" s="1233"/>
      <c r="CK75" s="1233"/>
      <c r="CL75" s="1233"/>
      <c r="CM75" s="1233"/>
      <c r="CN75" s="1233">
        <v>8.9</v>
      </c>
      <c r="CO75" s="1233"/>
      <c r="CP75" s="1233"/>
      <c r="CQ75" s="1233"/>
      <c r="CR75" s="1233"/>
      <c r="CS75" s="1233"/>
      <c r="CT75" s="1233"/>
      <c r="CU75" s="1233"/>
      <c r="CV75" s="1233">
        <v>8.9</v>
      </c>
      <c r="CW75" s="1233"/>
      <c r="CX75" s="1233"/>
      <c r="CY75" s="1233"/>
      <c r="CZ75" s="1233"/>
      <c r="DA75" s="1233"/>
      <c r="DB75" s="1233"/>
      <c r="DC75" s="1233"/>
    </row>
    <row r="76" spans="2:107" ht="13" x14ac:dyDescent="0.2">
      <c r="B76" s="247"/>
      <c r="G76" s="1229"/>
      <c r="H76" s="1229"/>
      <c r="I76" s="1222"/>
      <c r="J76" s="1222"/>
      <c r="K76" s="1231"/>
      <c r="L76" s="1231"/>
      <c r="M76" s="1231"/>
      <c r="N76" s="1231"/>
      <c r="AM76" s="1221"/>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2"/>
      <c r="H77" s="1222"/>
      <c r="I77" s="1222"/>
      <c r="J77" s="1222"/>
      <c r="K77" s="1249"/>
      <c r="L77" s="1249"/>
      <c r="M77" s="1249"/>
      <c r="N77" s="1249"/>
      <c r="AN77" s="1228" t="s">
        <v>577</v>
      </c>
      <c r="AO77" s="1228"/>
      <c r="AP77" s="1228"/>
      <c r="AQ77" s="1228"/>
      <c r="AR77" s="1228"/>
      <c r="AS77" s="1228"/>
      <c r="AT77" s="1228"/>
      <c r="AU77" s="1228"/>
      <c r="AV77" s="1228"/>
      <c r="AW77" s="1228"/>
      <c r="AX77" s="1228"/>
      <c r="AY77" s="1228"/>
      <c r="AZ77" s="1228"/>
      <c r="BA77" s="1228"/>
      <c r="BB77" s="1232" t="s">
        <v>575</v>
      </c>
      <c r="BC77" s="1232"/>
      <c r="BD77" s="1232"/>
      <c r="BE77" s="1232"/>
      <c r="BF77" s="1232"/>
      <c r="BG77" s="1232"/>
      <c r="BH77" s="1232"/>
      <c r="BI77" s="1232"/>
      <c r="BJ77" s="1232"/>
      <c r="BK77" s="1232"/>
      <c r="BL77" s="1232"/>
      <c r="BM77" s="1232"/>
      <c r="BN77" s="1232"/>
      <c r="BO77" s="1232"/>
      <c r="BP77" s="1233">
        <v>41.5</v>
      </c>
      <c r="BQ77" s="1233"/>
      <c r="BR77" s="1233"/>
      <c r="BS77" s="1233"/>
      <c r="BT77" s="1233"/>
      <c r="BU77" s="1233"/>
      <c r="BV77" s="1233"/>
      <c r="BW77" s="1233"/>
      <c r="BX77" s="1233">
        <v>25.2</v>
      </c>
      <c r="BY77" s="1233"/>
      <c r="BZ77" s="1233"/>
      <c r="CA77" s="1233"/>
      <c r="CB77" s="1233"/>
      <c r="CC77" s="1233"/>
      <c r="CD77" s="1233"/>
      <c r="CE77" s="1233"/>
      <c r="CF77" s="1233">
        <v>15.7</v>
      </c>
      <c r="CG77" s="1233"/>
      <c r="CH77" s="1233"/>
      <c r="CI77" s="1233"/>
      <c r="CJ77" s="1233"/>
      <c r="CK77" s="1233"/>
      <c r="CL77" s="1233"/>
      <c r="CM77" s="1233"/>
      <c r="CN77" s="1233">
        <v>10.199999999999999</v>
      </c>
      <c r="CO77" s="1233"/>
      <c r="CP77" s="1233"/>
      <c r="CQ77" s="1233"/>
      <c r="CR77" s="1233"/>
      <c r="CS77" s="1233"/>
      <c r="CT77" s="1233"/>
      <c r="CU77" s="1233"/>
      <c r="CV77" s="1233">
        <v>10.5</v>
      </c>
      <c r="CW77" s="1233"/>
      <c r="CX77" s="1233"/>
      <c r="CY77" s="1233"/>
      <c r="CZ77" s="1233"/>
      <c r="DA77" s="1233"/>
      <c r="DB77" s="1233"/>
      <c r="DC77" s="1233"/>
    </row>
    <row r="78" spans="2:107" ht="13" x14ac:dyDescent="0.2">
      <c r="B78" s="247"/>
      <c r="G78" s="1222"/>
      <c r="H78" s="1222"/>
      <c r="I78" s="1222"/>
      <c r="J78" s="1222"/>
      <c r="K78" s="1249"/>
      <c r="L78" s="1249"/>
      <c r="M78" s="1249"/>
      <c r="N78" s="1249"/>
      <c r="AN78" s="1228"/>
      <c r="AO78" s="1228"/>
      <c r="AP78" s="1228"/>
      <c r="AQ78" s="1228"/>
      <c r="AR78" s="1228"/>
      <c r="AS78" s="1228"/>
      <c r="AT78" s="1228"/>
      <c r="AU78" s="1228"/>
      <c r="AV78" s="1228"/>
      <c r="AW78" s="1228"/>
      <c r="AX78" s="1228"/>
      <c r="AY78" s="1228"/>
      <c r="AZ78" s="1228"/>
      <c r="BA78" s="1228"/>
      <c r="BB78" s="1232"/>
      <c r="BC78" s="1232"/>
      <c r="BD78" s="1232"/>
      <c r="BE78" s="1232"/>
      <c r="BF78" s="1232"/>
      <c r="BG78" s="1232"/>
      <c r="BH78" s="1232"/>
      <c r="BI78" s="1232"/>
      <c r="BJ78" s="1232"/>
      <c r="BK78" s="1232"/>
      <c r="BL78" s="1232"/>
      <c r="BM78" s="1232"/>
      <c r="BN78" s="1232"/>
      <c r="BO78" s="1232"/>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2"/>
      <c r="H79" s="1222"/>
      <c r="I79" s="1235"/>
      <c r="J79" s="1235"/>
      <c r="K79" s="1250"/>
      <c r="L79" s="1250"/>
      <c r="M79" s="1250"/>
      <c r="N79" s="1250"/>
      <c r="AN79" s="1228"/>
      <c r="AO79" s="1228"/>
      <c r="AP79" s="1228"/>
      <c r="AQ79" s="1228"/>
      <c r="AR79" s="1228"/>
      <c r="AS79" s="1228"/>
      <c r="AT79" s="1228"/>
      <c r="AU79" s="1228"/>
      <c r="AV79" s="1228"/>
      <c r="AW79" s="1228"/>
      <c r="AX79" s="1228"/>
      <c r="AY79" s="1228"/>
      <c r="AZ79" s="1228"/>
      <c r="BA79" s="1228"/>
      <c r="BB79" s="1232" t="s">
        <v>580</v>
      </c>
      <c r="BC79" s="1232"/>
      <c r="BD79" s="1232"/>
      <c r="BE79" s="1232"/>
      <c r="BF79" s="1232"/>
      <c r="BG79" s="1232"/>
      <c r="BH79" s="1232"/>
      <c r="BI79" s="1232"/>
      <c r="BJ79" s="1232"/>
      <c r="BK79" s="1232"/>
      <c r="BL79" s="1232"/>
      <c r="BM79" s="1232"/>
      <c r="BN79" s="1232"/>
      <c r="BO79" s="1232"/>
      <c r="BP79" s="1233">
        <v>9.1999999999999993</v>
      </c>
      <c r="BQ79" s="1233"/>
      <c r="BR79" s="1233"/>
      <c r="BS79" s="1233"/>
      <c r="BT79" s="1233"/>
      <c r="BU79" s="1233"/>
      <c r="BV79" s="1233"/>
      <c r="BW79" s="1233"/>
      <c r="BX79" s="1233">
        <v>8.9</v>
      </c>
      <c r="BY79" s="1233"/>
      <c r="BZ79" s="1233"/>
      <c r="CA79" s="1233"/>
      <c r="CB79" s="1233"/>
      <c r="CC79" s="1233"/>
      <c r="CD79" s="1233"/>
      <c r="CE79" s="1233"/>
      <c r="CF79" s="1233">
        <v>8.9</v>
      </c>
      <c r="CG79" s="1233"/>
      <c r="CH79" s="1233"/>
      <c r="CI79" s="1233"/>
      <c r="CJ79" s="1233"/>
      <c r="CK79" s="1233"/>
      <c r="CL79" s="1233"/>
      <c r="CM79" s="1233"/>
      <c r="CN79" s="1233">
        <v>9</v>
      </c>
      <c r="CO79" s="1233"/>
      <c r="CP79" s="1233"/>
      <c r="CQ79" s="1233"/>
      <c r="CR79" s="1233"/>
      <c r="CS79" s="1233"/>
      <c r="CT79" s="1233"/>
      <c r="CU79" s="1233"/>
      <c r="CV79" s="1233">
        <v>8.9</v>
      </c>
      <c r="CW79" s="1233"/>
      <c r="CX79" s="1233"/>
      <c r="CY79" s="1233"/>
      <c r="CZ79" s="1233"/>
      <c r="DA79" s="1233"/>
      <c r="DB79" s="1233"/>
      <c r="DC79" s="1233"/>
    </row>
    <row r="80" spans="2:107" ht="13" x14ac:dyDescent="0.2">
      <c r="B80" s="247"/>
      <c r="G80" s="1222"/>
      <c r="H80" s="1222"/>
      <c r="I80" s="1235"/>
      <c r="J80" s="1235"/>
      <c r="K80" s="1250"/>
      <c r="L80" s="1250"/>
      <c r="M80" s="1250"/>
      <c r="N80" s="1250"/>
      <c r="AN80" s="1228"/>
      <c r="AO80" s="1228"/>
      <c r="AP80" s="1228"/>
      <c r="AQ80" s="1228"/>
      <c r="AR80" s="1228"/>
      <c r="AS80" s="1228"/>
      <c r="AT80" s="1228"/>
      <c r="AU80" s="1228"/>
      <c r="AV80" s="1228"/>
      <c r="AW80" s="1228"/>
      <c r="AX80" s="1228"/>
      <c r="AY80" s="1228"/>
      <c r="AZ80" s="1228"/>
      <c r="BA80" s="1228"/>
      <c r="BB80" s="1232"/>
      <c r="BC80" s="1232"/>
      <c r="BD80" s="1232"/>
      <c r="BE80" s="1232"/>
      <c r="BF80" s="1232"/>
      <c r="BG80" s="1232"/>
      <c r="BH80" s="1232"/>
      <c r="BI80" s="1232"/>
      <c r="BJ80" s="1232"/>
      <c r="BK80" s="1232"/>
      <c r="BL80" s="1232"/>
      <c r="BM80" s="1232"/>
      <c r="BN80" s="1232"/>
      <c r="BO80" s="1232"/>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1251"/>
      <c r="L82" s="1251"/>
      <c r="M82" s="1251"/>
      <c r="N82" s="1251"/>
      <c r="AQ82" s="1251"/>
      <c r="AR82" s="1251"/>
      <c r="AS82" s="1251"/>
      <c r="AT82" s="1251"/>
      <c r="BC82" s="1251"/>
      <c r="BD82" s="1251"/>
      <c r="BE82" s="1251"/>
      <c r="BF82" s="1251"/>
      <c r="BO82" s="1251"/>
      <c r="BP82" s="1251"/>
      <c r="BQ82" s="1251"/>
      <c r="BR82" s="1251"/>
      <c r="CA82" s="1251"/>
      <c r="CB82" s="1251"/>
      <c r="CC82" s="1251"/>
      <c r="CD82" s="1251"/>
      <c r="CM82" s="1251"/>
      <c r="CN82" s="1251"/>
      <c r="CO82" s="1251"/>
      <c r="CP82" s="1251"/>
      <c r="CY82" s="1251"/>
      <c r="CZ82" s="1251"/>
      <c r="DA82" s="1251"/>
      <c r="DB82" s="1251"/>
      <c r="DC82" s="12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Uz0vZHM/MBFnPHZn6wUUTXTMX4rKwJZTJJGJTVBjvJ1bge3A0ID6uv3b9+5U0ZktCRzSb0Rz4lr7r2SBjkZKKQ==" saltValue="No52K/kASkYpTFip1KrWB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3"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F5BFA-6419-4EA7-8538-F1D7F6E04B79}">
  <sheetPr>
    <pageSetUpPr fitToPage="1"/>
  </sheetPr>
  <dimension ref="A1:DR125"/>
  <sheetViews>
    <sheetView showGridLines="0" topLeftCell="A91" zoomScale="70" zoomScaleNormal="7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gaDxKWERsP9SX6dh4JrA195iEpUuQVzMDuu51Q0K776ZUKYfeevAV5repgHAVZMH++sCLY4/gM1EIFA6vDc7jw==" saltValue="YH/H8KRGdm/GGnMEc2rjBA=="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CD944-782E-43D8-A26E-C3F50C4DB879}">
  <sheetPr>
    <pageSetUpPr fitToPage="1"/>
  </sheetPr>
  <dimension ref="A1:DR125"/>
  <sheetViews>
    <sheetView showGridLines="0" tabSelected="1" zoomScale="55" zoomScaleNormal="55"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U0/mH5rpprXPyesiHODxrOytCCzpxHY0nDXGwniAswVTxRWlWeCM2xqYvS3dytq24Jc8PVUqkyx5OqfO6rweew==" saltValue="LRx3z3yr8MIqvFMLDZxKzQ=="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124546</v>
      </c>
      <c r="E3" s="142"/>
      <c r="F3" s="143">
        <v>92632</v>
      </c>
      <c r="G3" s="144"/>
      <c r="H3" s="145"/>
    </row>
    <row r="4" spans="1:8" x14ac:dyDescent="0.2">
      <c r="A4" s="146"/>
      <c r="B4" s="147"/>
      <c r="C4" s="148"/>
      <c r="D4" s="149">
        <v>57678</v>
      </c>
      <c r="E4" s="150"/>
      <c r="F4" s="151">
        <v>47978</v>
      </c>
      <c r="G4" s="152"/>
      <c r="H4" s="153"/>
    </row>
    <row r="5" spans="1:8" x14ac:dyDescent="0.2">
      <c r="A5" s="134" t="s">
        <v>520</v>
      </c>
      <c r="B5" s="139"/>
      <c r="C5" s="140"/>
      <c r="D5" s="141">
        <v>78910</v>
      </c>
      <c r="E5" s="142"/>
      <c r="F5" s="143">
        <v>96469</v>
      </c>
      <c r="G5" s="144"/>
      <c r="H5" s="145"/>
    </row>
    <row r="6" spans="1:8" x14ac:dyDescent="0.2">
      <c r="A6" s="146"/>
      <c r="B6" s="147"/>
      <c r="C6" s="148"/>
      <c r="D6" s="149">
        <v>31762</v>
      </c>
      <c r="E6" s="150"/>
      <c r="F6" s="151">
        <v>49775</v>
      </c>
      <c r="G6" s="152"/>
      <c r="H6" s="153"/>
    </row>
    <row r="7" spans="1:8" x14ac:dyDescent="0.2">
      <c r="A7" s="134" t="s">
        <v>521</v>
      </c>
      <c r="B7" s="139"/>
      <c r="C7" s="140"/>
      <c r="D7" s="141">
        <v>98596</v>
      </c>
      <c r="E7" s="142"/>
      <c r="F7" s="143">
        <v>85743</v>
      </c>
      <c r="G7" s="144"/>
      <c r="H7" s="145"/>
    </row>
    <row r="8" spans="1:8" x14ac:dyDescent="0.2">
      <c r="A8" s="146"/>
      <c r="B8" s="147"/>
      <c r="C8" s="148"/>
      <c r="D8" s="149">
        <v>65405</v>
      </c>
      <c r="E8" s="150"/>
      <c r="F8" s="151">
        <v>45231</v>
      </c>
      <c r="G8" s="152"/>
      <c r="H8" s="153"/>
    </row>
    <row r="9" spans="1:8" x14ac:dyDescent="0.2">
      <c r="A9" s="134" t="s">
        <v>522</v>
      </c>
      <c r="B9" s="139"/>
      <c r="C9" s="140"/>
      <c r="D9" s="141">
        <v>82332</v>
      </c>
      <c r="E9" s="142"/>
      <c r="F9" s="143">
        <v>92509</v>
      </c>
      <c r="G9" s="144"/>
      <c r="H9" s="145"/>
    </row>
    <row r="10" spans="1:8" x14ac:dyDescent="0.2">
      <c r="A10" s="146"/>
      <c r="B10" s="147"/>
      <c r="C10" s="148"/>
      <c r="D10" s="149">
        <v>39095</v>
      </c>
      <c r="E10" s="150"/>
      <c r="F10" s="151">
        <v>52274</v>
      </c>
      <c r="G10" s="152"/>
      <c r="H10" s="153"/>
    </row>
    <row r="11" spans="1:8" x14ac:dyDescent="0.2">
      <c r="A11" s="134" t="s">
        <v>523</v>
      </c>
      <c r="B11" s="139"/>
      <c r="C11" s="140"/>
      <c r="D11" s="141">
        <v>134780</v>
      </c>
      <c r="E11" s="142"/>
      <c r="F11" s="143">
        <v>98544</v>
      </c>
      <c r="G11" s="144"/>
      <c r="H11" s="145"/>
    </row>
    <row r="12" spans="1:8" x14ac:dyDescent="0.2">
      <c r="A12" s="146"/>
      <c r="B12" s="147"/>
      <c r="C12" s="154"/>
      <c r="D12" s="149">
        <v>46318</v>
      </c>
      <c r="E12" s="150"/>
      <c r="F12" s="151">
        <v>55816</v>
      </c>
      <c r="G12" s="152"/>
      <c r="H12" s="153"/>
    </row>
    <row r="13" spans="1:8" x14ac:dyDescent="0.2">
      <c r="A13" s="134"/>
      <c r="B13" s="139"/>
      <c r="C13" s="140"/>
      <c r="D13" s="141">
        <v>103833</v>
      </c>
      <c r="E13" s="142"/>
      <c r="F13" s="143">
        <v>93179</v>
      </c>
      <c r="G13" s="155"/>
      <c r="H13" s="145"/>
    </row>
    <row r="14" spans="1:8" x14ac:dyDescent="0.2">
      <c r="A14" s="146"/>
      <c r="B14" s="147"/>
      <c r="C14" s="148"/>
      <c r="D14" s="149">
        <v>48052</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11.25</v>
      </c>
      <c r="C19" s="156">
        <f>ROUND(VALUE(SUBSTITUTE(実質収支比率等に係る経年分析!G$48,"▲","-")),2)</f>
        <v>13.02</v>
      </c>
      <c r="D19" s="156">
        <f>ROUND(VALUE(SUBSTITUTE(実質収支比率等に係る経年分析!H$48,"▲","-")),2)</f>
        <v>14.17</v>
      </c>
      <c r="E19" s="156">
        <f>ROUND(VALUE(SUBSTITUTE(実質収支比率等に係る経年分析!I$48,"▲","-")),2)</f>
        <v>10.84</v>
      </c>
      <c r="F19" s="156">
        <f>ROUND(VALUE(SUBSTITUTE(実質収支比率等に係る経年分析!J$48,"▲","-")),2)</f>
        <v>10.14</v>
      </c>
    </row>
    <row r="20" spans="1:11" x14ac:dyDescent="0.2">
      <c r="A20" s="156" t="s">
        <v>53</v>
      </c>
      <c r="B20" s="156">
        <f>ROUND(VALUE(SUBSTITUTE(実質収支比率等に係る経年分析!F$47,"▲","-")),2)</f>
        <v>15.91</v>
      </c>
      <c r="C20" s="156">
        <f>ROUND(VALUE(SUBSTITUTE(実質収支比率等に係る経年分析!G$47,"▲","-")),2)</f>
        <v>17.059999999999999</v>
      </c>
      <c r="D20" s="156">
        <f>ROUND(VALUE(SUBSTITUTE(実質収支比率等に係る経年分析!H$47,"▲","-")),2)</f>
        <v>19.399999999999999</v>
      </c>
      <c r="E20" s="156">
        <f>ROUND(VALUE(SUBSTITUTE(実質収支比率等に係る経年分析!I$47,"▲","-")),2)</f>
        <v>20.69</v>
      </c>
      <c r="F20" s="156">
        <f>ROUND(VALUE(SUBSTITUTE(実質収支比率等に係る経年分析!J$47,"▲","-")),2)</f>
        <v>21.88</v>
      </c>
    </row>
    <row r="21" spans="1:11" x14ac:dyDescent="0.2">
      <c r="A21" s="156" t="s">
        <v>54</v>
      </c>
      <c r="B21" s="156">
        <f>IF(ISNUMBER(VALUE(SUBSTITUTE(実質収支比率等に係る経年分析!F$49,"▲","-"))),ROUND(VALUE(SUBSTITUTE(実質収支比率等に係る経年分析!F$49,"▲","-")),2),NA())</f>
        <v>2.96</v>
      </c>
      <c r="C21" s="156">
        <f>IF(ISNUMBER(VALUE(SUBSTITUTE(実質収支比率等に係る経年分析!G$49,"▲","-"))),ROUND(VALUE(SUBSTITUTE(実質収支比率等に係る経年分析!G$49,"▲","-")),2),NA())</f>
        <v>4.3</v>
      </c>
      <c r="D21" s="156">
        <f>IF(ISNUMBER(VALUE(SUBSTITUTE(実質収支比率等に係る経年分析!H$49,"▲","-"))),ROUND(VALUE(SUBSTITUTE(実質収支比率等に係る経年分析!H$49,"▲","-")),2),NA())</f>
        <v>2.88</v>
      </c>
      <c r="E21" s="156">
        <f>IF(ISNUMBER(VALUE(SUBSTITUTE(実質収支比率等に係る経年分析!I$49,"▲","-"))),ROUND(VALUE(SUBSTITUTE(実質収支比率等に係る経年分析!I$49,"▲","-")),2),NA())</f>
        <v>-1.71</v>
      </c>
      <c r="F21" s="156">
        <f>IF(ISNUMBER(VALUE(SUBSTITUTE(実質収支比率等に係る経年分析!J$49,"▲","-"))),ROUND(VALUE(SUBSTITUTE(実質収支比率等に係る経年分析!J$49,"▲","-")),2),NA())</f>
        <v>0.9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0.41</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f>IF(ROUND(VALUE(SUBSTITUTE(連結実質赤字比率に係る赤字・黒字の構成分析!G$42,"▲", "-")), 2) &lt; 0, ABS(ROUND(VALUE(SUBSTITUTE(連結実質赤字比率に係る赤字・黒字の構成分析!G$42,"▲", "-")), 2)), NA())</f>
        <v>0.06</v>
      </c>
      <c r="E28" s="157" t="e">
        <f>IF(ROUND(VALUE(SUBSTITUTE(連結実質赤字比率に係る赤字・黒字の構成分析!G$42,"▲", "-")), 2) &gt;= 0, ABS(ROUND(VALUE(SUBSTITUTE(連結実質赤字比率に係る赤字・黒字の構成分析!G$42,"▲", "-")), 2)), NA())</f>
        <v>#N/A</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阿蘇山観光事業特別会計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0.14000000000000001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0.12</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0.42</v>
      </c>
    </row>
    <row r="33" spans="1:16" x14ac:dyDescent="0.2">
      <c r="A33" s="157" t="str">
        <f>IF(連結実質赤字比率に係る赤字・黒字の構成分析!C$37="",NA(),連結実質赤字比率に係る赤字・黒字の構成分析!C$37)</f>
        <v>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5.29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10.28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10.67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6.15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1.49</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3.73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2.67</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8.1300000000000008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7.64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8.06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8.1300000000000008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8.49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11.24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14.17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10.84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10.130000000000001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1670</v>
      </c>
      <c r="E42" s="158"/>
      <c r="F42" s="158"/>
      <c r="G42" s="158">
        <f>'実質公債費比率（分子）の構造'!L$52</f>
        <v>1808</v>
      </c>
      <c r="H42" s="158"/>
      <c r="I42" s="158"/>
      <c r="J42" s="158">
        <f>'実質公債費比率（分子）の構造'!M$52</f>
        <v>1789</v>
      </c>
      <c r="K42" s="158"/>
      <c r="L42" s="158"/>
      <c r="M42" s="158">
        <f>'実質公債費比率（分子）の構造'!N$52</f>
        <v>1782</v>
      </c>
      <c r="N42" s="158"/>
      <c r="O42" s="158"/>
      <c r="P42" s="158">
        <f>'実質公債費比率（分子）の構造'!O$52</f>
        <v>1827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24</v>
      </c>
      <c r="C44" s="158"/>
      <c r="D44" s="158"/>
      <c r="E44" s="158">
        <f>'実質公債費比率（分子）の構造'!L$50</f>
        <v>23</v>
      </c>
      <c r="F44" s="158"/>
      <c r="G44" s="158"/>
      <c r="H44" s="158">
        <f>'実質公債費比率（分子）の構造'!M$50</f>
        <v>23</v>
      </c>
      <c r="I44" s="158"/>
      <c r="J44" s="158"/>
      <c r="K44" s="158">
        <f>'実質公債費比率（分子）の構造'!N$50</f>
        <v>27</v>
      </c>
      <c r="L44" s="158"/>
      <c r="M44" s="158"/>
      <c r="N44" s="158">
        <f>'実質公債費比率（分子）の構造'!O$50</f>
        <v>1</v>
      </c>
      <c r="O44" s="158"/>
      <c r="P44" s="158"/>
    </row>
    <row r="45" spans="1:16" x14ac:dyDescent="0.2">
      <c r="A45" s="158" t="s">
        <v>63</v>
      </c>
      <c r="B45" s="158">
        <f>'実質公債費比率（分子）の構造'!K$49</f>
        <v>225</v>
      </c>
      <c r="C45" s="158"/>
      <c r="D45" s="158"/>
      <c r="E45" s="158">
        <f>'実質公債費比率（分子）の構造'!L$49</f>
        <v>192</v>
      </c>
      <c r="F45" s="158"/>
      <c r="G45" s="158"/>
      <c r="H45" s="158">
        <f>'実質公債費比率（分子）の構造'!M$49</f>
        <v>139</v>
      </c>
      <c r="I45" s="158"/>
      <c r="J45" s="158"/>
      <c r="K45" s="158">
        <f>'実質公債費比率（分子）の構造'!N$49</f>
        <v>136</v>
      </c>
      <c r="L45" s="158"/>
      <c r="M45" s="158"/>
      <c r="N45" s="158">
        <f>'実質公債費比率（分子）の構造'!O$49</f>
        <v>165</v>
      </c>
      <c r="O45" s="158"/>
      <c r="P45" s="158"/>
    </row>
    <row r="46" spans="1:16" x14ac:dyDescent="0.2">
      <c r="A46" s="158" t="s">
        <v>64</v>
      </c>
      <c r="B46" s="158">
        <f>'実質公債費比率（分子）の構造'!K$48</f>
        <v>347</v>
      </c>
      <c r="C46" s="158"/>
      <c r="D46" s="158"/>
      <c r="E46" s="158">
        <f>'実質公債費比率（分子）の構造'!L$48</f>
        <v>358</v>
      </c>
      <c r="F46" s="158"/>
      <c r="G46" s="158"/>
      <c r="H46" s="158">
        <f>'実質公債費比率（分子）の構造'!M$48</f>
        <v>365</v>
      </c>
      <c r="I46" s="158"/>
      <c r="J46" s="158"/>
      <c r="K46" s="158">
        <f>'実質公債費比率（分子）の構造'!N$48</f>
        <v>350</v>
      </c>
      <c r="L46" s="158"/>
      <c r="M46" s="158"/>
      <c r="N46" s="158">
        <f>'実質公債費比率（分子）の構造'!O$48</f>
        <v>322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1743</v>
      </c>
      <c r="C49" s="158"/>
      <c r="D49" s="158"/>
      <c r="E49" s="158">
        <f>'実質公債費比率（分子）の構造'!L$45</f>
        <v>1940</v>
      </c>
      <c r="F49" s="158"/>
      <c r="G49" s="158"/>
      <c r="H49" s="158">
        <f>'実質公債費比率（分子）の構造'!M$45</f>
        <v>2017</v>
      </c>
      <c r="I49" s="158"/>
      <c r="J49" s="158"/>
      <c r="K49" s="158">
        <f>'実質公債費比率（分子）の構造'!N$45</f>
        <v>2065</v>
      </c>
      <c r="L49" s="158"/>
      <c r="M49" s="158"/>
      <c r="N49" s="158">
        <f>'実質公債費比率（分子）の構造'!O$45</f>
        <v>2048</v>
      </c>
      <c r="O49" s="158"/>
      <c r="P49" s="158"/>
    </row>
    <row r="50" spans="1:16" x14ac:dyDescent="0.2">
      <c r="A50" s="158" t="s">
        <v>67</v>
      </c>
      <c r="B50" s="158" t="e">
        <f>NA()</f>
        <v>#N/A</v>
      </c>
      <c r="C50" s="158">
        <f>IF(ISNUMBER('実質公債費比率（分子）の構造'!K$53),'実質公債費比率（分子）の構造'!K$53,NA())</f>
        <v>669</v>
      </c>
      <c r="D50" s="158" t="e">
        <f>NA()</f>
        <v>#N/A</v>
      </c>
      <c r="E50" s="158" t="e">
        <f>NA()</f>
        <v>#N/A</v>
      </c>
      <c r="F50" s="158">
        <f>IF(ISNUMBER('実質公債費比率（分子）の構造'!L$53),'実質公債費比率（分子）の構造'!L$53,NA())</f>
        <v>705</v>
      </c>
      <c r="G50" s="158" t="e">
        <f>NA()</f>
        <v>#N/A</v>
      </c>
      <c r="H50" s="158" t="e">
        <f>NA()</f>
        <v>#N/A</v>
      </c>
      <c r="I50" s="158">
        <f>IF(ISNUMBER('実質公債費比率（分子）の構造'!M$53),'実質公債費比率（分子）の構造'!M$53,NA())</f>
        <v>755</v>
      </c>
      <c r="J50" s="158" t="e">
        <f>NA()</f>
        <v>#N/A</v>
      </c>
      <c r="K50" s="158" t="e">
        <f>NA()</f>
        <v>#N/A</v>
      </c>
      <c r="L50" s="158">
        <f>IF(ISNUMBER('実質公債費比率（分子）の構造'!N$53),'実質公債費比率（分子）の構造'!N$53,NA())</f>
        <v>796</v>
      </c>
      <c r="M50" s="158" t="e">
        <f>NA()</f>
        <v>#N/A</v>
      </c>
      <c r="N50" s="158" t="e">
        <f>NA()</f>
        <v>#N/A</v>
      </c>
      <c r="O50" s="158">
        <f>IF(ISNUMBER('実質公債費比率（分子）の構造'!O$53),'実質公債費比率（分子）の構造'!O$53,NA())</f>
        <v>709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19952</v>
      </c>
      <c r="E56" s="157"/>
      <c r="F56" s="157"/>
      <c r="G56" s="157">
        <f>'将来負担比率（分子）の構造'!J$52</f>
        <v>19187</v>
      </c>
      <c r="H56" s="157"/>
      <c r="I56" s="157"/>
      <c r="J56" s="157">
        <f>'将来負担比率（分子）の構造'!K$52</f>
        <v>18199</v>
      </c>
      <c r="K56" s="157"/>
      <c r="L56" s="157"/>
      <c r="M56" s="157">
        <f>'将来負担比率（分子）の構造'!L$52</f>
        <v>17160</v>
      </c>
      <c r="N56" s="157"/>
      <c r="O56" s="157"/>
      <c r="P56" s="157">
        <f>'将来負担比率（分子）の構造'!M$52</f>
        <v>16321</v>
      </c>
    </row>
    <row r="57" spans="1:16" x14ac:dyDescent="0.2">
      <c r="A57" s="157" t="s">
        <v>42</v>
      </c>
      <c r="B57" s="157"/>
      <c r="C57" s="157"/>
      <c r="D57" s="157">
        <f>'将来負担比率（分子）の構造'!I$51</f>
        <v>1822</v>
      </c>
      <c r="E57" s="157"/>
      <c r="F57" s="157"/>
      <c r="G57" s="157">
        <f>'将来負担比率（分子）の構造'!J$51</f>
        <v>2048</v>
      </c>
      <c r="H57" s="157"/>
      <c r="I57" s="157"/>
      <c r="J57" s="157">
        <f>'将来負担比率（分子）の構造'!K$51</f>
        <v>1702</v>
      </c>
      <c r="K57" s="157"/>
      <c r="L57" s="157"/>
      <c r="M57" s="157">
        <f>'将来負担比率（分子）の構造'!L$51</f>
        <v>1329</v>
      </c>
      <c r="N57" s="157"/>
      <c r="O57" s="157"/>
      <c r="P57" s="157">
        <f>'将来負担比率（分子）の構造'!M$51</f>
        <v>1019</v>
      </c>
    </row>
    <row r="58" spans="1:16" x14ac:dyDescent="0.2">
      <c r="A58" s="157" t="s">
        <v>41</v>
      </c>
      <c r="B58" s="157"/>
      <c r="C58" s="157"/>
      <c r="D58" s="157">
        <f>'将来負担比率（分子）の構造'!I$50</f>
        <v>3456</v>
      </c>
      <c r="E58" s="157"/>
      <c r="F58" s="157"/>
      <c r="G58" s="157">
        <f>'将来負担比率（分子）の構造'!J$50</f>
        <v>3739</v>
      </c>
      <c r="H58" s="157"/>
      <c r="I58" s="157"/>
      <c r="J58" s="157">
        <f>'将来負担比率（分子）の構造'!K$50</f>
        <v>4300</v>
      </c>
      <c r="K58" s="157"/>
      <c r="L58" s="157"/>
      <c r="M58" s="157">
        <f>'将来負担比率（分子）の構造'!L$50</f>
        <v>4812</v>
      </c>
      <c r="N58" s="157"/>
      <c r="O58" s="157"/>
      <c r="P58" s="157">
        <f>'将来負担比率（分子）の構造'!M$50</f>
        <v>4945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105</v>
      </c>
      <c r="C61" s="157"/>
      <c r="D61" s="157"/>
      <c r="E61" s="157">
        <f>'将来負担比率（分子）の構造'!J$46</f>
        <v>85</v>
      </c>
      <c r="F61" s="157"/>
      <c r="G61" s="157"/>
      <c r="H61" s="157">
        <f>'将来負担比率（分子）の構造'!K$46</f>
        <v>85</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2324</v>
      </c>
      <c r="C62" s="157"/>
      <c r="D62" s="157"/>
      <c r="E62" s="157">
        <f>'将来負担比率（分子）の構造'!J$45</f>
        <v>1932</v>
      </c>
      <c r="F62" s="157"/>
      <c r="G62" s="157"/>
      <c r="H62" s="157">
        <f>'将来負担比率（分子）の構造'!K$45</f>
        <v>1871</v>
      </c>
      <c r="I62" s="157"/>
      <c r="J62" s="157"/>
      <c r="K62" s="157">
        <f>'将来負担比率（分子）の構造'!L$45</f>
        <v>2319</v>
      </c>
      <c r="L62" s="157"/>
      <c r="M62" s="157"/>
      <c r="N62" s="157">
        <f>'将来負担比率（分子）の構造'!M$45</f>
        <v>1847</v>
      </c>
      <c r="O62" s="157"/>
      <c r="P62" s="157"/>
    </row>
    <row r="63" spans="1:16" x14ac:dyDescent="0.2">
      <c r="A63" s="157" t="s">
        <v>34</v>
      </c>
      <c r="B63" s="157">
        <f>'将来負担比率（分子）の構造'!I$44</f>
        <v>1082</v>
      </c>
      <c r="C63" s="157"/>
      <c r="D63" s="157"/>
      <c r="E63" s="157">
        <f>'将来負担比率（分子）の構造'!J$44</f>
        <v>1164</v>
      </c>
      <c r="F63" s="157"/>
      <c r="G63" s="157"/>
      <c r="H63" s="157">
        <f>'将来負担比率（分子）の構造'!K$44</f>
        <v>1336</v>
      </c>
      <c r="I63" s="157"/>
      <c r="J63" s="157"/>
      <c r="K63" s="157">
        <f>'将来負担比率（分子）の構造'!L$44</f>
        <v>1289</v>
      </c>
      <c r="L63" s="157"/>
      <c r="M63" s="157"/>
      <c r="N63" s="157">
        <f>'将来負担比率（分子）の構造'!M$44</f>
        <v>1109</v>
      </c>
      <c r="O63" s="157"/>
      <c r="P63" s="157"/>
    </row>
    <row r="64" spans="1:16" x14ac:dyDescent="0.2">
      <c r="A64" s="157" t="s">
        <v>33</v>
      </c>
      <c r="B64" s="157">
        <f>'将来負担比率（分子）の構造'!I$43</f>
        <v>4537</v>
      </c>
      <c r="C64" s="157"/>
      <c r="D64" s="157"/>
      <c r="E64" s="157">
        <f>'将来負担比率（分子）の構造'!J$43</f>
        <v>4458</v>
      </c>
      <c r="F64" s="157"/>
      <c r="G64" s="157"/>
      <c r="H64" s="157">
        <f>'将来負担比率（分子）の構造'!K$43</f>
        <v>4346</v>
      </c>
      <c r="I64" s="157"/>
      <c r="J64" s="157"/>
      <c r="K64" s="157">
        <f>'将来負担比率（分子）の構造'!L$43</f>
        <v>4227</v>
      </c>
      <c r="L64" s="157"/>
      <c r="M64" s="157"/>
      <c r="N64" s="157">
        <f>'将来負担比率（分子）の構造'!M$43</f>
        <v>4008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22163</v>
      </c>
      <c r="C66" s="157"/>
      <c r="D66" s="157"/>
      <c r="E66" s="157">
        <f>'将来負担比率（分子）の構造'!J$41</f>
        <v>21381</v>
      </c>
      <c r="F66" s="157"/>
      <c r="G66" s="157"/>
      <c r="H66" s="157">
        <f>'将来負担比率（分子）の構造'!K$41</f>
        <v>20969</v>
      </c>
      <c r="I66" s="157"/>
      <c r="J66" s="157"/>
      <c r="K66" s="157">
        <f>'将来負担比率（分子）の構造'!L$41</f>
        <v>20034</v>
      </c>
      <c r="L66" s="157"/>
      <c r="M66" s="157"/>
      <c r="N66" s="157">
        <f>'将来負担比率（分子）の構造'!M$41</f>
        <v>19224</v>
      </c>
      <c r="O66" s="157"/>
      <c r="P66" s="157"/>
    </row>
    <row r="67" spans="1:16" x14ac:dyDescent="0.2">
      <c r="A67" s="157" t="s">
        <v>71</v>
      </c>
      <c r="B67" s="157" t="e">
        <f>NA()</f>
        <v>#N/A</v>
      </c>
      <c r="C67" s="157">
        <f>IF(ISNUMBER('将来負担比率（分子）の構造'!I$53), IF('将来負担比率（分子）の構造'!I$53 &lt; 0, 0, '将来負担比率（分子）の構造'!I$53), NA())</f>
        <v>4981</v>
      </c>
      <c r="D67" s="157" t="e">
        <f>NA()</f>
        <v>#N/A</v>
      </c>
      <c r="E67" s="157" t="e">
        <f>NA()</f>
        <v>#N/A</v>
      </c>
      <c r="F67" s="157">
        <f>IF(ISNUMBER('将来負担比率（分子）の構造'!J$53), IF('将来負担比率（分子）の構造'!J$53 &lt; 0, 0, '将来負担比率（分子）の構造'!J$53), NA())</f>
        <v>4047</v>
      </c>
      <c r="G67" s="157" t="e">
        <f>NA()</f>
        <v>#N/A</v>
      </c>
      <c r="H67" s="157" t="e">
        <f>NA()</f>
        <v>#N/A</v>
      </c>
      <c r="I67" s="157">
        <f>IF(ISNUMBER('将来負担比率（分子）の構造'!K$53), IF('将来負担比率（分子）の構造'!K$53 &lt; 0, 0, '将来負担比率（分子）の構造'!K$53), NA())</f>
        <v>4405</v>
      </c>
      <c r="J67" s="157" t="e">
        <f>NA()</f>
        <v>#N/A</v>
      </c>
      <c r="K67" s="157" t="e">
        <f>NA()</f>
        <v>#N/A</v>
      </c>
      <c r="L67" s="157">
        <f>IF(ISNUMBER('将来負担比率（分子）の構造'!L$53), IF('将来負担比率（分子）の構造'!L$53 &lt; 0, 0, '将来負担比率（分子）の構造'!L$53), NA())</f>
        <v>4570</v>
      </c>
      <c r="M67" s="157" t="e">
        <f>NA()</f>
        <v>#N/A</v>
      </c>
      <c r="N67" s="157" t="e">
        <f>NA()</f>
        <v>#N/A</v>
      </c>
      <c r="O67" s="157">
        <f>IF(ISNUMBER('将来負担比率（分子）の構造'!M$53), IF('将来負担比率（分子）の構造'!M$53 &lt; 0, 0, '将来負担比率（分子）の構造'!M$53), NA())</f>
        <v>3904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1948</v>
      </c>
      <c r="C72" s="161">
        <f>基金残高に係る経年分析!G55</f>
        <v>2098</v>
      </c>
      <c r="D72" s="161">
        <f>基金残高に係る経年分析!H55</f>
        <v>2248</v>
      </c>
    </row>
    <row r="73" spans="1:16" x14ac:dyDescent="0.2">
      <c r="A73" s="160" t="s">
        <v>74</v>
      </c>
      <c r="B73" s="161">
        <f>基金残高に係る経年分析!F56</f>
        <v>120</v>
      </c>
      <c r="C73" s="161">
        <f>基金残高に係る経年分析!G56</f>
        <v>155</v>
      </c>
      <c r="D73" s="161">
        <f>基金残高に係る経年分析!H56</f>
        <v>188</v>
      </c>
    </row>
    <row r="74" spans="1:16" x14ac:dyDescent="0.2">
      <c r="A74" s="160" t="s">
        <v>75</v>
      </c>
      <c r="B74" s="161">
        <f>基金残高に係る経年分析!F57</f>
        <v>2949</v>
      </c>
      <c r="C74" s="161">
        <f>基金残高に係る経年分析!G57</f>
        <v>3285</v>
      </c>
      <c r="D74" s="161">
        <f>基金残高に係る経年分析!H57</f>
        <v>2995</v>
      </c>
    </row>
  </sheetData>
  <sheetProtection algorithmName="SHA-512" hashValue="IMblTZN1+nlqeTDbyMtwWWKcivjPTGvGafFbO79R0fSI6rmOTIST8YALOzsOmZkhHAssS3vv53iSm36zbtAswg==" saltValue="3NxR2E/l1QtoXRuf1nAhd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2026-03-11T23:30:13Z</cp:lastPrinted>
  <dcterms:created xsi:type="dcterms:W3CDTF">2026-02-23T09:31:30Z</dcterms:created>
  <dcterms:modified xsi:type="dcterms:W3CDTF">2026-09-17T06:34:31Z</dcterms:modified>
  <cp:category/>
</cp:coreProperties>
</file>