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mc:AlternateContent xmlns:mc="http://schemas.openxmlformats.org/markup-compatibility/2006">
    <mc:Choice Requires="x15">
      <x15ac:absPath xmlns:x15ac="http://schemas.microsoft.com/office/spreadsheetml/2010/11/ac" url="\\172.16.126.187\share\令和８年度\02_企画G\01_普通会計決算統計（R7決算）\05_令和6年度財政状況資料集の作成について（２回目）\03 市町村→県\"/>
    </mc:Choice>
  </mc:AlternateContent>
  <xr:revisionPtr revIDLastSave="0" documentId="13_ncr:1_{8D66B107-5829-4E8B-A698-E3786D0079F6}" xr6:coauthVersionLast="47" xr6:coauthVersionMax="47" xr10:uidLastSave="{00000000-0000-0000-0000-000000000000}"/>
  <bookViews>
    <workbookView xWindow="-110" yWindow="-110" windowWidth="19420" windowHeight="11500" firstSheet="13" activeTab="13"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5" i="10" l="1"/>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AM39" i="10"/>
  <c r="U39" i="10"/>
  <c r="C39" i="10"/>
  <c r="CO38" i="10"/>
  <c r="BE38" i="10"/>
  <c r="AM38" i="10"/>
  <c r="U38" i="10"/>
  <c r="C38" i="10"/>
  <c r="CO37" i="10"/>
  <c r="BE37" i="10"/>
  <c r="AM37" i="10"/>
  <c r="U37" i="10"/>
  <c r="C37" i="10"/>
  <c r="CO36" i="10"/>
  <c r="BE36" i="10"/>
  <c r="AM36" i="10"/>
  <c r="C36" i="10"/>
  <c r="CO35" i="10"/>
  <c r="BE35" i="10"/>
  <c r="C35" i="10"/>
  <c r="CO34" i="10"/>
  <c r="BW34" i="10"/>
  <c r="BW35" i="10" s="1"/>
  <c r="BW36" i="10" s="1"/>
  <c r="BW37" i="10" s="1"/>
  <c r="BW38" i="10" s="1"/>
  <c r="BE34" i="10"/>
  <c r="C34" i="10"/>
  <c r="U34" i="10" l="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U35" i="10" l="1"/>
  <c r="U36" i="10" s="1"/>
  <c r="AM34" i="10"/>
  <c r="AM35" i="10" s="1"/>
</calcChain>
</file>

<file path=xl/sharedStrings.xml><?xml version="1.0" encoding="utf-8"?>
<sst xmlns="http://schemas.openxmlformats.org/spreadsheetml/2006/main" count="1140" uniqueCount="573">
  <si>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</si>
  <si>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</si>
  <si>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</si>
  <si>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</si>
  <si>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</si>
  <si>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</si>
  <si>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</si>
  <si>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</si>
  <si>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</si>
  <si>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</si>
  <si>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</si>
  <si>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</si>
  <si>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</si>
  <si>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</si>
  <si>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</si>
  <si>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</si>
  <si>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</si>
  <si>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</si>
  <si>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</si>
  <si>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</si>
  <si>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</si>
  <si>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</si>
  <si>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</si>
  <si>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</si>
  <si>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</si>
  <si>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</si>
  <si>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</si>
  <si>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</si>
  <si>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</si>
  <si>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</si>
  <si>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</si>
  <si>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</si>
  <si>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</si>
  <si>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</si>
  <si>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</si>
  <si>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</si>
  <si>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</si>
  <si>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</si>
  <si>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</si>
  <si>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</si>
  <si>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</si>
  <si>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</si>
  <si>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</si>
  <si>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</si>
  <si>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</si>
  <si>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</si>
  <si>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</si>
  <si>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</si>
  <si>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</si>
  <si>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</si>
  <si>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</si>
  <si>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</si>
  <si>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</si>
  <si>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</si>
  <si>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</si>
  <si>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</si>
  <si>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</si>
  <si>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</si>
  <si>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</si>
  <si>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</si>
  <si>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</si>
  <si>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</si>
  <si>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</si>
  <si>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</si>
  <si>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</si>
  <si>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</si>
  <si>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</si>
  <si>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</si>
  <si>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</si>
  <si>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</si>
  <si>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</si>
  <si>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</si>
  <si>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</si>
  <si>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</si>
  <si>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</si>
  <si>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</si>
  <si>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</si>
  <si>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</si>
  <si>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</si>
  <si>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熊本県</t>
    <phoneticPr fontId="5"/>
  </si>
  <si>
    <t>市町村類型</t>
    <phoneticPr fontId="5"/>
  </si>
  <si>
    <t>Ⅰ－０</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</si>
  <si>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</si>
  <si>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</si>
  <si>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</si>
  <si>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</si>
  <si>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</si>
  <si>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</si>
  <si>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</si>
  <si>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</si>
  <si>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</si>
  <si>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</si>
  <si>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</si>
  <si>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</si>
  <si>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菊池市</t>
    <phoneticPr fontId="5"/>
  </si>
  <si>
    <t>地方交付税種地</t>
    <rPh sb="0" eb="2">
      <t>チホウ</t>
    </rPh>
    <rPh sb="2" eb="5">
      <t>コウフゼイ</t>
    </rPh>
    <rPh sb="5" eb="6">
      <t>シュ</t>
    </rPh>
    <rPh sb="6" eb="7">
      <t>チ</t>
    </rPh>
    <phoneticPr fontId="5"/>
  </si>
  <si>
    <t>1-2</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</si>
  <si>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</si>
  <si>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</si>
  <si>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</si>
  <si>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</si>
  <si>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</si>
  <si>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</si>
  <si>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</si>
  <si>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</si>
  <si>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</si>
  <si>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</si>
  <si>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</si>
  <si>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</si>
  <si>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</si>
  <si>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</si>
  <si>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</si>
  <si>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</si>
  <si>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</si>
  <si>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</si>
  <si>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</si>
  <si>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</si>
  <si>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</si>
  <si>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-3.6</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</si>
  <si>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</si>
  <si>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</si>
  <si>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</si>
  <si>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</si>
  <si>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</si>
  <si>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</si>
  <si>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</si>
  <si>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</si>
  <si>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</si>
  <si>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</si>
  <si>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</si>
  <si>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</si>
  <si>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</si>
  <si>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</si>
  <si>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</si>
  <si>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</si>
  <si>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</si>
  <si>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</si>
  <si>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</si>
  <si>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</si>
  <si>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</si>
  <si>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</si>
  <si>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-0.5</t>
    <phoneticPr fontId="5"/>
  </si>
  <si>
    <t>基準財政需要額</t>
    <phoneticPr fontId="25"/>
  </si>
  <si>
    <t>うち日本人(％)</t>
    <phoneticPr fontId="5"/>
  </si>
  <si>
    <t>-1.0</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</si>
  <si>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</si>
  <si>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</si>
  <si>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</si>
  <si>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</si>
  <si>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</si>
  <si>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</si>
  <si>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</si>
  <si>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</si>
  <si>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</si>
  <si>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</si>
  <si>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</si>
  <si>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</si>
  <si>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</si>
  <si>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</si>
  <si>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</si>
  <si>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</si>
  <si>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</si>
  <si>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</si>
  <si>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</si>
  <si>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</si>
  <si>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</si>
  <si>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</si>
  <si>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</si>
  <si>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</si>
  <si>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</si>
  <si>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</si>
  <si>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</si>
  <si>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</si>
  <si>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</si>
  <si>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</si>
  <si>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</si>
  <si>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</si>
  <si>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</si>
  <si>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</si>
  <si>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</si>
  <si>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</si>
  <si>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</si>
  <si>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</si>
  <si>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</si>
  <si>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</si>
  <si>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</si>
  <si>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</si>
  <si>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</si>
  <si>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</si>
  <si>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</si>
  <si>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</si>
  <si>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</si>
  <si>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</si>
  <si>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</si>
  <si>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</si>
  <si>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</si>
  <si>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</si>
  <si>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</si>
  <si>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</si>
  <si>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</si>
  <si>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</si>
  <si>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</si>
  <si>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</si>
  <si>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熊本県菊池市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</si>
  <si>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</si>
  <si>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</si>
  <si>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</si>
  <si>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</si>
  <si>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</si>
  <si>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</si>
  <si>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</si>
  <si>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</si>
  <si>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</si>
  <si>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</si>
  <si>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</si>
  <si>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</si>
  <si>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</si>
  <si>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</si>
  <si>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</si>
  <si>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</si>
  <si>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</si>
  <si>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</si>
  <si>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</si>
  <si>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</si>
  <si>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</si>
  <si>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</si>
  <si>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</si>
  <si>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</si>
  <si>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</si>
  <si>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</si>
  <si>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</si>
  <si>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</si>
  <si>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</si>
  <si>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</si>
  <si>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</si>
  <si>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</si>
  <si>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</si>
  <si>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</si>
  <si>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</si>
  <si>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</si>
  <si>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</si>
  <si>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</si>
  <si>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</si>
  <si>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</si>
  <si>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</si>
  <si>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</si>
  <si>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</si>
  <si>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</si>
  <si>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</si>
  <si>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</si>
  <si>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</si>
  <si>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</si>
  <si>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</si>
  <si>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</si>
  <si>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</si>
  <si>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</si>
  <si>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</si>
  <si>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</si>
  <si>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</si>
  <si>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</si>
  <si>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</si>
  <si>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</si>
  <si>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</si>
  <si>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</si>
  <si>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</si>
  <si>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</si>
  <si>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</si>
  <si>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</si>
  <si>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</si>
  <si>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</si>
  <si>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</si>
  <si>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</si>
  <si>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</si>
  <si>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</si>
  <si>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</si>
  <si>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</si>
  <si>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</si>
  <si>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</si>
  <si>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</si>
  <si>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</si>
  <si>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</si>
  <si>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</si>
  <si>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</si>
  <si>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</si>
  <si>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</si>
  <si>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</si>
  <si>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</si>
  <si>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</si>
  <si>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</si>
  <si>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</si>
  <si>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</si>
  <si>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</si>
  <si>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</si>
  <si>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</si>
  <si>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</si>
  <si>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</si>
  <si>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</si>
  <si>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</si>
  <si>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</si>
  <si>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</si>
  <si>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</si>
  <si>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</si>
  <si>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</si>
  <si>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</si>
  <si>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</si>
  <si>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</si>
  <si>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</si>
  <si>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</si>
  <si>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</si>
  <si>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</si>
  <si>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</si>
  <si>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</si>
  <si>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</si>
  <si>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</si>
  <si>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</si>
  <si>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</si>
  <si>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</si>
  <si>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</si>
  <si>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</si>
  <si>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</si>
  <si>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</si>
  <si>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</si>
  <si>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</si>
  <si>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</si>
  <si>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</si>
  <si>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</si>
  <si>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</si>
  <si>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</si>
  <si>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</si>
  <si>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</si>
  <si>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</si>
  <si>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</si>
  <si>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</si>
  <si>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</si>
  <si>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</si>
  <si>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</si>
  <si>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</si>
  <si>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</si>
  <si>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</si>
  <si>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</si>
  <si>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</si>
  <si>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</si>
  <si>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</si>
  <si>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</si>
  <si>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</si>
  <si>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</si>
  <si>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</si>
  <si>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</si>
  <si>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</si>
  <si>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</si>
  <si>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</si>
  <si>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</si>
  <si>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</si>
  <si>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</si>
  <si>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熊本県菊池市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</si>
  <si>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</si>
  <si>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</si>
  <si>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</si>
  <si>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</si>
  <si>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</si>
  <si>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</si>
  <si>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</si>
  <si>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</si>
  <si>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</si>
  <si>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</si>
  <si>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</si>
  <si>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</si>
  <si>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</si>
  <si>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</si>
  <si>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</si>
  <si>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</si>
  <si>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</si>
  <si>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</si>
  <si>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</si>
  <si>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</si>
  <si>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</si>
  <si>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</si>
  <si>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</si>
  <si>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</si>
  <si>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</si>
  <si>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</si>
  <si>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</si>
  <si>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</si>
  <si>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</si>
  <si>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</si>
  <si>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</si>
  <si>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</si>
  <si>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</si>
  <si>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</si>
  <si>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後期高齢者医療事業特別会計</t>
    <phoneticPr fontId="5"/>
  </si>
  <si>
    <t>介護保険事業特別会計</t>
    <phoneticPr fontId="5"/>
  </si>
  <si>
    <t>水道事業会計</t>
    <phoneticPr fontId="5"/>
  </si>
  <si>
    <t>法適用企業</t>
    <phoneticPr fontId="5"/>
  </si>
  <si>
    <t>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</si>
  <si>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</si>
  <si>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</si>
  <si>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</si>
  <si>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</si>
  <si>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</si>
  <si>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</si>
  <si>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</si>
  <si>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</si>
  <si>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</si>
  <si>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</si>
  <si>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</si>
  <si>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</si>
  <si>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</si>
  <si>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</si>
  <si>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</si>
  <si>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</si>
  <si>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</si>
  <si>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</si>
  <si>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</si>
  <si>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</si>
  <si>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</si>
  <si>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</si>
  <si>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</si>
  <si>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</si>
  <si>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</si>
  <si>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</si>
  <si>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</si>
  <si>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</si>
  <si>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</si>
  <si>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</si>
  <si>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</si>
  <si>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</si>
  <si>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</si>
  <si>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</si>
  <si>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</si>
  <si>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</si>
  <si>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</si>
  <si>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</si>
  <si>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</si>
  <si>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</si>
  <si>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</si>
  <si>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</si>
  <si>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</si>
  <si>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</si>
  <si>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</si>
  <si>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</si>
  <si>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</si>
  <si>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</si>
  <si>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</si>
  <si>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</si>
  <si>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</si>
  <si>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</si>
  <si>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</si>
  <si>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</si>
  <si>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</si>
  <si>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</si>
  <si>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</si>
  <si>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</si>
  <si>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</si>
  <si>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</si>
  <si>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</si>
  <si>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</si>
  <si>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</si>
  <si>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</si>
  <si>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</si>
  <si>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</si>
  <si>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</si>
  <si>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</si>
  <si>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</si>
  <si>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</si>
  <si>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</si>
  <si>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</si>
  <si>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</si>
  <si>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</si>
  <si>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</si>
  <si>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</si>
  <si>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</si>
  <si>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</si>
  <si>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</si>
  <si>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</si>
  <si>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</si>
  <si>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</si>
  <si>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</si>
  <si>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</si>
  <si>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</si>
  <si>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</si>
  <si>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</si>
  <si>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</si>
  <si>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</si>
  <si>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</si>
  <si>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</si>
  <si>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</si>
  <si>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</si>
  <si>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</si>
  <si>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</si>
  <si>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</si>
  <si>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</si>
  <si>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</si>
  <si>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</si>
  <si>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</si>
  <si>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</si>
  <si>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</si>
  <si>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</si>
  <si>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</si>
  <si>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</si>
  <si>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</si>
  <si>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</si>
  <si>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</si>
  <si>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</si>
  <si>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</si>
  <si>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</si>
  <si>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</si>
  <si>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</si>
  <si>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</si>
  <si>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</si>
  <si>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</si>
  <si>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</si>
  <si>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</si>
  <si>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</si>
  <si>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</si>
  <si>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</si>
  <si>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</si>
  <si>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</si>
  <si>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</si>
  <si>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</si>
  <si>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</si>
  <si>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</si>
  <si>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</si>
  <si>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</si>
  <si>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</si>
  <si>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</si>
  <si>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</si>
  <si>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</si>
  <si>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</si>
  <si>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</si>
  <si>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2.04</t>
  </si>
  <si>
    <t>水道事業会計</t>
  </si>
  <si>
    <t>一般会計</t>
  </si>
  <si>
    <t>下水道事業会計</t>
  </si>
  <si>
    <t>介護保険事業特別会計</t>
  </si>
  <si>
    <t>後期高齢者医療事業特別会計</t>
  </si>
  <si>
    <t>国民健康保険事業特別会計</t>
  </si>
  <si>
    <t>その他会計（赤字）</t>
  </si>
  <si>
    <t>その他会計（黒字）</t>
  </si>
  <si>
    <t>R02</t>
    <phoneticPr fontId="5"/>
  </si>
  <si>
    <t>R03</t>
    <phoneticPr fontId="5"/>
  </si>
  <si>
    <t>R04</t>
    <phoneticPr fontId="5"/>
  </si>
  <si>
    <t>R05</t>
    <phoneticPr fontId="5"/>
  </si>
  <si>
    <t>R06</t>
    <phoneticPr fontId="5"/>
  </si>
  <si>
    <t>-</t>
    <phoneticPr fontId="2"/>
  </si>
  <si>
    <t>熊本県市町村総合事務組合</t>
  </si>
  <si>
    <t>菊池養生園保健組合</t>
  </si>
  <si>
    <t>菊池広域連合</t>
  </si>
  <si>
    <t>熊本県後期高齢者医療広域連合
（後期高齢者医療特別会計）</t>
    <phoneticPr fontId="2"/>
  </si>
  <si>
    <t>熊本県後期高齢者医療広域連合
（一般会計）</t>
    <phoneticPr fontId="2"/>
  </si>
  <si>
    <t>公共施設等総合管理基金</t>
    <rPh sb="0" eb="2">
      <t>コウキョウ</t>
    </rPh>
    <rPh sb="2" eb="4">
      <t>シセツ</t>
    </rPh>
    <rPh sb="4" eb="5">
      <t>トウ</t>
    </rPh>
    <rPh sb="5" eb="7">
      <t>ソウゴウ</t>
    </rPh>
    <rPh sb="7" eb="9">
      <t>カンリ</t>
    </rPh>
    <rPh sb="9" eb="11">
      <t>キキン</t>
    </rPh>
    <phoneticPr fontId="5"/>
  </si>
  <si>
    <t>教育振興小川基金</t>
    <phoneticPr fontId="5"/>
  </si>
  <si>
    <t>がんばるふるさと菊池応援基金</t>
    <phoneticPr fontId="5"/>
  </si>
  <si>
    <t>地域振興基金</t>
    <phoneticPr fontId="2"/>
  </si>
  <si>
    <t>奨学基金</t>
    <phoneticPr fontId="2"/>
  </si>
  <si>
    <t>菊池土地開発公社</t>
    <rPh sb="0" eb="2">
      <t>キクチ</t>
    </rPh>
    <rPh sb="2" eb="4">
      <t>トチ</t>
    </rPh>
    <rPh sb="4" eb="6">
      <t>カイハツ</t>
    </rPh>
    <rPh sb="6" eb="8">
      <t>コウシャ</t>
    </rPh>
    <phoneticPr fontId="2"/>
  </si>
  <si>
    <t>きくち観光物産館</t>
    <rPh sb="3" eb="5">
      <t>カンコウ</t>
    </rPh>
    <rPh sb="5" eb="8">
      <t>ブッサンカン</t>
    </rPh>
    <phoneticPr fontId="2"/>
  </si>
  <si>
    <t>ファームきくち</t>
    <phoneticPr fontId="2"/>
  </si>
  <si>
    <t>七城振興公社</t>
    <rPh sb="0" eb="2">
      <t>シチジョウ</t>
    </rPh>
    <rPh sb="2" eb="4">
      <t>シンコウ</t>
    </rPh>
    <rPh sb="4" eb="6">
      <t>コウシャ</t>
    </rPh>
    <phoneticPr fontId="2"/>
  </si>
  <si>
    <t>七城町特産品センター</t>
    <rPh sb="0" eb="3">
      <t>シチジョウマチ</t>
    </rPh>
    <rPh sb="3" eb="6">
      <t>トクサンヒン</t>
    </rPh>
    <phoneticPr fontId="2"/>
  </si>
  <si>
    <t>七城町銘柄米センター</t>
    <rPh sb="0" eb="3">
      <t>シチジョウマチ</t>
    </rPh>
    <rPh sb="3" eb="5">
      <t>メイガラ</t>
    </rPh>
    <rPh sb="5" eb="6">
      <t>マイ</t>
    </rPh>
    <phoneticPr fontId="2"/>
  </si>
  <si>
    <t>旭志村ふれあいセンター</t>
    <rPh sb="0" eb="3">
      <t>キョクシムラ</t>
    </rPh>
    <phoneticPr fontId="2"/>
  </si>
  <si>
    <t>有朋の里泗水</t>
    <rPh sb="0" eb="2">
      <t>ユウホウ</t>
    </rPh>
    <rPh sb="3" eb="4">
      <t>サト</t>
    </rPh>
    <rPh sb="4" eb="6">
      <t>シスイ</t>
    </rPh>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</si>
  <si>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</si>
  <si>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</si>
  <si>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有形固定資産減価償却率は類似団体平均と同程度の水準となっているが、将来負担比率は前年度より増加し類似団体と比べてやや高い水準となっている。
将来負担比率増加の主な要因は、地方債の償還が進んだことなどにより将来負担額は減少したものの、充当可能財源の減少がそれを上回ったことためである。
今後も地方債の新規発行額を償還額以内に抑制するなど残高を圧縮するとともに、より有利な地方債の活用を検討する。また、公共施設等総合管理計画により公共施設等の適正管理に努める。</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</si>
  <si>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</si>
  <si>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</si>
  <si>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</si>
  <si>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</si>
  <si>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</si>
  <si>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</si>
  <si>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実質公債費率、将来負担比率とも前年度より増加し類似団体と比べてやや高い水準となっている。実質公債費比率増加の主な要因は、令和6年度に償還のピークを迎えたこためである。
このような状況から、より有利な地方債の活用等による公債費の適正化に取り組むとともに、緊急性や事業効果等を検証したうえで事業の優先順位付けを行うなど、引き続き公債費の適正化に努める。</t>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</si>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</sst>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1">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66" xfId="8"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0" fontId="20" fillId="0" borderId="7" xfId="8" applyFont="1" applyBorder="1" applyAlignment="1">
      <alignment horizontal="left" vertical="center"/>
    </xf>
    <xf numFmtId="49" fontId="20" fillId="0" borderId="0" xfId="8" applyNumberFormat="1" applyFont="1" applyAlignment="1">
      <alignment horizontal="center" vertical="center"/>
    </xf>
    <xf numFmtId="0" fontId="20" fillId="0" borderId="74" xfId="8" applyFont="1" applyBorder="1" applyAlignment="1">
      <alignment horizontal="center"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4" fillId="0" borderId="71" xfId="9"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4" fillId="6" borderId="75" xfId="12" applyFont="1" applyFill="1" applyBorder="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31"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wrapText="1"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78" fontId="1" fillId="0" borderId="65" xfId="16" applyNumberFormat="1" applyFont="1" applyBorder="1">
      <alignment vertical="center"/>
    </xf>
    <xf numFmtId="178" fontId="16"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39" fillId="0" borderId="0" xfId="20" applyFo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37A7933E-A488-43D2-A471-13E2401A754D}"/>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92632</c:v>
                </c:pt>
                <c:pt idx="1">
                  <c:v>92919</c:v>
                </c:pt>
                <c:pt idx="2">
                  <c:v>103663</c:v>
                </c:pt>
                <c:pt idx="3">
                  <c:v>92012</c:v>
                </c:pt>
                <c:pt idx="4">
                  <c:v>91317</c:v>
                </c:pt>
              </c:numCache>
            </c:numRef>
          </c:val>
          <c:smooth val="0"/>
          <c:extLst>
            <c:ext xmlns:c16="http://schemas.microsoft.com/office/drawing/2014/chart" uri="{C3380CC4-5D6E-409C-BE32-E72D297353CC}">
              <c16:uniqueId val="{00000000-09F3-4591-8B19-99F9917DE3D0}"/>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71695</c:v>
                </c:pt>
                <c:pt idx="1">
                  <c:v>68704</c:v>
                </c:pt>
                <c:pt idx="2">
                  <c:v>65978</c:v>
                </c:pt>
                <c:pt idx="3">
                  <c:v>57779</c:v>
                </c:pt>
                <c:pt idx="4">
                  <c:v>72734</c:v>
                </c:pt>
              </c:numCache>
            </c:numRef>
          </c:val>
          <c:smooth val="0"/>
          <c:extLst>
            <c:ext xmlns:c16="http://schemas.microsoft.com/office/drawing/2014/chart" uri="{C3380CC4-5D6E-409C-BE32-E72D297353CC}">
              <c16:uniqueId val="{00000001-09F3-4591-8B19-99F9917DE3D0}"/>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4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0.26</c:v>
                </c:pt>
                <c:pt idx="1">
                  <c:v>4.42</c:v>
                </c:pt>
                <c:pt idx="2">
                  <c:v>4.75</c:v>
                </c:pt>
                <c:pt idx="3">
                  <c:v>2.3199999999999998</c:v>
                </c:pt>
                <c:pt idx="4">
                  <c:v>4.0999999999999996</c:v>
                </c:pt>
              </c:numCache>
            </c:numRef>
          </c:val>
          <c:extLst>
            <c:ext xmlns:c16="http://schemas.microsoft.com/office/drawing/2014/chart" uri="{C3380CC4-5D6E-409C-BE32-E72D297353CC}">
              <c16:uniqueId val="{00000000-1C54-43A9-8236-1F23D0AFC09E}"/>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33.74</c:v>
                </c:pt>
                <c:pt idx="1">
                  <c:v>39.61</c:v>
                </c:pt>
                <c:pt idx="2">
                  <c:v>45.03</c:v>
                </c:pt>
                <c:pt idx="3">
                  <c:v>47.49</c:v>
                </c:pt>
                <c:pt idx="4">
                  <c:v>47.35</c:v>
                </c:pt>
              </c:numCache>
            </c:numRef>
          </c:val>
          <c:extLst>
            <c:ext xmlns:c16="http://schemas.microsoft.com/office/drawing/2014/chart" uri="{C3380CC4-5D6E-409C-BE32-E72D297353CC}">
              <c16:uniqueId val="{00000001-1C54-43A9-8236-1F23D0AFC09E}"/>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-2.04</c:v>
                </c:pt>
                <c:pt idx="1">
                  <c:v>11.32</c:v>
                </c:pt>
                <c:pt idx="2">
                  <c:v>4.24</c:v>
                </c:pt>
                <c:pt idx="3">
                  <c:v>0.04</c:v>
                </c:pt>
                <c:pt idx="4">
                  <c:v>3.05</c:v>
                </c:pt>
              </c:numCache>
            </c:numRef>
          </c:val>
          <c:smooth val="0"/>
          <c:extLst>
            <c:ext xmlns:c16="http://schemas.microsoft.com/office/drawing/2014/chart" uri="{C3380CC4-5D6E-409C-BE32-E72D297353CC}">
              <c16:uniqueId val="{00000002-1C54-43A9-8236-1F23D0AFC09E}"/>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3923-4704-95BF-6D2E8FCC34A4}"/>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3923-4704-95BF-6D2E8FCC34A4}"/>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3923-4704-95BF-6D2E8FCC34A4}"/>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3923-4704-95BF-6D2E8FCC34A4}"/>
            </c:ext>
          </c:extLst>
        </c:ser>
        <c:ser>
          <c:idx val="4"/>
          <c:order val="4"/>
          <c:tx>
            <c:strRef>
              <c:f>データシート!$A$31</c:f>
              <c:strCache>
                <c:ptCount val="1"/>
                <c:pt idx="0">
                  <c:v>国民健康保険事業特別会計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0.04</c:v>
                </c:pt>
                <c:pt idx="2">
                  <c:v>#N/A</c:v>
                </c:pt>
                <c:pt idx="3">
                  <c:v>0.03</c:v>
                </c:pt>
                <c:pt idx="4">
                  <c:v>#N/A</c:v>
                </c:pt>
                <c:pt idx="5">
                  <c:v>0.21</c:v>
                </c:pt>
                <c:pt idx="6">
                  <c:v>#N/A</c:v>
                </c:pt>
                <c:pt idx="7">
                  <c:v>0.02</c:v>
                </c:pt>
                <c:pt idx="8">
                  <c:v>#N/A</c:v>
                </c:pt>
                <c:pt idx="9">
                  <c:v>0.02</c:v>
                </c:pt>
              </c:numCache>
            </c:numRef>
          </c:val>
          <c:extLst>
            <c:ext xmlns:c16="http://schemas.microsoft.com/office/drawing/2014/chart" uri="{C3380CC4-5D6E-409C-BE32-E72D297353CC}">
              <c16:uniqueId val="{00000004-3923-4704-95BF-6D2E8FCC34A4}"/>
            </c:ext>
          </c:extLst>
        </c:ser>
        <c:ser>
          <c:idx val="5"/>
          <c:order val="5"/>
          <c:tx>
            <c:strRef>
              <c:f>データシート!$A$32</c:f>
              <c:strCache>
                <c:ptCount val="1"/>
                <c:pt idx="0">
                  <c:v>後期高齢者医療事業特別会計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c:v>
                </c:pt>
                <c:pt idx="2">
                  <c:v>#N/A</c:v>
                </c:pt>
                <c:pt idx="3">
                  <c:v>0.01</c:v>
                </c:pt>
                <c:pt idx="4">
                  <c:v>#N/A</c:v>
                </c:pt>
                <c:pt idx="5">
                  <c:v>0.03</c:v>
                </c:pt>
                <c:pt idx="6">
                  <c:v>#N/A</c:v>
                </c:pt>
                <c:pt idx="7">
                  <c:v>0</c:v>
                </c:pt>
                <c:pt idx="8">
                  <c:v>#N/A</c:v>
                </c:pt>
                <c:pt idx="9">
                  <c:v>0.03</c:v>
                </c:pt>
              </c:numCache>
            </c:numRef>
          </c:val>
          <c:extLst>
            <c:ext xmlns:c16="http://schemas.microsoft.com/office/drawing/2014/chart" uri="{C3380CC4-5D6E-409C-BE32-E72D297353CC}">
              <c16:uniqueId val="{00000005-3923-4704-95BF-6D2E8FCC34A4}"/>
            </c:ext>
          </c:extLst>
        </c:ser>
        <c:ser>
          <c:idx val="6"/>
          <c:order val="6"/>
          <c:tx>
            <c:strRef>
              <c:f>データシート!$A$33</c:f>
              <c:strCache>
                <c:ptCount val="1"/>
                <c:pt idx="0">
                  <c:v>介護保険事業特別会計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0.41</c:v>
                </c:pt>
                <c:pt idx="2">
                  <c:v>#N/A</c:v>
                </c:pt>
                <c:pt idx="3">
                  <c:v>0.61</c:v>
                </c:pt>
                <c:pt idx="4">
                  <c:v>#N/A</c:v>
                </c:pt>
                <c:pt idx="5">
                  <c:v>1.53</c:v>
                </c:pt>
                <c:pt idx="6">
                  <c:v>#N/A</c:v>
                </c:pt>
                <c:pt idx="7">
                  <c:v>0.81</c:v>
                </c:pt>
                <c:pt idx="8">
                  <c:v>#N/A</c:v>
                </c:pt>
                <c:pt idx="9">
                  <c:v>1.19</c:v>
                </c:pt>
              </c:numCache>
            </c:numRef>
          </c:val>
          <c:extLst>
            <c:ext xmlns:c16="http://schemas.microsoft.com/office/drawing/2014/chart" uri="{C3380CC4-5D6E-409C-BE32-E72D297353CC}">
              <c16:uniqueId val="{00000006-3923-4704-95BF-6D2E8FCC34A4}"/>
            </c:ext>
          </c:extLst>
        </c:ser>
        <c:ser>
          <c:idx val="7"/>
          <c:order val="7"/>
          <c:tx>
            <c:strRef>
              <c:f>データシート!$A$34</c:f>
              <c:strCache>
                <c:ptCount val="1"/>
                <c:pt idx="0">
                  <c:v>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0.88</c:v>
                </c:pt>
                <c:pt idx="2">
                  <c:v>#N/A</c:v>
                </c:pt>
                <c:pt idx="3">
                  <c:v>1.49</c:v>
                </c:pt>
                <c:pt idx="4">
                  <c:v>#N/A</c:v>
                </c:pt>
                <c:pt idx="5">
                  <c:v>2.2000000000000002</c:v>
                </c:pt>
                <c:pt idx="6">
                  <c:v>#N/A</c:v>
                </c:pt>
                <c:pt idx="7">
                  <c:v>2.8</c:v>
                </c:pt>
                <c:pt idx="8">
                  <c:v>#N/A</c:v>
                </c:pt>
                <c:pt idx="9">
                  <c:v>3.08</c:v>
                </c:pt>
              </c:numCache>
            </c:numRef>
          </c:val>
          <c:extLst>
            <c:ext xmlns:c16="http://schemas.microsoft.com/office/drawing/2014/chart" uri="{C3380CC4-5D6E-409C-BE32-E72D297353CC}">
              <c16:uniqueId val="{00000007-3923-4704-95BF-6D2E8FCC34A4}"/>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0.25</c:v>
                </c:pt>
                <c:pt idx="2">
                  <c:v>#N/A</c:v>
                </c:pt>
                <c:pt idx="3">
                  <c:v>4.41</c:v>
                </c:pt>
                <c:pt idx="4">
                  <c:v>#N/A</c:v>
                </c:pt>
                <c:pt idx="5">
                  <c:v>4.75</c:v>
                </c:pt>
                <c:pt idx="6">
                  <c:v>#N/A</c:v>
                </c:pt>
                <c:pt idx="7">
                  <c:v>2.31</c:v>
                </c:pt>
                <c:pt idx="8">
                  <c:v>#N/A</c:v>
                </c:pt>
                <c:pt idx="9">
                  <c:v>4.09</c:v>
                </c:pt>
              </c:numCache>
            </c:numRef>
          </c:val>
          <c:extLst>
            <c:ext xmlns:c16="http://schemas.microsoft.com/office/drawing/2014/chart" uri="{C3380CC4-5D6E-409C-BE32-E72D297353CC}">
              <c16:uniqueId val="{00000008-3923-4704-95BF-6D2E8FCC34A4}"/>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3.16</c:v>
                </c:pt>
                <c:pt idx="2">
                  <c:v>#N/A</c:v>
                </c:pt>
                <c:pt idx="3">
                  <c:v>3.2</c:v>
                </c:pt>
                <c:pt idx="4">
                  <c:v>#N/A</c:v>
                </c:pt>
                <c:pt idx="5">
                  <c:v>3.54</c:v>
                </c:pt>
                <c:pt idx="6">
                  <c:v>#N/A</c:v>
                </c:pt>
                <c:pt idx="7">
                  <c:v>4.03</c:v>
                </c:pt>
                <c:pt idx="8">
                  <c:v>#N/A</c:v>
                </c:pt>
                <c:pt idx="9">
                  <c:v>4.17</c:v>
                </c:pt>
              </c:numCache>
            </c:numRef>
          </c:val>
          <c:extLst>
            <c:ext xmlns:c16="http://schemas.microsoft.com/office/drawing/2014/chart" uri="{C3380CC4-5D6E-409C-BE32-E72D297353CC}">
              <c16:uniqueId val="{00000009-3923-4704-95BF-6D2E8FCC34A4}"/>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3147</c:v>
                </c:pt>
                <c:pt idx="5">
                  <c:v>3173</c:v>
                </c:pt>
                <c:pt idx="8">
                  <c:v>3072</c:v>
                </c:pt>
                <c:pt idx="11">
                  <c:v>2810</c:v>
                </c:pt>
                <c:pt idx="14">
                  <c:v>3019</c:v>
                </c:pt>
              </c:numCache>
            </c:numRef>
          </c:val>
          <c:extLst>
            <c:ext xmlns:c16="http://schemas.microsoft.com/office/drawing/2014/chart" uri="{C3380CC4-5D6E-409C-BE32-E72D297353CC}">
              <c16:uniqueId val="{00000000-D233-4C7A-A0E0-3F41917B619C}"/>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D233-4C7A-A0E0-3F41917B619C}"/>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144</c:v>
                </c:pt>
                <c:pt idx="3">
                  <c:v>133</c:v>
                </c:pt>
                <c:pt idx="6">
                  <c:v>1</c:v>
                </c:pt>
                <c:pt idx="9">
                  <c:v>1</c:v>
                </c:pt>
                <c:pt idx="12">
                  <c:v>0</c:v>
                </c:pt>
              </c:numCache>
            </c:numRef>
          </c:val>
          <c:extLst>
            <c:ext xmlns:c16="http://schemas.microsoft.com/office/drawing/2014/chart" uri="{C3380CC4-5D6E-409C-BE32-E72D297353CC}">
              <c16:uniqueId val="{00000002-D233-4C7A-A0E0-3F41917B619C}"/>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82</c:v>
                </c:pt>
                <c:pt idx="3">
                  <c:v>105</c:v>
                </c:pt>
                <c:pt idx="6">
                  <c:v>71</c:v>
                </c:pt>
                <c:pt idx="9">
                  <c:v>171</c:v>
                </c:pt>
                <c:pt idx="12">
                  <c:v>224</c:v>
                </c:pt>
              </c:numCache>
            </c:numRef>
          </c:val>
          <c:extLst>
            <c:ext xmlns:c16="http://schemas.microsoft.com/office/drawing/2014/chart" uri="{C3380CC4-5D6E-409C-BE32-E72D297353CC}">
              <c16:uniqueId val="{00000003-D233-4C7A-A0E0-3F41917B619C}"/>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538</c:v>
                </c:pt>
                <c:pt idx="3">
                  <c:v>546</c:v>
                </c:pt>
                <c:pt idx="6">
                  <c:v>511</c:v>
                </c:pt>
                <c:pt idx="9">
                  <c:v>508</c:v>
                </c:pt>
                <c:pt idx="12">
                  <c:v>466</c:v>
                </c:pt>
              </c:numCache>
            </c:numRef>
          </c:val>
          <c:extLst>
            <c:ext xmlns:c16="http://schemas.microsoft.com/office/drawing/2014/chart" uri="{C3380CC4-5D6E-409C-BE32-E72D297353CC}">
              <c16:uniqueId val="{00000004-D233-4C7A-A0E0-3F41917B619C}"/>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D233-4C7A-A0E0-3F41917B619C}"/>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D233-4C7A-A0E0-3F41917B619C}"/>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3512</c:v>
                </c:pt>
                <c:pt idx="3">
                  <c:v>3601</c:v>
                </c:pt>
                <c:pt idx="6">
                  <c:v>3573</c:v>
                </c:pt>
                <c:pt idx="9">
                  <c:v>3279</c:v>
                </c:pt>
                <c:pt idx="12">
                  <c:v>3772</c:v>
                </c:pt>
              </c:numCache>
            </c:numRef>
          </c:val>
          <c:extLst>
            <c:ext xmlns:c16="http://schemas.microsoft.com/office/drawing/2014/chart" uri="{C3380CC4-5D6E-409C-BE32-E72D297353CC}">
              <c16:uniqueId val="{00000007-D233-4C7A-A0E0-3F41917B619C}"/>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1129</c:v>
                </c:pt>
                <c:pt idx="2">
                  <c:v>#N/A</c:v>
                </c:pt>
                <c:pt idx="3">
                  <c:v>#N/A</c:v>
                </c:pt>
                <c:pt idx="4">
                  <c:v>1212</c:v>
                </c:pt>
                <c:pt idx="5">
                  <c:v>#N/A</c:v>
                </c:pt>
                <c:pt idx="6">
                  <c:v>#N/A</c:v>
                </c:pt>
                <c:pt idx="7">
                  <c:v>1084</c:v>
                </c:pt>
                <c:pt idx="8">
                  <c:v>#N/A</c:v>
                </c:pt>
                <c:pt idx="9">
                  <c:v>#N/A</c:v>
                </c:pt>
                <c:pt idx="10">
                  <c:v>1149</c:v>
                </c:pt>
                <c:pt idx="11">
                  <c:v>#N/A</c:v>
                </c:pt>
                <c:pt idx="12">
                  <c:v>#N/A</c:v>
                </c:pt>
                <c:pt idx="13">
                  <c:v>1443</c:v>
                </c:pt>
                <c:pt idx="14">
                  <c:v>#N/A</c:v>
                </c:pt>
              </c:numCache>
            </c:numRef>
          </c:val>
          <c:smooth val="0"/>
          <c:extLst>
            <c:ext xmlns:c16="http://schemas.microsoft.com/office/drawing/2014/chart" uri="{C3380CC4-5D6E-409C-BE32-E72D297353CC}">
              <c16:uniqueId val="{00000008-D233-4C7A-A0E0-3F41917B619C}"/>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31144</c:v>
                </c:pt>
                <c:pt idx="5">
                  <c:v>29961</c:v>
                </c:pt>
                <c:pt idx="8">
                  <c:v>27966</c:v>
                </c:pt>
                <c:pt idx="11">
                  <c:v>26396</c:v>
                </c:pt>
                <c:pt idx="14">
                  <c:v>24910</c:v>
                </c:pt>
              </c:numCache>
            </c:numRef>
          </c:val>
          <c:extLst>
            <c:ext xmlns:c16="http://schemas.microsoft.com/office/drawing/2014/chart" uri="{C3380CC4-5D6E-409C-BE32-E72D297353CC}">
              <c16:uniqueId val="{00000000-50F5-4E92-A058-D87272B519A3}"/>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908</c:v>
                </c:pt>
                <c:pt idx="5">
                  <c:v>816</c:v>
                </c:pt>
                <c:pt idx="8">
                  <c:v>729</c:v>
                </c:pt>
                <c:pt idx="11">
                  <c:v>637</c:v>
                </c:pt>
                <c:pt idx="14">
                  <c:v>538</c:v>
                </c:pt>
              </c:numCache>
            </c:numRef>
          </c:val>
          <c:extLst>
            <c:ext xmlns:c16="http://schemas.microsoft.com/office/drawing/2014/chart" uri="{C3380CC4-5D6E-409C-BE32-E72D297353CC}">
              <c16:uniqueId val="{00000001-50F5-4E92-A058-D87272B519A3}"/>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10512</c:v>
                </c:pt>
                <c:pt idx="5">
                  <c:v>11204</c:v>
                </c:pt>
                <c:pt idx="8">
                  <c:v>11706</c:v>
                </c:pt>
                <c:pt idx="11">
                  <c:v>12196</c:v>
                </c:pt>
                <c:pt idx="14">
                  <c:v>11900</c:v>
                </c:pt>
              </c:numCache>
            </c:numRef>
          </c:val>
          <c:extLst>
            <c:ext xmlns:c16="http://schemas.microsoft.com/office/drawing/2014/chart" uri="{C3380CC4-5D6E-409C-BE32-E72D297353CC}">
              <c16:uniqueId val="{00000002-50F5-4E92-A058-D87272B519A3}"/>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50F5-4E92-A058-D87272B519A3}"/>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50F5-4E92-A058-D87272B519A3}"/>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50F5-4E92-A058-D87272B519A3}"/>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1204</c:v>
                </c:pt>
                <c:pt idx="3">
                  <c:v>904</c:v>
                </c:pt>
                <c:pt idx="6">
                  <c:v>862</c:v>
                </c:pt>
                <c:pt idx="9">
                  <c:v>1032</c:v>
                </c:pt>
                <c:pt idx="12">
                  <c:v>1161</c:v>
                </c:pt>
              </c:numCache>
            </c:numRef>
          </c:val>
          <c:extLst>
            <c:ext xmlns:c16="http://schemas.microsoft.com/office/drawing/2014/chart" uri="{C3380CC4-5D6E-409C-BE32-E72D297353CC}">
              <c16:uniqueId val="{00000006-50F5-4E92-A058-D87272B519A3}"/>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3617</c:v>
                </c:pt>
                <c:pt idx="3">
                  <c:v>4248</c:v>
                </c:pt>
                <c:pt idx="6">
                  <c:v>4116</c:v>
                </c:pt>
                <c:pt idx="9">
                  <c:v>4033</c:v>
                </c:pt>
                <c:pt idx="12">
                  <c:v>3865</c:v>
                </c:pt>
              </c:numCache>
            </c:numRef>
          </c:val>
          <c:extLst>
            <c:ext xmlns:c16="http://schemas.microsoft.com/office/drawing/2014/chart" uri="{C3380CC4-5D6E-409C-BE32-E72D297353CC}">
              <c16:uniqueId val="{00000007-50F5-4E92-A058-D87272B519A3}"/>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6752</c:v>
                </c:pt>
                <c:pt idx="3">
                  <c:v>6445</c:v>
                </c:pt>
                <c:pt idx="6">
                  <c:v>5951</c:v>
                </c:pt>
                <c:pt idx="9">
                  <c:v>5672</c:v>
                </c:pt>
                <c:pt idx="12">
                  <c:v>5735</c:v>
                </c:pt>
              </c:numCache>
            </c:numRef>
          </c:val>
          <c:extLst>
            <c:ext xmlns:c16="http://schemas.microsoft.com/office/drawing/2014/chart" uri="{C3380CC4-5D6E-409C-BE32-E72D297353CC}">
              <c16:uniqueId val="{00000008-50F5-4E92-A058-D87272B519A3}"/>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136</c:v>
                </c:pt>
                <c:pt idx="3">
                  <c:v>3</c:v>
                </c:pt>
                <c:pt idx="6">
                  <c:v>1</c:v>
                </c:pt>
                <c:pt idx="9">
                  <c:v>0</c:v>
                </c:pt>
                <c:pt idx="12">
                  <c:v>0</c:v>
                </c:pt>
              </c:numCache>
            </c:numRef>
          </c:val>
          <c:extLst>
            <c:ext xmlns:c16="http://schemas.microsoft.com/office/drawing/2014/chart" uri="{C3380CC4-5D6E-409C-BE32-E72D297353CC}">
              <c16:uniqueId val="{00000009-50F5-4E92-A058-D87272B519A3}"/>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33446</c:v>
                </c:pt>
                <c:pt idx="3">
                  <c:v>32135</c:v>
                </c:pt>
                <c:pt idx="6">
                  <c:v>30277</c:v>
                </c:pt>
                <c:pt idx="9">
                  <c:v>28646</c:v>
                </c:pt>
                <c:pt idx="12">
                  <c:v>27314</c:v>
                </c:pt>
              </c:numCache>
            </c:numRef>
          </c:val>
          <c:extLst>
            <c:ext xmlns:c16="http://schemas.microsoft.com/office/drawing/2014/chart" uri="{C3380CC4-5D6E-409C-BE32-E72D297353CC}">
              <c16:uniqueId val="{0000000A-50F5-4E92-A058-D87272B519A3}"/>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2591</c:v>
                </c:pt>
                <c:pt idx="2">
                  <c:v>#N/A</c:v>
                </c:pt>
                <c:pt idx="3">
                  <c:v>#N/A</c:v>
                </c:pt>
                <c:pt idx="4">
                  <c:v>1755</c:v>
                </c:pt>
                <c:pt idx="5">
                  <c:v>#N/A</c:v>
                </c:pt>
                <c:pt idx="6">
                  <c:v>#N/A</c:v>
                </c:pt>
                <c:pt idx="7">
                  <c:v>807</c:v>
                </c:pt>
                <c:pt idx="8">
                  <c:v>#N/A</c:v>
                </c:pt>
                <c:pt idx="9">
                  <c:v>#N/A</c:v>
                </c:pt>
                <c:pt idx="10">
                  <c:v>154</c:v>
                </c:pt>
                <c:pt idx="11">
                  <c:v>#N/A</c:v>
                </c:pt>
                <c:pt idx="12">
                  <c:v>#N/A</c:v>
                </c:pt>
                <c:pt idx="13">
                  <c:v>727</c:v>
                </c:pt>
                <c:pt idx="14">
                  <c:v>#N/A</c:v>
                </c:pt>
              </c:numCache>
            </c:numRef>
          </c:val>
          <c:smooth val="0"/>
          <c:extLst>
            <c:ext xmlns:c16="http://schemas.microsoft.com/office/drawing/2014/chart" uri="{C3380CC4-5D6E-409C-BE32-E72D297353CC}">
              <c16:uniqueId val="{0000000B-50F5-4E92-A058-D87272B519A3}"/>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6888</c:v>
                </c:pt>
                <c:pt idx="1">
                  <c:v>7266</c:v>
                </c:pt>
                <c:pt idx="2">
                  <c:v>7455</c:v>
                </c:pt>
              </c:numCache>
            </c:numRef>
          </c:val>
          <c:extLst>
            <c:ext xmlns:c16="http://schemas.microsoft.com/office/drawing/2014/chart" uri="{C3380CC4-5D6E-409C-BE32-E72D297353CC}">
              <c16:uniqueId val="{00000000-38D8-4499-9655-1A15707D65DF}"/>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1042</c:v>
                </c:pt>
                <c:pt idx="1">
                  <c:v>906</c:v>
                </c:pt>
                <c:pt idx="2">
                  <c:v>590</c:v>
                </c:pt>
              </c:numCache>
            </c:numRef>
          </c:val>
          <c:extLst>
            <c:ext xmlns:c16="http://schemas.microsoft.com/office/drawing/2014/chart" uri="{C3380CC4-5D6E-409C-BE32-E72D297353CC}">
              <c16:uniqueId val="{00000001-38D8-4499-9655-1A15707D65DF}"/>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4032</c:v>
                </c:pt>
                <c:pt idx="1">
                  <c:v>3867</c:v>
                </c:pt>
                <c:pt idx="2">
                  <c:v>3672</c:v>
                </c:pt>
              </c:numCache>
            </c:numRef>
          </c:val>
          <c:extLst>
            <c:ext xmlns:c16="http://schemas.microsoft.com/office/drawing/2014/chart" uri="{C3380CC4-5D6E-409C-BE32-E72D297353CC}">
              <c16:uniqueId val="{00000002-38D8-4499-9655-1A15707D65DF}"/>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{A2D926C3-039D-454C-B387-D5FCD0072A9F}</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4D26-449D-B517-7C143684E593}"/>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{8163DE44-BA8B-4251-BA7A-B2AEC335A9EB}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4D26-449D-B517-7C143684E593}"/>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{B4A8621D-4C54-4789-928B-B5D0CACAAA8D}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4D26-449D-B517-7C143684E593}"/>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{8C3B0010-683B-4B50-941B-6407993F0B94}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4D26-449D-B517-7C143684E593}"/>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{66BE6F09-4556-47A5-9CAA-0A6703A170B2}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4D26-449D-B517-7C143684E593}"/>
                </c:ext>
              </c:extLst>
            </c:dLbl>
            <c:dLbl>
              <c:idx val="8"/>
              <c:layout>
                <c:manualLayout>
                  <c:x val="-3.0746516285486351E-2"/>
                  <c:y val="-4.7713006172846087E-2"/>
                </c:manualLayout>
              </c:layout>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{AE230AE4-635F-4211-8775-3BCDFD400C3E}</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4D26-449D-B517-7C143684E593}"/>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{509C291D-971B-4474-A2C9-90280BEA565B}</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4D26-449D-B517-7C143684E593}"/>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{A8FEB4A5-874B-45DA-BC80-03B0E05DF4E0}</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4D26-449D-B517-7C143684E593}"/>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{DD4B0EC2-C36A-4838-9ABF-1CC1E511C1D6}</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4D26-449D-B517-7C143684E593}"/>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59.9</c:v>
                </c:pt>
                <c:pt idx="8">
                  <c:v>61.3</c:v>
                </c:pt>
                <c:pt idx="16">
                  <c:v>62</c:v>
                </c:pt>
                <c:pt idx="24">
                  <c:v>63.6</c:v>
                </c:pt>
                <c:pt idx="32">
                  <c:v>64.900000000000006</c:v>
                </c:pt>
              </c:numCache>
            </c:numRef>
          </c:xVal>
          <c:yVal>
            <c:numRef>
              <c:f>公会計指標分析・財政指標組合せ分析表!$BP$51:$DC$51</c:f>
              <c:numCache>
                <c:formatCode>#,##0.0;"▲ "#,##0.0</c:formatCode>
                <c:ptCount val="40"/>
                <c:pt idx="0">
                  <c:v>21.3</c:v>
                </c:pt>
                <c:pt idx="8">
                  <c:v>13.7</c:v>
                </c:pt>
                <c:pt idx="16">
                  <c:v>6.5</c:v>
                </c:pt>
                <c:pt idx="24">
                  <c:v>1.2</c:v>
                </c:pt>
                <c:pt idx="32">
                  <c:v>5.6</c:v>
                </c:pt>
              </c:numCache>
            </c:numRef>
          </c:yVal>
          <c:smooth val="0"/>
          <c:extLst>
            <c:ext xmlns:c16="http://schemas.microsoft.com/office/drawing/2014/chart" uri="{C3380CC4-5D6E-409C-BE32-E72D297353CC}">
              <c16:uniqueId val="{00000009-4D26-449D-B517-7C143684E593}"/>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{D51C8819-D299-4C8E-B3F4-23D72AD9365D}</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4D26-449D-B517-7C143684E593}"/>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{6E32FD28-8F3B-4632-BE5E-26CE1A4C8097}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4D26-449D-B517-7C143684E593}"/>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{95F4C6B9-BF90-459B-850D-B16279BBC5C1}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4D26-449D-B517-7C143684E593}"/>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{23ED3F9C-B729-4287-88D2-BAFFAEDFB19D}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4D26-449D-B517-7C143684E593}"/>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{B0825BFA-036B-4EA3-A367-5DD5A456463C}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4D26-449D-B517-7C143684E593}"/>
                </c:ext>
              </c:extLst>
            </c:dLbl>
            <c:dLbl>
              <c:idx val="8"/>
              <c:layout>
                <c:manualLayout>
                  <c:x val="-3.3284985014982109E-2"/>
                  <c:y val="-8.1765078038884276E-2"/>
                </c:manualLayout>
              </c:layout>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{12910748-384A-4DD1-80FE-ED38E2352703}</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4D26-449D-B517-7C143684E593}"/>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{01B5B2C2-BD75-434A-B04D-52E727680250}</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4D26-449D-B517-7C143684E593}"/>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{19FD942C-E1A0-4CA0-8AA7-0BA60916B750}</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4D26-449D-B517-7C143684E593}"/>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{609C05EB-6F6E-4CBF-ACBC-A812EAD7FB7F}</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4D26-449D-B517-7C143684E593}"/>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61.7</c:v>
                </c:pt>
                <c:pt idx="8">
                  <c:v>61.5</c:v>
                </c:pt>
                <c:pt idx="16">
                  <c:v>62.8</c:v>
                </c:pt>
                <c:pt idx="24">
                  <c:v>64.099999999999994</c:v>
                </c:pt>
                <c:pt idx="32">
                  <c:v>65.099999999999994</c:v>
                </c:pt>
              </c:numCache>
            </c:numRef>
          </c:xVal>
          <c:yVal>
            <c:numRef>
              <c:f>公会計指標分析・財政指標組合せ分析表!$BP$55:$DC$55</c:f>
              <c:numCache>
                <c:formatCode>#,##0.0;"▲ "#,##0.0</c:formatCode>
                <c:ptCount val="40"/>
                <c:pt idx="0">
                  <c:v>41.5</c:v>
                </c:pt>
                <c:pt idx="8">
                  <c:v>13.3</c:v>
                </c:pt>
                <c:pt idx="16">
                  <c:v>5.4</c:v>
                </c:pt>
                <c:pt idx="24">
                  <c:v>0</c:v>
                </c:pt>
                <c:pt idx="32">
                  <c:v>0</c:v>
                </c:pt>
              </c:numCache>
            </c:numRef>
          </c:yVal>
          <c:smooth val="0"/>
          <c:extLst>
            <c:ext xmlns:c16="http://schemas.microsoft.com/office/drawing/2014/chart" uri="{C3380CC4-5D6E-409C-BE32-E72D297353CC}">
              <c16:uniqueId val="{00000013-4D26-449D-B517-7C143684E593}"/>
            </c:ext>
          </c:extLst>
        </c:ser>
        <c:dLbls>
          <c:showLegendKey val="0"/>
          <c:showVal val="1"/>
          <c:showCatName val="0"/>
          <c:showSerName val="0"/>
          <c:showPercent val="0"/>
          <c:showBubbleSize val="0"/>
        </c:dLbls>
        <c:axId val="46179840"/>
        <c:axId val="46181760"/>
      </c:scatterChart>
      <c:valAx>
        <c:axId val="46179840"/>
        <c:scaling>
          <c:orientation val="maxMin"/>
          <c:max val="66"/>
          <c:min val="59"/>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5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{74240D45-6C57-4398-876A-4429785B971A}</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D7D4-4CC8-8DA0-9AF73CAEA688}"/>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{DE85FB7E-E7C7-4227-A062-4ECF6D162129}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D7D4-4CC8-8DA0-9AF73CAEA688}"/>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{F6667CBA-6E47-4B39-AB55-D3EAC590227A}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D7D4-4CC8-8DA0-9AF73CAEA688}"/>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{9F1C6D62-03E5-4CAC-9ACA-154BB3A4A2BA}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D7D4-4CC8-8DA0-9AF73CAEA688}"/>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{EFCF9E65-EC2F-4833-8ED8-30950F8CD27E}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D7D4-4CC8-8DA0-9AF73CAEA688}"/>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{7C20BD7E-C313-4C22-A38E-AC6CB79F1B16}</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D7D4-4CC8-8DA0-9AF73CAEA688}"/>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{A8A9816A-5E66-4EF4-9B81-86DD5B1474BE}</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D7D4-4CC8-8DA0-9AF73CAEA688}"/>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{EF82069A-0C3D-4A6E-A7CE-E809477609FC}</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D7D4-4CC8-8DA0-9AF73CAEA688}"/>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{51F129E2-65ED-4F2E-ADB7-7335FB18960B}</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D7D4-4CC8-8DA0-9AF73CAEA688}"/>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10.8</c:v>
                </c:pt>
                <c:pt idx="8">
                  <c:v>10.4</c:v>
                </c:pt>
                <c:pt idx="16">
                  <c:v>9.1999999999999993</c:v>
                </c:pt>
                <c:pt idx="24">
                  <c:v>9.1</c:v>
                </c:pt>
                <c:pt idx="32">
                  <c:v>9.6999999999999993</c:v>
                </c:pt>
              </c:numCache>
            </c:numRef>
          </c:xVal>
          <c:yVal>
            <c:numRef>
              <c:f>公会計指標分析・財政指標組合せ分析表!$BP$73:$DC$73</c:f>
              <c:numCache>
                <c:formatCode>#,##0.0;"▲ "#,##0.0</c:formatCode>
                <c:ptCount val="40"/>
                <c:pt idx="0">
                  <c:v>21.3</c:v>
                </c:pt>
                <c:pt idx="8">
                  <c:v>13.7</c:v>
                </c:pt>
                <c:pt idx="16">
                  <c:v>6.5</c:v>
                </c:pt>
                <c:pt idx="24">
                  <c:v>1.2</c:v>
                </c:pt>
                <c:pt idx="32">
                  <c:v>5.6</c:v>
                </c:pt>
              </c:numCache>
            </c:numRef>
          </c:yVal>
          <c:smooth val="0"/>
          <c:extLst>
            <c:ext xmlns:c16="http://schemas.microsoft.com/office/drawing/2014/chart" uri="{C3380CC4-5D6E-409C-BE32-E72D297353CC}">
              <c16:uniqueId val="{00000009-D7D4-4CC8-8DA0-9AF73CAEA688}"/>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{7D7DE176-EE28-42AA-A75D-724F4BF59948}</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D7D4-4CC8-8DA0-9AF73CAEA688}"/>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{3928B842-7B77-4267-84DE-D694961BAA4A}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D7D4-4CC8-8DA0-9AF73CAEA688}"/>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{A48FA9EB-4070-451B-939A-93D12F1C06D5}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D7D4-4CC8-8DA0-9AF73CAEA688}"/>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{7CBE2146-2CEA-40B6-BFD4-B8CB0590C7C4}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D7D4-4CC8-8DA0-9AF73CAEA688}"/>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{B173F71B-CC1F-4115-8221-826748ED0C2B}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D7D4-4CC8-8DA0-9AF73CAEA688}"/>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{1B50EAB3-3FDF-4386-AD34-0A1D313DBBC4}</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D7D4-4CC8-8DA0-9AF73CAEA688}"/>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{C71A59D5-0B90-455E-84ED-F5A42046F3BD}</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D7D4-4CC8-8DA0-9AF73CAEA688}"/>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{767C6E1F-5E9F-4466-9E3A-667BBE5831A0}</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D7D4-4CC8-8DA0-9AF73CAEA688}"/>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{F0C83678-C1B1-4A27-A806-6D98CF909E28}</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D7D4-4CC8-8DA0-9AF73CAEA688}"/>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9.1999999999999993</c:v>
                </c:pt>
                <c:pt idx="8">
                  <c:v>8.4</c:v>
                </c:pt>
                <c:pt idx="16">
                  <c:v>8.4</c:v>
                </c:pt>
                <c:pt idx="24">
                  <c:v>8.6</c:v>
                </c:pt>
                <c:pt idx="32">
                  <c:v>8.6999999999999993</c:v>
                </c:pt>
              </c:numCache>
            </c:numRef>
          </c:xVal>
          <c:yVal>
            <c:numRef>
              <c:f>公会計指標分析・財政指標組合せ分析表!$BP$77:$DC$77</c:f>
              <c:numCache>
                <c:formatCode>#,##0.0;"▲ "#,##0.0</c:formatCode>
                <c:ptCount val="40"/>
                <c:pt idx="0">
                  <c:v>41.5</c:v>
                </c:pt>
                <c:pt idx="8">
                  <c:v>13.3</c:v>
                </c:pt>
                <c:pt idx="16">
                  <c:v>5.4</c:v>
                </c:pt>
                <c:pt idx="24">
                  <c:v>0</c:v>
                </c:pt>
                <c:pt idx="32">
                  <c:v>0</c:v>
                </c:pt>
              </c:numCache>
            </c:numRef>
          </c:yVal>
          <c:smooth val="0"/>
          <c:extLst>
            <c:ext xmlns:c16="http://schemas.microsoft.com/office/drawing/2014/chart" uri="{C3380CC4-5D6E-409C-BE32-E72D297353CC}">
              <c16:uniqueId val="{00000013-D7D4-4CC8-8DA0-9AF73CAEA688}"/>
            </c:ext>
          </c:extLst>
        </c:ser>
        <c:dLbls>
          <c:showLegendKey val="0"/>
          <c:showVal val="1"/>
          <c:showCatName val="0"/>
          <c:showSerName val="0"/>
          <c:showPercent val="0"/>
          <c:showBubbleSize val="0"/>
        </c:dLbls>
        <c:axId val="84219776"/>
        <c:axId val="84234240"/>
      </c:scatterChart>
      <c:valAx>
        <c:axId val="84219776"/>
        <c:scaling>
          <c:orientation val="maxMin"/>
          <c:max val="11"/>
          <c:min val="8"/>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5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熊本県菊池市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46,599
45,164
276.85
31,301,326
30,230,074
645,524
15,746,576
27,314,307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9.7
5.6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[0.45]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人口の減少や全国平均を上回る高齢化率（令和</a:t>
          </a:r>
          <a:r>
            <a:rPr kumimoji="1" lang="en-US" altLang="ja-JP" sz="1200">
              <a:latin typeface="ＭＳ Ｐゴシック" panose="020B0600070205080204" pitchFamily="50" charset="-128"/>
              <a:ea typeface="ＭＳ Ｐゴシック" panose="020B0600070205080204" pitchFamily="50" charset="-128"/>
            </a:rPr>
            <a:t>7</a:t>
          </a:r>
          <a:r>
            <a:rPr kumimoji="1" lang="ja-JP" altLang="en-US" sz="1200">
              <a:latin typeface="ＭＳ Ｐゴシック" panose="020B0600070205080204" pitchFamily="50" charset="-128"/>
              <a:ea typeface="ＭＳ Ｐゴシック" panose="020B0600070205080204" pitchFamily="50" charset="-128"/>
            </a:rPr>
            <a:t>年</a:t>
          </a:r>
          <a:r>
            <a:rPr kumimoji="1" lang="en-US" altLang="ja-JP" sz="1200">
              <a:latin typeface="ＭＳ Ｐゴシック" panose="020B0600070205080204" pitchFamily="50" charset="-128"/>
              <a:ea typeface="ＭＳ Ｐゴシック" panose="020B0600070205080204" pitchFamily="50" charset="-128"/>
            </a:rPr>
            <a:t>3</a:t>
          </a:r>
          <a:r>
            <a:rPr kumimoji="1" lang="ja-JP" altLang="en-US" sz="1200">
              <a:latin typeface="ＭＳ Ｐゴシック" panose="020B0600070205080204" pitchFamily="50" charset="-128"/>
              <a:ea typeface="ＭＳ Ｐゴシック" panose="020B0600070205080204" pitchFamily="50" charset="-128"/>
            </a:rPr>
            <a:t>月末 </a:t>
          </a:r>
          <a:r>
            <a:rPr kumimoji="1" lang="en-US" altLang="ja-JP" sz="1200">
              <a:latin typeface="ＭＳ Ｐゴシック" panose="020B0600070205080204" pitchFamily="50" charset="-128"/>
              <a:ea typeface="ＭＳ Ｐゴシック" panose="020B0600070205080204" pitchFamily="50" charset="-128"/>
            </a:rPr>
            <a:t>35.0</a:t>
          </a:r>
          <a:r>
            <a:rPr kumimoji="1" lang="ja-JP" altLang="en-US" sz="1200">
              <a:latin typeface="ＭＳ Ｐゴシック" panose="020B0600070205080204" pitchFamily="50" charset="-128"/>
              <a:ea typeface="ＭＳ Ｐゴシック" panose="020B0600070205080204" pitchFamily="50" charset="-128"/>
            </a:rPr>
            <a:t>％）に加え</a:t>
          </a:r>
          <a:r>
            <a:rPr kumimoji="1" lang="ja-JP" altLang="en-US" sz="1200">
              <a:solidFill>
                <a:schemeClr val="tx1"/>
              </a:solidFill>
              <a:latin typeface="ＭＳ Ｐゴシック" panose="020B0600070205080204" pitchFamily="50" charset="-128"/>
              <a:ea typeface="ＭＳ Ｐゴシック" panose="020B0600070205080204" pitchFamily="50" charset="-128"/>
            </a:rPr>
            <a:t>、基幹産業である農林業所得の低迷や中心街の衰退等により、近年は類似団体平均とほぼ同じ水準で横ばい状態となっている。</a:t>
          </a:r>
        </a:p>
        <a:p>
          <a:r>
            <a:rPr kumimoji="1" lang="ja-JP" altLang="en-US" sz="1200">
              <a:solidFill>
                <a:schemeClr val="tx1"/>
              </a:solidFill>
              <a:latin typeface="ＭＳ Ｐゴシック" panose="020B0600070205080204" pitchFamily="50" charset="-128"/>
              <a:ea typeface="ＭＳ Ｐゴシック" panose="020B0600070205080204" pitchFamily="50" charset="-128"/>
            </a:rPr>
            <a:t>　引き続き、特産品のブランド化推進や農業の担い手育成等による基幹産業の活性化をはじめ、創業支援や定住化促進等による活力ある地域経済を目指す施策を推進するとともに、市税徴収率の向上や債権管理の強化、公共施設の適正管理をはじめとした行政の効率化に取り組み、自主財源の確保に努め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131535</xdr:rowOff>
    </xdr:from>
    <xdr:to>
      <xdr:col>27</xdr:col>
      <xdr:colOff>184150</xdr:colOff>
      <xdr:row>45</xdr:row>
      <xdr:rowOff>131535</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4" name="テキスト ボックス 63">
          <a:extLst>
            <a:ext uri="{FF2B5EF4-FFF2-40B4-BE49-F238E27FC236}">
              <a16:creationId xmlns:a16="http://schemas.microsoft.com/office/drawing/2014/main" id="{00000000-0008-0000-0300-000040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5" name="財政力グラフ枠">
          <a:extLst>
            <a:ext uri="{FF2B5EF4-FFF2-40B4-BE49-F238E27FC236}">
              <a16:creationId xmlns:a16="http://schemas.microsoft.com/office/drawing/2014/main" id="{00000000-0008-0000-0300-000041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87993</xdr:rowOff>
    </xdr:from>
    <xdr:to>
      <xdr:col>23</xdr:col>
      <xdr:colOff>133350</xdr:colOff>
      <xdr:row>44</xdr:row>
      <xdr:rowOff>130628</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flipV="1">
          <a:off x="4953000" y="6088743"/>
          <a:ext cx="0" cy="158568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102705</xdr:rowOff>
    </xdr:from>
    <xdr:ext cx="762000" cy="259045"/>
    <xdr:sp macro="" textlink="">
      <xdr:nvSpPr>
        <xdr:cNvPr id="67" name="財政力最小値テキスト">
          <a:extLst>
            <a:ext uri="{FF2B5EF4-FFF2-40B4-BE49-F238E27FC236}">
              <a16:creationId xmlns:a16="http://schemas.microsoft.com/office/drawing/2014/main" id="{00000000-0008-0000-0300-000043000000}"/>
            </a:ext>
          </a:extLst>
        </xdr:cNvPr>
        <xdr:cNvSpPr txBox="1"/>
      </xdr:nvSpPr>
      <xdr:spPr>
        <a:xfrm>
          <a:off x="5041900" y="7646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130628</xdr:rowOff>
    </xdr:from>
    <xdr:to>
      <xdr:col>24</xdr:col>
      <xdr:colOff>12700</xdr:colOff>
      <xdr:row>44</xdr:row>
      <xdr:rowOff>130628</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767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2920</xdr:rowOff>
    </xdr:from>
    <xdr:ext cx="762000" cy="259045"/>
    <xdr:sp macro="" textlink="">
      <xdr:nvSpPr>
        <xdr:cNvPr id="69" name="財政力最大値テキスト">
          <a:extLst>
            <a:ext uri="{FF2B5EF4-FFF2-40B4-BE49-F238E27FC236}">
              <a16:creationId xmlns:a16="http://schemas.microsoft.com/office/drawing/2014/main" id="{00000000-0008-0000-0300-000045000000}"/>
            </a:ext>
          </a:extLst>
        </xdr:cNvPr>
        <xdr:cNvSpPr txBox="1"/>
      </xdr:nvSpPr>
      <xdr:spPr>
        <a:xfrm>
          <a:off x="5041900" y="5832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87993</xdr:rowOff>
    </xdr:from>
    <xdr:to>
      <xdr:col>24</xdr:col>
      <xdr:colOff>12700</xdr:colOff>
      <xdr:row>35</xdr:row>
      <xdr:rowOff>87993</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864100" y="6088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40</xdr:row>
      <xdr:rowOff>127000</xdr:rowOff>
    </xdr:from>
    <xdr:to>
      <xdr:col>23</xdr:col>
      <xdr:colOff>133350</xdr:colOff>
      <xdr:row>40</xdr:row>
      <xdr:rowOff>161472</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flipV="1">
          <a:off x="4114800" y="6985000"/>
          <a:ext cx="8382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14712</xdr:rowOff>
    </xdr:from>
    <xdr:ext cx="762000" cy="259045"/>
    <xdr:sp macro="" textlink="">
      <xdr:nvSpPr>
        <xdr:cNvPr id="72" name="財政力平均値テキスト">
          <a:extLst>
            <a:ext uri="{FF2B5EF4-FFF2-40B4-BE49-F238E27FC236}">
              <a16:creationId xmlns:a16="http://schemas.microsoft.com/office/drawing/2014/main" id="{00000000-0008-0000-0300-000048000000}"/>
            </a:ext>
          </a:extLst>
        </xdr:cNvPr>
        <xdr:cNvSpPr txBox="1"/>
      </xdr:nvSpPr>
      <xdr:spPr>
        <a:xfrm>
          <a:off x="5041900" y="70441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42635</xdr:rowOff>
    </xdr:from>
    <xdr:to>
      <xdr:col>23</xdr:col>
      <xdr:colOff>184150</xdr:colOff>
      <xdr:row>41</xdr:row>
      <xdr:rowOff>144235</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902200" y="707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40</xdr:row>
      <xdr:rowOff>161472</xdr:rowOff>
    </xdr:from>
    <xdr:to>
      <xdr:col>19</xdr:col>
      <xdr:colOff>133350</xdr:colOff>
      <xdr:row>41</xdr:row>
      <xdr:rowOff>24493</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flipV="1">
          <a:off x="3225800" y="7019472"/>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42635</xdr:rowOff>
    </xdr:from>
    <xdr:to>
      <xdr:col>19</xdr:col>
      <xdr:colOff>184150</xdr:colOff>
      <xdr:row>41</xdr:row>
      <xdr:rowOff>144235</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4064000" y="707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129012</xdr:rowOff>
    </xdr:from>
    <xdr:ext cx="7366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3733800" y="71584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41</xdr:row>
      <xdr:rowOff>24493</xdr:rowOff>
    </xdr:from>
    <xdr:to>
      <xdr:col>15</xdr:col>
      <xdr:colOff>82550</xdr:colOff>
      <xdr:row>41</xdr:row>
      <xdr:rowOff>24493</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2336800" y="705394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42635</xdr:rowOff>
    </xdr:from>
    <xdr:to>
      <xdr:col>15</xdr:col>
      <xdr:colOff>133350</xdr:colOff>
      <xdr:row>41</xdr:row>
      <xdr:rowOff>144235</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3175000" y="707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129012</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2844800" y="7158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40</xdr:row>
      <xdr:rowOff>161472</xdr:rowOff>
    </xdr:from>
    <xdr:to>
      <xdr:col>11</xdr:col>
      <xdr:colOff>31750</xdr:colOff>
      <xdr:row>41</xdr:row>
      <xdr:rowOff>24493</xdr:rowOff>
    </xdr:to>
    <xdr:cxnSp macro="">
      <xdr:nvCxnSpPr>
        <xdr:cNvPr id="80" name="直線コネクタ 79">
          <a:extLst>
            <a:ext uri="{FF2B5EF4-FFF2-40B4-BE49-F238E27FC236}">
              <a16:creationId xmlns:a16="http://schemas.microsoft.com/office/drawing/2014/main" id="{00000000-0008-0000-0300-000050000000}"/>
            </a:ext>
          </a:extLst>
        </xdr:cNvPr>
        <xdr:cNvCxnSpPr/>
      </xdr:nvCxnSpPr>
      <xdr:spPr>
        <a:xfrm>
          <a:off x="1447800" y="7019472"/>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42635</xdr:rowOff>
    </xdr:from>
    <xdr:to>
      <xdr:col>11</xdr:col>
      <xdr:colOff>82550</xdr:colOff>
      <xdr:row>41</xdr:row>
      <xdr:rowOff>144235</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2286000" y="707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129012</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955800" y="7158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77107</xdr:rowOff>
    </xdr:from>
    <xdr:to>
      <xdr:col>7</xdr:col>
      <xdr:colOff>31750</xdr:colOff>
      <xdr:row>42</xdr:row>
      <xdr:rowOff>7257</xdr:rowOff>
    </xdr:to>
    <xdr:sp macro="" textlink="">
      <xdr:nvSpPr>
        <xdr:cNvPr id="83" name="フローチャート: 判断 82">
          <a:extLst>
            <a:ext uri="{FF2B5EF4-FFF2-40B4-BE49-F238E27FC236}">
              <a16:creationId xmlns:a16="http://schemas.microsoft.com/office/drawing/2014/main" id="{00000000-0008-0000-0300-000053000000}"/>
            </a:ext>
          </a:extLst>
        </xdr:cNvPr>
        <xdr:cNvSpPr/>
      </xdr:nvSpPr>
      <xdr:spPr>
        <a:xfrm>
          <a:off x="1397000" y="7106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163484</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1066800" y="7192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40</xdr:row>
      <xdr:rowOff>76200</xdr:rowOff>
    </xdr:from>
    <xdr:to>
      <xdr:col>23</xdr:col>
      <xdr:colOff>184150</xdr:colOff>
      <xdr:row>41</xdr:row>
      <xdr:rowOff>6350</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902200" y="693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39</xdr:row>
      <xdr:rowOff>92727</xdr:rowOff>
    </xdr:from>
    <xdr:ext cx="762000" cy="259045"/>
    <xdr:sp macro="" textlink="">
      <xdr:nvSpPr>
        <xdr:cNvPr id="91" name="財政力該当値テキスト">
          <a:extLst>
            <a:ext uri="{FF2B5EF4-FFF2-40B4-BE49-F238E27FC236}">
              <a16:creationId xmlns:a16="http://schemas.microsoft.com/office/drawing/2014/main" id="{00000000-0008-0000-0300-00005B000000}"/>
            </a:ext>
          </a:extLst>
        </xdr:cNvPr>
        <xdr:cNvSpPr txBox="1"/>
      </xdr:nvSpPr>
      <xdr:spPr>
        <a:xfrm>
          <a:off x="5041900" y="677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40</xdr:row>
      <xdr:rowOff>110672</xdr:rowOff>
    </xdr:from>
    <xdr:to>
      <xdr:col>19</xdr:col>
      <xdr:colOff>184150</xdr:colOff>
      <xdr:row>41</xdr:row>
      <xdr:rowOff>40822</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4064000" y="6968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39</xdr:row>
      <xdr:rowOff>50999</xdr:rowOff>
    </xdr:from>
    <xdr:ext cx="7366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3733800" y="67375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40</xdr:row>
      <xdr:rowOff>145143</xdr:rowOff>
    </xdr:from>
    <xdr:to>
      <xdr:col>15</xdr:col>
      <xdr:colOff>133350</xdr:colOff>
      <xdr:row>41</xdr:row>
      <xdr:rowOff>75293</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3175000" y="7003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85470</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2844800" y="6772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40</xdr:row>
      <xdr:rowOff>145143</xdr:rowOff>
    </xdr:from>
    <xdr:to>
      <xdr:col>11</xdr:col>
      <xdr:colOff>82550</xdr:colOff>
      <xdr:row>41</xdr:row>
      <xdr:rowOff>75293</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2286000" y="7003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39</xdr:row>
      <xdr:rowOff>85470</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955800" y="6772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110672</xdr:rowOff>
    </xdr:from>
    <xdr:to>
      <xdr:col>7</xdr:col>
      <xdr:colOff>31750</xdr:colOff>
      <xdr:row>41</xdr:row>
      <xdr:rowOff>40822</xdr:rowOff>
    </xdr:to>
    <xdr:sp macro="" textlink="">
      <xdr:nvSpPr>
        <xdr:cNvPr id="98" name="楕円 97">
          <a:extLst>
            <a:ext uri="{FF2B5EF4-FFF2-40B4-BE49-F238E27FC236}">
              <a16:creationId xmlns:a16="http://schemas.microsoft.com/office/drawing/2014/main" id="{00000000-0008-0000-0300-000062000000}"/>
            </a:ext>
          </a:extLst>
        </xdr:cNvPr>
        <xdr:cNvSpPr/>
      </xdr:nvSpPr>
      <xdr:spPr>
        <a:xfrm>
          <a:off x="1397000" y="6968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50999</xdr:rowOff>
    </xdr:from>
    <xdr:ext cx="762000" cy="259045"/>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066800" y="6737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[95.9%]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前年度と比較すると</a:t>
          </a:r>
          <a:r>
            <a:rPr kumimoji="1" lang="en-US" altLang="ja-JP" sz="1200">
              <a:latin typeface="ＭＳ Ｐゴシック" panose="020B0600070205080204" pitchFamily="50" charset="-128"/>
              <a:ea typeface="ＭＳ Ｐゴシック" panose="020B0600070205080204" pitchFamily="50" charset="-128"/>
            </a:rPr>
            <a:t>5.7</a:t>
          </a:r>
          <a:r>
            <a:rPr kumimoji="1" lang="ja-JP" altLang="en-US" sz="1200">
              <a:latin typeface="ＭＳ Ｐゴシック" panose="020B0600070205080204" pitchFamily="50" charset="-128"/>
              <a:ea typeface="ＭＳ Ｐゴシック" panose="020B0600070205080204" pitchFamily="50" charset="-128"/>
            </a:rPr>
            <a:t>ポイント上昇、類似団体平均を上回る結果となり、硬直化が進んでいる。比率上昇の要因としては、、令和</a:t>
          </a:r>
          <a:r>
            <a:rPr kumimoji="1" lang="en-US" altLang="ja-JP" sz="1200">
              <a:latin typeface="ＭＳ Ｐゴシック" panose="020B0600070205080204" pitchFamily="50" charset="-128"/>
              <a:ea typeface="ＭＳ Ｐゴシック" panose="020B0600070205080204" pitchFamily="50" charset="-128"/>
            </a:rPr>
            <a:t>6</a:t>
          </a:r>
          <a:r>
            <a:rPr kumimoji="1" lang="ja-JP" altLang="en-US" sz="1200">
              <a:latin typeface="ＭＳ Ｐゴシック" panose="020B0600070205080204" pitchFamily="50" charset="-128"/>
              <a:ea typeface="ＭＳ Ｐゴシック" panose="020B0600070205080204" pitchFamily="50" charset="-128"/>
            </a:rPr>
            <a:t>年度に公債費のピークを迎えたことや</a:t>
          </a:r>
          <a:r>
            <a:rPr kumimoji="1" lang="ja-JP" altLang="en-US" sz="1200">
              <a:solidFill>
                <a:schemeClr val="tx1"/>
              </a:solidFill>
              <a:latin typeface="ＭＳ Ｐゴシック" panose="020B0600070205080204" pitchFamily="50" charset="-128"/>
              <a:ea typeface="ＭＳ Ｐゴシック" panose="020B0600070205080204" pitchFamily="50" charset="-128"/>
            </a:rPr>
            <a:t>物価・人件費の高騰による経常的な支出額の増加等が挙げられる。上記の傾向に加え、公共施設等総合管理計画に基づく公共施設の更新等に係る費用の増加が見込まれることから、今後も厳しい財政状況が続く見込みである。引き続き、事業の見直し等により経常経費を削減するとともに、市税の収納や債権管理の強化、使用料・手数料の見直しなどを行い、経常収入の確保に努める。</a:t>
          </a:r>
        </a:p>
      </xdr:txBody>
    </xdr:sp>
    <xdr:clientData/>
  </xdr:twoCellAnchor>
  <xdr:oneCellAnchor>
    <xdr:from>
      <xdr:col>3</xdr:col>
      <xdr:colOff>95250</xdr:colOff>
      <xdr:row>54</xdr:row>
      <xdr:rowOff>139700</xdr:rowOff>
    </xdr:from>
    <xdr:ext cx="298543" cy="225703"/>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7" name="テキスト ボックス 126">
          <a:extLst>
            <a:ext uri="{FF2B5EF4-FFF2-40B4-BE49-F238E27FC236}">
              <a16:creationId xmlns:a16="http://schemas.microsoft.com/office/drawing/2014/main" id="{00000000-0008-0000-0300-00007F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8" name="財政構造の弾力性グラフ枠">
          <a:extLst>
            <a:ext uri="{FF2B5EF4-FFF2-40B4-BE49-F238E27FC236}">
              <a16:creationId xmlns:a16="http://schemas.microsoft.com/office/drawing/2014/main" id="{00000000-0008-0000-0300-000080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148590</xdr:rowOff>
    </xdr:from>
    <xdr:to>
      <xdr:col>23</xdr:col>
      <xdr:colOff>133350</xdr:colOff>
      <xdr:row>66</xdr:row>
      <xdr:rowOff>106680</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flipV="1">
          <a:off x="4953000" y="10264140"/>
          <a:ext cx="0" cy="115824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78757</xdr:rowOff>
    </xdr:from>
    <xdr:ext cx="762000" cy="259045"/>
    <xdr:sp macro="" textlink="">
      <xdr:nvSpPr>
        <xdr:cNvPr id="130" name="財政構造の弾力性最小値テキスト">
          <a:extLst>
            <a:ext uri="{FF2B5EF4-FFF2-40B4-BE49-F238E27FC236}">
              <a16:creationId xmlns:a16="http://schemas.microsoft.com/office/drawing/2014/main" id="{00000000-0008-0000-0300-000082000000}"/>
            </a:ext>
          </a:extLst>
        </xdr:cNvPr>
        <xdr:cNvSpPr txBox="1"/>
      </xdr:nvSpPr>
      <xdr:spPr>
        <a:xfrm>
          <a:off x="5041900" y="11394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106680</xdr:rowOff>
    </xdr:from>
    <xdr:to>
      <xdr:col>24</xdr:col>
      <xdr:colOff>12700</xdr:colOff>
      <xdr:row>66</xdr:row>
      <xdr:rowOff>106680</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11422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63517</xdr:rowOff>
    </xdr:from>
    <xdr:ext cx="762000" cy="259045"/>
    <xdr:sp macro="" textlink="">
      <xdr:nvSpPr>
        <xdr:cNvPr id="132" name="財政構造の弾力性最大値テキスト">
          <a:extLst>
            <a:ext uri="{FF2B5EF4-FFF2-40B4-BE49-F238E27FC236}">
              <a16:creationId xmlns:a16="http://schemas.microsoft.com/office/drawing/2014/main" id="{00000000-0008-0000-0300-000084000000}"/>
            </a:ext>
          </a:extLst>
        </xdr:cNvPr>
        <xdr:cNvSpPr txBox="1"/>
      </xdr:nvSpPr>
      <xdr:spPr>
        <a:xfrm>
          <a:off x="5041900" y="10007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148590</xdr:rowOff>
    </xdr:from>
    <xdr:to>
      <xdr:col>24</xdr:col>
      <xdr:colOff>12700</xdr:colOff>
      <xdr:row>59</xdr:row>
      <xdr:rowOff>148590</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a:off x="4864100" y="10264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60</xdr:row>
      <xdr:rowOff>121920</xdr:rowOff>
    </xdr:from>
    <xdr:to>
      <xdr:col>23</xdr:col>
      <xdr:colOff>133350</xdr:colOff>
      <xdr:row>63</xdr:row>
      <xdr:rowOff>66040</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4114800" y="10408920"/>
          <a:ext cx="838200" cy="4584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60</xdr:row>
      <xdr:rowOff>85107</xdr:rowOff>
    </xdr:from>
    <xdr:ext cx="762000" cy="259045"/>
    <xdr:sp macro="" textlink="">
      <xdr:nvSpPr>
        <xdr:cNvPr id="135" name="財政構造の弾力性平均値テキスト">
          <a:extLst>
            <a:ext uri="{FF2B5EF4-FFF2-40B4-BE49-F238E27FC236}">
              <a16:creationId xmlns:a16="http://schemas.microsoft.com/office/drawing/2014/main" id="{00000000-0008-0000-0300-000087000000}"/>
            </a:ext>
          </a:extLst>
        </xdr:cNvPr>
        <xdr:cNvSpPr txBox="1"/>
      </xdr:nvSpPr>
      <xdr:spPr>
        <a:xfrm>
          <a:off x="5041900" y="103721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68580</xdr:rowOff>
    </xdr:from>
    <xdr:to>
      <xdr:col>23</xdr:col>
      <xdr:colOff>184150</xdr:colOff>
      <xdr:row>61</xdr:row>
      <xdr:rowOff>170180</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902200" y="10527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60</xdr:row>
      <xdr:rowOff>9313</xdr:rowOff>
    </xdr:from>
    <xdr:to>
      <xdr:col>19</xdr:col>
      <xdr:colOff>133350</xdr:colOff>
      <xdr:row>60</xdr:row>
      <xdr:rowOff>121920</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a:off x="3225800" y="10296313"/>
          <a:ext cx="889000" cy="1126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61</xdr:row>
      <xdr:rowOff>4233</xdr:rowOff>
    </xdr:from>
    <xdr:to>
      <xdr:col>19</xdr:col>
      <xdr:colOff>184150</xdr:colOff>
      <xdr:row>61</xdr:row>
      <xdr:rowOff>105833</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4064000" y="10462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90610</xdr:rowOff>
    </xdr:from>
    <xdr:ext cx="7366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3733800" y="105490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59</xdr:row>
      <xdr:rowOff>92287</xdr:rowOff>
    </xdr:from>
    <xdr:to>
      <xdr:col>15</xdr:col>
      <xdr:colOff>82550</xdr:colOff>
      <xdr:row>60</xdr:row>
      <xdr:rowOff>9313</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a:off x="2336800" y="10207837"/>
          <a:ext cx="889000" cy="88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60</xdr:row>
      <xdr:rowOff>127423</xdr:rowOff>
    </xdr:from>
    <xdr:to>
      <xdr:col>15</xdr:col>
      <xdr:colOff>133350</xdr:colOff>
      <xdr:row>61</xdr:row>
      <xdr:rowOff>57573</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3175000" y="10414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42350</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2844800" y="105008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59</xdr:row>
      <xdr:rowOff>92287</xdr:rowOff>
    </xdr:from>
    <xdr:to>
      <xdr:col>11</xdr:col>
      <xdr:colOff>31750</xdr:colOff>
      <xdr:row>63</xdr:row>
      <xdr:rowOff>66040</xdr:rowOff>
    </xdr:to>
    <xdr:cxnSp macro="">
      <xdr:nvCxnSpPr>
        <xdr:cNvPr id="143" name="直線コネクタ 142">
          <a:extLst>
            <a:ext uri="{FF2B5EF4-FFF2-40B4-BE49-F238E27FC236}">
              <a16:creationId xmlns:a16="http://schemas.microsoft.com/office/drawing/2014/main" id="{00000000-0008-0000-0300-00008F000000}"/>
            </a:ext>
          </a:extLst>
        </xdr:cNvPr>
        <xdr:cNvCxnSpPr/>
      </xdr:nvCxnSpPr>
      <xdr:spPr>
        <a:xfrm flipV="1">
          <a:off x="1447800" y="10207837"/>
          <a:ext cx="889000" cy="6595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58</xdr:row>
      <xdr:rowOff>156633</xdr:rowOff>
    </xdr:from>
    <xdr:to>
      <xdr:col>11</xdr:col>
      <xdr:colOff>82550</xdr:colOff>
      <xdr:row>59</xdr:row>
      <xdr:rowOff>86783</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2286000" y="101007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57</xdr:row>
      <xdr:rowOff>96960</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955800" y="9869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84667</xdr:rowOff>
    </xdr:from>
    <xdr:to>
      <xdr:col>7</xdr:col>
      <xdr:colOff>31750</xdr:colOff>
      <xdr:row>62</xdr:row>
      <xdr:rowOff>14817</xdr:rowOff>
    </xdr:to>
    <xdr:sp macro="" textlink="">
      <xdr:nvSpPr>
        <xdr:cNvPr id="146" name="フローチャート: 判断 145">
          <a:extLst>
            <a:ext uri="{FF2B5EF4-FFF2-40B4-BE49-F238E27FC236}">
              <a16:creationId xmlns:a16="http://schemas.microsoft.com/office/drawing/2014/main" id="{00000000-0008-0000-0300-000092000000}"/>
            </a:ext>
          </a:extLst>
        </xdr:cNvPr>
        <xdr:cNvSpPr/>
      </xdr:nvSpPr>
      <xdr:spPr>
        <a:xfrm>
          <a:off x="1397000" y="10543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24994</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066800" y="103119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15240</xdr:rowOff>
    </xdr:from>
    <xdr:to>
      <xdr:col>23</xdr:col>
      <xdr:colOff>184150</xdr:colOff>
      <xdr:row>63</xdr:row>
      <xdr:rowOff>116840</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902200" y="10816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62</xdr:row>
      <xdr:rowOff>158767</xdr:rowOff>
    </xdr:from>
    <xdr:ext cx="762000" cy="259045"/>
    <xdr:sp macro="" textlink="">
      <xdr:nvSpPr>
        <xdr:cNvPr id="154" name="財政構造の弾力性該当値テキスト">
          <a:extLst>
            <a:ext uri="{FF2B5EF4-FFF2-40B4-BE49-F238E27FC236}">
              <a16:creationId xmlns:a16="http://schemas.microsoft.com/office/drawing/2014/main" id="{00000000-0008-0000-0300-00009A000000}"/>
            </a:ext>
          </a:extLst>
        </xdr:cNvPr>
        <xdr:cNvSpPr txBox="1"/>
      </xdr:nvSpPr>
      <xdr:spPr>
        <a:xfrm>
          <a:off x="5041900" y="10788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60</xdr:row>
      <xdr:rowOff>71120</xdr:rowOff>
    </xdr:from>
    <xdr:to>
      <xdr:col>19</xdr:col>
      <xdr:colOff>184150</xdr:colOff>
      <xdr:row>61</xdr:row>
      <xdr:rowOff>1270</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4064000" y="10358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59</xdr:row>
      <xdr:rowOff>11447</xdr:rowOff>
    </xdr:from>
    <xdr:ext cx="7366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3733800" y="101269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59</xdr:row>
      <xdr:rowOff>129963</xdr:rowOff>
    </xdr:from>
    <xdr:to>
      <xdr:col>15</xdr:col>
      <xdr:colOff>133350</xdr:colOff>
      <xdr:row>60</xdr:row>
      <xdr:rowOff>60113</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3175000" y="102455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58</xdr:row>
      <xdr:rowOff>70290</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2844800" y="100143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59</xdr:row>
      <xdr:rowOff>41487</xdr:rowOff>
    </xdr:from>
    <xdr:to>
      <xdr:col>11</xdr:col>
      <xdr:colOff>82550</xdr:colOff>
      <xdr:row>59</xdr:row>
      <xdr:rowOff>143087</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2286000" y="10157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127864</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955800" y="102434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15240</xdr:rowOff>
    </xdr:from>
    <xdr:to>
      <xdr:col>7</xdr:col>
      <xdr:colOff>31750</xdr:colOff>
      <xdr:row>63</xdr:row>
      <xdr:rowOff>116840</xdr:rowOff>
    </xdr:to>
    <xdr:sp macro="" textlink="">
      <xdr:nvSpPr>
        <xdr:cNvPr id="161" name="楕円 160">
          <a:extLst>
            <a:ext uri="{FF2B5EF4-FFF2-40B4-BE49-F238E27FC236}">
              <a16:creationId xmlns:a16="http://schemas.microsoft.com/office/drawing/2014/main" id="{00000000-0008-0000-0300-0000A1000000}"/>
            </a:ext>
          </a:extLst>
        </xdr:cNvPr>
        <xdr:cNvSpPr/>
      </xdr:nvSpPr>
      <xdr:spPr>
        <a:xfrm>
          <a:off x="1397000" y="10816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101617</xdr:rowOff>
    </xdr:from>
    <xdr:ext cx="762000" cy="259045"/>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1066800" y="10902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4" name="テキスト ボックス 163">
          <a:extLst>
            <a:ext uri="{FF2B5EF4-FFF2-40B4-BE49-F238E27FC236}">
              <a16:creationId xmlns:a16="http://schemas.microsoft.com/office/drawing/2014/main" id="{00000000-0008-0000-0300-0000A4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5" name="テキスト ボックス 164">
          <a:extLst>
            <a:ext uri="{FF2B5EF4-FFF2-40B4-BE49-F238E27FC236}">
              <a16:creationId xmlns:a16="http://schemas.microsoft.com/office/drawing/2014/main" id="{00000000-0008-0000-0300-0000A5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[181,018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191,525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4" name="正方形/長方形 173">
          <a:extLst>
            <a:ext uri="{FF2B5EF4-FFF2-40B4-BE49-F238E27FC236}">
              <a16:creationId xmlns:a16="http://schemas.microsoft.com/office/drawing/2014/main" id="{00000000-0008-0000-0300-0000AE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solidFill>
                <a:srgbClr val="FF0000"/>
              </a:solidFill>
              <a:latin typeface="ＭＳ Ｐゴシック" panose="020B0600070205080204" pitchFamily="50" charset="-128"/>
              <a:ea typeface="ＭＳ Ｐゴシック" panose="020B0600070205080204" pitchFamily="50" charset="-128"/>
            </a:rPr>
            <a:t>　</a:t>
          </a:r>
          <a:r>
            <a:rPr kumimoji="1" lang="ja-JP" altLang="en-US" sz="1200">
              <a:solidFill>
                <a:schemeClr val="tx1"/>
              </a:solidFill>
              <a:latin typeface="ＭＳ Ｐゴシック" panose="020B0600070205080204" pitchFamily="50" charset="-128"/>
              <a:ea typeface="ＭＳ Ｐゴシック" panose="020B0600070205080204" pitchFamily="50" charset="-128"/>
            </a:rPr>
            <a:t>前年度と比較すると</a:t>
          </a:r>
          <a:r>
            <a:rPr kumimoji="1" lang="en-US" altLang="ja-JP" sz="1200">
              <a:solidFill>
                <a:schemeClr val="tx1"/>
              </a:solidFill>
              <a:latin typeface="ＭＳ Ｐゴシック" panose="020B0600070205080204" pitchFamily="50" charset="-128"/>
              <a:ea typeface="ＭＳ Ｐゴシック" panose="020B0600070205080204" pitchFamily="50" charset="-128"/>
            </a:rPr>
            <a:t>22,966</a:t>
          </a:r>
          <a:r>
            <a:rPr kumimoji="1" lang="ja-JP" altLang="en-US" sz="1200">
              <a:solidFill>
                <a:schemeClr val="tx1"/>
              </a:solidFill>
              <a:latin typeface="ＭＳ Ｐゴシック" panose="020B0600070205080204" pitchFamily="50" charset="-128"/>
              <a:ea typeface="ＭＳ Ｐゴシック" panose="020B0600070205080204" pitchFamily="50" charset="-128"/>
            </a:rPr>
            <a:t>円上昇したが、類似団体平均を下回っている。　増加の主な要因として、人件費については、給与改定及び退職者の増加がて挙げられる。今後も定員管理計画に基づく職員数の適正管理や、事務効率化等を進め人件費抑制に努める。</a:t>
          </a:r>
        </a:p>
        <a:p>
          <a:r>
            <a:rPr kumimoji="1" lang="ja-JP" altLang="en-US" sz="1200">
              <a:solidFill>
                <a:schemeClr val="tx1"/>
              </a:solidFill>
              <a:latin typeface="ＭＳ Ｐゴシック" panose="020B0600070205080204" pitchFamily="50" charset="-128"/>
              <a:ea typeface="ＭＳ Ｐゴシック" panose="020B0600070205080204" pitchFamily="50" charset="-128"/>
            </a:rPr>
            <a:t>　また、物件費については、物価高騰等により物件費全般で費用が増加したことが挙げられる。今後、公共施設等総合管理計画及び各個別施設計画に基づく公共施設等の適正管理を推進し、維持管理にかかる経費の削減に努める。</a:t>
          </a:r>
        </a:p>
      </xdr:txBody>
    </xdr:sp>
    <xdr:clientData/>
  </xdr:twoCellAnchor>
  <xdr:oneCellAnchor>
    <xdr:from>
      <xdr:col>3</xdr:col>
      <xdr:colOff>95250</xdr:colOff>
      <xdr:row>77</xdr:row>
      <xdr:rowOff>6350</xdr:rowOff>
    </xdr:from>
    <xdr:ext cx="349839" cy="225703"/>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8" name="テキスト ボックス 187">
          <a:extLst>
            <a:ext uri="{FF2B5EF4-FFF2-40B4-BE49-F238E27FC236}">
              <a16:creationId xmlns:a16="http://schemas.microsoft.com/office/drawing/2014/main" id="{00000000-0008-0000-0300-0000BC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9" name="人件費・物件費等の状況グラフ枠">
          <a:extLst>
            <a:ext uri="{FF2B5EF4-FFF2-40B4-BE49-F238E27FC236}">
              <a16:creationId xmlns:a16="http://schemas.microsoft.com/office/drawing/2014/main" id="{00000000-0008-0000-0300-0000BD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168360</xdr:rowOff>
    </xdr:from>
    <xdr:to>
      <xdr:col>23</xdr:col>
      <xdr:colOff>133350</xdr:colOff>
      <xdr:row>88</xdr:row>
      <xdr:rowOff>122064</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flipV="1">
          <a:off x="4953000" y="14055810"/>
          <a:ext cx="0" cy="115385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94141</xdr:rowOff>
    </xdr:from>
    <xdr:ext cx="762000" cy="259045"/>
    <xdr:sp macro="" textlink="">
      <xdr:nvSpPr>
        <xdr:cNvPr id="191" name="人件費・物件費等の状況最小値テキスト">
          <a:extLst>
            <a:ext uri="{FF2B5EF4-FFF2-40B4-BE49-F238E27FC236}">
              <a16:creationId xmlns:a16="http://schemas.microsoft.com/office/drawing/2014/main" id="{00000000-0008-0000-0300-0000BF000000}"/>
            </a:ext>
          </a:extLst>
        </xdr:cNvPr>
        <xdr:cNvSpPr txBox="1"/>
      </xdr:nvSpPr>
      <xdr:spPr>
        <a:xfrm>
          <a:off x="5041900" y="151817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375,293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122064</xdr:rowOff>
    </xdr:from>
    <xdr:to>
      <xdr:col>24</xdr:col>
      <xdr:colOff>12700</xdr:colOff>
      <xdr:row>88</xdr:row>
      <xdr:rowOff>122064</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52096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83287</xdr:rowOff>
    </xdr:from>
    <xdr:ext cx="762000" cy="259045"/>
    <xdr:sp macro="" textlink="">
      <xdr:nvSpPr>
        <xdr:cNvPr id="193" name="人件費・物件費等の状況最大値テキスト">
          <a:extLst>
            <a:ext uri="{FF2B5EF4-FFF2-40B4-BE49-F238E27FC236}">
              <a16:creationId xmlns:a16="http://schemas.microsoft.com/office/drawing/2014/main" id="{00000000-0008-0000-0300-0000C1000000}"/>
            </a:ext>
          </a:extLst>
        </xdr:cNvPr>
        <xdr:cNvSpPr txBox="1"/>
      </xdr:nvSpPr>
      <xdr:spPr>
        <a:xfrm>
          <a:off x="5041900" y="13799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136,202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168360</xdr:rowOff>
    </xdr:from>
    <xdr:to>
      <xdr:col>24</xdr:col>
      <xdr:colOff>12700</xdr:colOff>
      <xdr:row>81</xdr:row>
      <xdr:rowOff>168360</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40558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102360</xdr:rowOff>
    </xdr:from>
    <xdr:to>
      <xdr:col>23</xdr:col>
      <xdr:colOff>133350</xdr:colOff>
      <xdr:row>83</xdr:row>
      <xdr:rowOff>41743</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4114800" y="14161260"/>
          <a:ext cx="838200" cy="1108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144637</xdr:rowOff>
    </xdr:from>
    <xdr:ext cx="762000" cy="259045"/>
    <xdr:sp macro="" textlink="">
      <xdr:nvSpPr>
        <xdr:cNvPr id="196" name="人件費・物件費等の状況平均値テキスト">
          <a:extLst>
            <a:ext uri="{FF2B5EF4-FFF2-40B4-BE49-F238E27FC236}">
              <a16:creationId xmlns:a16="http://schemas.microsoft.com/office/drawing/2014/main" id="{00000000-0008-0000-0300-0000C4000000}"/>
            </a:ext>
          </a:extLst>
        </xdr:cNvPr>
        <xdr:cNvSpPr txBox="1"/>
      </xdr:nvSpPr>
      <xdr:spPr>
        <a:xfrm>
          <a:off x="5041900" y="143749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218,651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1110</xdr:rowOff>
    </xdr:from>
    <xdr:to>
      <xdr:col>23</xdr:col>
      <xdr:colOff>184150</xdr:colOff>
      <xdr:row>84</xdr:row>
      <xdr:rowOff>102710</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902200" y="14402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102360</xdr:rowOff>
    </xdr:from>
    <xdr:to>
      <xdr:col>19</xdr:col>
      <xdr:colOff>133350</xdr:colOff>
      <xdr:row>82</xdr:row>
      <xdr:rowOff>154253</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flipV="1">
          <a:off x="3225800" y="14161260"/>
          <a:ext cx="889000" cy="518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90252</xdr:rowOff>
    </xdr:from>
    <xdr:to>
      <xdr:col>19</xdr:col>
      <xdr:colOff>184150</xdr:colOff>
      <xdr:row>84</xdr:row>
      <xdr:rowOff>20402</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064000" y="143206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84</xdr:row>
      <xdr:rowOff>5179</xdr:rowOff>
    </xdr:from>
    <xdr:ext cx="7366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3733800" y="1440697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114737</xdr:rowOff>
    </xdr:from>
    <xdr:to>
      <xdr:col>15</xdr:col>
      <xdr:colOff>82550</xdr:colOff>
      <xdr:row>82</xdr:row>
      <xdr:rowOff>154253</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a:off x="2336800" y="14173637"/>
          <a:ext cx="889000" cy="39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86049</xdr:rowOff>
    </xdr:from>
    <xdr:to>
      <xdr:col>15</xdr:col>
      <xdr:colOff>133350</xdr:colOff>
      <xdr:row>84</xdr:row>
      <xdr:rowOff>16199</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3175000" y="14316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84</xdr:row>
      <xdr:rowOff>976</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2844800" y="144027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114737</xdr:rowOff>
    </xdr:from>
    <xdr:to>
      <xdr:col>11</xdr:col>
      <xdr:colOff>31750</xdr:colOff>
      <xdr:row>82</xdr:row>
      <xdr:rowOff>159649</xdr:rowOff>
    </xdr:to>
    <xdr:cxnSp macro="">
      <xdr:nvCxnSpPr>
        <xdr:cNvPr id="204" name="直線コネクタ 203">
          <a:extLst>
            <a:ext uri="{FF2B5EF4-FFF2-40B4-BE49-F238E27FC236}">
              <a16:creationId xmlns:a16="http://schemas.microsoft.com/office/drawing/2014/main" id="{00000000-0008-0000-0300-0000CC000000}"/>
            </a:ext>
          </a:extLst>
        </xdr:cNvPr>
        <xdr:cNvCxnSpPr/>
      </xdr:nvCxnSpPr>
      <xdr:spPr>
        <a:xfrm flipV="1">
          <a:off x="1447800" y="14173637"/>
          <a:ext cx="889000" cy="44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51794</xdr:rowOff>
    </xdr:from>
    <xdr:to>
      <xdr:col>11</xdr:col>
      <xdr:colOff>82550</xdr:colOff>
      <xdr:row>83</xdr:row>
      <xdr:rowOff>153394</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2286000" y="14282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138171</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955800" y="143685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83</xdr:row>
      <xdr:rowOff>58609</xdr:rowOff>
    </xdr:from>
    <xdr:to>
      <xdr:col>7</xdr:col>
      <xdr:colOff>31750</xdr:colOff>
      <xdr:row>83</xdr:row>
      <xdr:rowOff>160209</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1397000" y="142889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144986</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066800" y="143753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162393</xdr:rowOff>
    </xdr:from>
    <xdr:to>
      <xdr:col>23</xdr:col>
      <xdr:colOff>184150</xdr:colOff>
      <xdr:row>83</xdr:row>
      <xdr:rowOff>92543</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902200" y="14221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82</xdr:row>
      <xdr:rowOff>7470</xdr:rowOff>
    </xdr:from>
    <xdr:ext cx="762000" cy="259045"/>
    <xdr:sp macro="" textlink="">
      <xdr:nvSpPr>
        <xdr:cNvPr id="215" name="人件費・物件費等の状況該当値テキスト">
          <a:extLst>
            <a:ext uri="{FF2B5EF4-FFF2-40B4-BE49-F238E27FC236}">
              <a16:creationId xmlns:a16="http://schemas.microsoft.com/office/drawing/2014/main" id="{00000000-0008-0000-0300-0000D7000000}"/>
            </a:ext>
          </a:extLst>
        </xdr:cNvPr>
        <xdr:cNvSpPr txBox="1"/>
      </xdr:nvSpPr>
      <xdr:spPr>
        <a:xfrm>
          <a:off x="5041900" y="140663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181,018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51560</xdr:rowOff>
    </xdr:from>
    <xdr:to>
      <xdr:col>19</xdr:col>
      <xdr:colOff>184150</xdr:colOff>
      <xdr:row>82</xdr:row>
      <xdr:rowOff>153160</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064000" y="14110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163337</xdr:rowOff>
    </xdr:from>
    <xdr:ext cx="7366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3733800" y="138793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103453</xdr:rowOff>
    </xdr:from>
    <xdr:to>
      <xdr:col>15</xdr:col>
      <xdr:colOff>133350</xdr:colOff>
      <xdr:row>83</xdr:row>
      <xdr:rowOff>33603</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3175000" y="141623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43780</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2844800" y="139312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63937</xdr:rowOff>
    </xdr:from>
    <xdr:to>
      <xdr:col>11</xdr:col>
      <xdr:colOff>82550</xdr:colOff>
      <xdr:row>82</xdr:row>
      <xdr:rowOff>165537</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2286000" y="14122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4264</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955800" y="138917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108849</xdr:rowOff>
    </xdr:from>
    <xdr:to>
      <xdr:col>7</xdr:col>
      <xdr:colOff>31750</xdr:colOff>
      <xdr:row>83</xdr:row>
      <xdr:rowOff>38999</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1397000" y="141677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49176</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066800" y="139366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6" name="テキスト ボックス 225">
          <a:extLst>
            <a:ext uri="{FF2B5EF4-FFF2-40B4-BE49-F238E27FC236}">
              <a16:creationId xmlns:a16="http://schemas.microsoft.com/office/drawing/2014/main" id="{00000000-0008-0000-0300-0000E2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[95.7]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tx1"/>
              </a:solidFill>
              <a:latin typeface="ＭＳ Ｐゴシック" panose="020B0600070205080204" pitchFamily="50" charset="-128"/>
              <a:ea typeface="ＭＳ Ｐゴシック" panose="020B0600070205080204" pitchFamily="50" charset="-128"/>
            </a:rPr>
            <a:t>　類似団体平均を下回る水準でほぼ横ばい状態である。任期付職員が影響しているものと考えられ、引き続き適正な給与水準を保つよう努める。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69850</xdr:rowOff>
    </xdr:from>
    <xdr:to>
      <xdr:col>85</xdr:col>
      <xdr:colOff>95250</xdr:colOff>
      <xdr:row>89</xdr:row>
      <xdr:rowOff>69850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88</xdr:row>
      <xdr:rowOff>99077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101600</xdr:rowOff>
    </xdr:from>
    <xdr:to>
      <xdr:col>85</xdr:col>
      <xdr:colOff>95250</xdr:colOff>
      <xdr:row>86</xdr:row>
      <xdr:rowOff>101600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130827</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83</xdr:row>
      <xdr:rowOff>133350</xdr:rowOff>
    </xdr:from>
    <xdr:to>
      <xdr:col>85</xdr:col>
      <xdr:colOff>95250</xdr:colOff>
      <xdr:row>83</xdr:row>
      <xdr:rowOff>133350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162577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165100</xdr:rowOff>
    </xdr:from>
    <xdr:to>
      <xdr:col>85</xdr:col>
      <xdr:colOff>95250</xdr:colOff>
      <xdr:row>80</xdr:row>
      <xdr:rowOff>165100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80</xdr:row>
      <xdr:rowOff>22877</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9" name="給与水準   （国との比較）グラフ枠">
          <a:extLst>
            <a:ext uri="{FF2B5EF4-FFF2-40B4-BE49-F238E27FC236}">
              <a16:creationId xmlns:a16="http://schemas.microsoft.com/office/drawing/2014/main" id="{00000000-0008-0000-0300-0000F9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20320</xdr:rowOff>
    </xdr:from>
    <xdr:to>
      <xdr:col>81</xdr:col>
      <xdr:colOff>44450</xdr:colOff>
      <xdr:row>89</xdr:row>
      <xdr:rowOff>69850</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flipV="1">
          <a:off x="17018000" y="13736320"/>
          <a:ext cx="0" cy="159258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41927</xdr:rowOff>
    </xdr:from>
    <xdr:ext cx="762000" cy="259045"/>
    <xdr:sp macro="" textlink="">
      <xdr:nvSpPr>
        <xdr:cNvPr id="251" name="給与水準   （国との比較）最小値テキスト">
          <a:extLst>
            <a:ext uri="{FF2B5EF4-FFF2-40B4-BE49-F238E27FC236}">
              <a16:creationId xmlns:a16="http://schemas.microsoft.com/office/drawing/2014/main" id="{00000000-0008-0000-0300-0000FB000000}"/>
            </a:ext>
          </a:extLst>
        </xdr:cNvPr>
        <xdr:cNvSpPr txBox="1"/>
      </xdr:nvSpPr>
      <xdr:spPr>
        <a:xfrm>
          <a:off x="17106900" y="1530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69850</xdr:rowOff>
    </xdr:from>
    <xdr:to>
      <xdr:col>81</xdr:col>
      <xdr:colOff>133350</xdr:colOff>
      <xdr:row>89</xdr:row>
      <xdr:rowOff>69850</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532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106697</xdr:rowOff>
    </xdr:from>
    <xdr:ext cx="762000" cy="259045"/>
    <xdr:sp macro="" textlink="">
      <xdr:nvSpPr>
        <xdr:cNvPr id="253" name="給与水準   （国との比較）最大値テキスト">
          <a:extLst>
            <a:ext uri="{FF2B5EF4-FFF2-40B4-BE49-F238E27FC236}">
              <a16:creationId xmlns:a16="http://schemas.microsoft.com/office/drawing/2014/main" id="{00000000-0008-0000-0300-0000FD000000}"/>
            </a:ext>
          </a:extLst>
        </xdr:cNvPr>
        <xdr:cNvSpPr txBox="1"/>
      </xdr:nvSpPr>
      <xdr:spPr>
        <a:xfrm>
          <a:off x="17106900" y="13479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20320</xdr:rowOff>
    </xdr:from>
    <xdr:to>
      <xdr:col>81</xdr:col>
      <xdr:colOff>133350</xdr:colOff>
      <xdr:row>80</xdr:row>
      <xdr:rowOff>20320</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37363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83</xdr:row>
      <xdr:rowOff>12700</xdr:rowOff>
    </xdr:from>
    <xdr:to>
      <xdr:col>81</xdr:col>
      <xdr:colOff>44450</xdr:colOff>
      <xdr:row>83</xdr:row>
      <xdr:rowOff>60961</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6179800" y="14243050"/>
          <a:ext cx="838200" cy="48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148607</xdr:rowOff>
    </xdr:from>
    <xdr:ext cx="762000" cy="259045"/>
    <xdr:sp macro="" textlink="">
      <xdr:nvSpPr>
        <xdr:cNvPr id="256" name="給与水準   （国との比較）平均値テキスト">
          <a:extLst>
            <a:ext uri="{FF2B5EF4-FFF2-40B4-BE49-F238E27FC236}">
              <a16:creationId xmlns:a16="http://schemas.microsoft.com/office/drawing/2014/main" id="{00000000-0008-0000-0300-000000010000}"/>
            </a:ext>
          </a:extLst>
        </xdr:cNvPr>
        <xdr:cNvSpPr txBox="1"/>
      </xdr:nvSpPr>
      <xdr:spPr>
        <a:xfrm>
          <a:off x="17106900" y="145504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5080</xdr:rowOff>
    </xdr:from>
    <xdr:to>
      <xdr:col>81</xdr:col>
      <xdr:colOff>95250</xdr:colOff>
      <xdr:row>85</xdr:row>
      <xdr:rowOff>106680</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967200" y="14578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83</xdr:row>
      <xdr:rowOff>12700</xdr:rowOff>
    </xdr:from>
    <xdr:to>
      <xdr:col>77</xdr:col>
      <xdr:colOff>44450</xdr:colOff>
      <xdr:row>83</xdr:row>
      <xdr:rowOff>109220</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flipV="1">
          <a:off x="15290800" y="14243050"/>
          <a:ext cx="889000" cy="96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5080</xdr:rowOff>
    </xdr:from>
    <xdr:to>
      <xdr:col>77</xdr:col>
      <xdr:colOff>95250</xdr:colOff>
      <xdr:row>85</xdr:row>
      <xdr:rowOff>106680</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129000" y="14578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91457</xdr:rowOff>
    </xdr:from>
    <xdr:ext cx="736600" cy="259045"/>
    <xdr:sp macro="" textlink="">
      <xdr:nvSpPr>
        <xdr:cNvPr id="260" name="テキスト ボックス 259">
          <a:extLst>
            <a:ext uri="{FF2B5EF4-FFF2-40B4-BE49-F238E27FC236}">
              <a16:creationId xmlns:a16="http://schemas.microsoft.com/office/drawing/2014/main" id="{00000000-0008-0000-0300-000004010000}"/>
            </a:ext>
          </a:extLst>
        </xdr:cNvPr>
        <xdr:cNvSpPr txBox="1"/>
      </xdr:nvSpPr>
      <xdr:spPr>
        <a:xfrm>
          <a:off x="15798800" y="146647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83</xdr:row>
      <xdr:rowOff>60961</xdr:rowOff>
    </xdr:from>
    <xdr:to>
      <xdr:col>72</xdr:col>
      <xdr:colOff>203200</xdr:colOff>
      <xdr:row>83</xdr:row>
      <xdr:rowOff>109220</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a:off x="14401800" y="14291311"/>
          <a:ext cx="889000" cy="48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29211</xdr:rowOff>
    </xdr:from>
    <xdr:to>
      <xdr:col>73</xdr:col>
      <xdr:colOff>44450</xdr:colOff>
      <xdr:row>85</xdr:row>
      <xdr:rowOff>130811</xdr:rowOff>
    </xdr:to>
    <xdr:sp macro="" textlink="">
      <xdr:nvSpPr>
        <xdr:cNvPr id="262" name="フローチャート: 判断 261">
          <a:extLst>
            <a:ext uri="{FF2B5EF4-FFF2-40B4-BE49-F238E27FC236}">
              <a16:creationId xmlns:a16="http://schemas.microsoft.com/office/drawing/2014/main" id="{00000000-0008-0000-0300-000006010000}"/>
            </a:ext>
          </a:extLst>
        </xdr:cNvPr>
        <xdr:cNvSpPr/>
      </xdr:nvSpPr>
      <xdr:spPr>
        <a:xfrm>
          <a:off x="15240000" y="14602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115588</xdr:rowOff>
    </xdr:from>
    <xdr:ext cx="7620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4909800" y="146888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83</xdr:row>
      <xdr:rowOff>60961</xdr:rowOff>
    </xdr:from>
    <xdr:to>
      <xdr:col>68</xdr:col>
      <xdr:colOff>152400</xdr:colOff>
      <xdr:row>83</xdr:row>
      <xdr:rowOff>85089</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flipV="1">
          <a:off x="13512800" y="14291311"/>
          <a:ext cx="889000" cy="241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53339</xdr:rowOff>
    </xdr:from>
    <xdr:to>
      <xdr:col>68</xdr:col>
      <xdr:colOff>203200</xdr:colOff>
      <xdr:row>85</xdr:row>
      <xdr:rowOff>154939</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4351000" y="14626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139716</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020800" y="147129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149861</xdr:rowOff>
    </xdr:from>
    <xdr:to>
      <xdr:col>64</xdr:col>
      <xdr:colOff>152400</xdr:colOff>
      <xdr:row>86</xdr:row>
      <xdr:rowOff>80011</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3462000" y="14723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64788</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3131800" y="148094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83</xdr:row>
      <xdr:rowOff>10161</xdr:rowOff>
    </xdr:from>
    <xdr:to>
      <xdr:col>81</xdr:col>
      <xdr:colOff>95250</xdr:colOff>
      <xdr:row>83</xdr:row>
      <xdr:rowOff>111761</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967200" y="14240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82</xdr:row>
      <xdr:rowOff>26688</xdr:rowOff>
    </xdr:from>
    <xdr:ext cx="762000" cy="259045"/>
    <xdr:sp macro="" textlink="">
      <xdr:nvSpPr>
        <xdr:cNvPr id="275" name="給与水準   （国との比較）該当値テキスト">
          <a:extLst>
            <a:ext uri="{FF2B5EF4-FFF2-40B4-BE49-F238E27FC236}">
              <a16:creationId xmlns:a16="http://schemas.microsoft.com/office/drawing/2014/main" id="{00000000-0008-0000-0300-000013010000}"/>
            </a:ext>
          </a:extLst>
        </xdr:cNvPr>
        <xdr:cNvSpPr txBox="1"/>
      </xdr:nvSpPr>
      <xdr:spPr>
        <a:xfrm>
          <a:off x="17106900" y="14085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82</xdr:row>
      <xdr:rowOff>133350</xdr:rowOff>
    </xdr:from>
    <xdr:to>
      <xdr:col>77</xdr:col>
      <xdr:colOff>95250</xdr:colOff>
      <xdr:row>83</xdr:row>
      <xdr:rowOff>63500</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129000" y="14192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81</xdr:row>
      <xdr:rowOff>73677</xdr:rowOff>
    </xdr:from>
    <xdr:ext cx="7366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5798800" y="139611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83</xdr:row>
      <xdr:rowOff>58420</xdr:rowOff>
    </xdr:from>
    <xdr:to>
      <xdr:col>73</xdr:col>
      <xdr:colOff>44450</xdr:colOff>
      <xdr:row>83</xdr:row>
      <xdr:rowOff>160020</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5240000" y="14288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81</xdr:row>
      <xdr:rowOff>170197</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909800" y="140576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83</xdr:row>
      <xdr:rowOff>10161</xdr:rowOff>
    </xdr:from>
    <xdr:to>
      <xdr:col>68</xdr:col>
      <xdr:colOff>203200</xdr:colOff>
      <xdr:row>83</xdr:row>
      <xdr:rowOff>111761</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4351000" y="14240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81</xdr:row>
      <xdr:rowOff>121938</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020800" y="140093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83</xdr:row>
      <xdr:rowOff>34289</xdr:rowOff>
    </xdr:from>
    <xdr:to>
      <xdr:col>64</xdr:col>
      <xdr:colOff>152400</xdr:colOff>
      <xdr:row>83</xdr:row>
      <xdr:rowOff>135889</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3462000" y="14264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81</xdr:row>
      <xdr:rowOff>146066</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131800" y="140335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[8.93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6" name="テキスト ボックス 295">
          <a:extLst>
            <a:ext uri="{FF2B5EF4-FFF2-40B4-BE49-F238E27FC236}">
              <a16:creationId xmlns:a16="http://schemas.microsoft.com/office/drawing/2014/main" id="{00000000-0008-0000-0300-000028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rgbClr val="FF0000"/>
              </a:solidFill>
              <a:latin typeface="ＭＳ Ｐゴシック" panose="020B0600070205080204" pitchFamily="50" charset="-128"/>
              <a:ea typeface="ＭＳ Ｐゴシック" panose="020B0600070205080204" pitchFamily="50" charset="-128"/>
            </a:rPr>
            <a:t>　</a:t>
          </a:r>
          <a:r>
            <a:rPr kumimoji="1" lang="ja-JP" altLang="en-US" sz="1300">
              <a:solidFill>
                <a:schemeClr val="tx1"/>
              </a:solidFill>
              <a:latin typeface="ＭＳ Ｐゴシック" panose="020B0600070205080204" pitchFamily="50" charset="-128"/>
              <a:ea typeface="ＭＳ Ｐゴシック" panose="020B0600070205080204" pitchFamily="50" charset="-128"/>
            </a:rPr>
            <a:t>以前より定員管理計画に基づき職員数の適正管理に努めてきたことから、類似団体平均を下回っている。今後は、会計年度任用職員を含めた職員総数による管理等により、更なる適正化に努める。</a:t>
          </a:r>
        </a:p>
      </xdr:txBody>
    </xdr:sp>
    <xdr:clientData/>
  </xdr:twoCellAnchor>
  <xdr:oneCellAnchor>
    <xdr:from>
      <xdr:col>61</xdr:col>
      <xdr:colOff>6350</xdr:colOff>
      <xdr:row>54</xdr:row>
      <xdr:rowOff>139700</xdr:rowOff>
    </xdr:from>
    <xdr:ext cx="349839" cy="225703"/>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4" name="定員管理の状況グラフ枠">
          <a:extLst>
            <a:ext uri="{FF2B5EF4-FFF2-40B4-BE49-F238E27FC236}">
              <a16:creationId xmlns:a16="http://schemas.microsoft.com/office/drawing/2014/main" id="{00000000-0008-0000-0300-00003A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166642</xdr:rowOff>
    </xdr:from>
    <xdr:to>
      <xdr:col>81</xdr:col>
      <xdr:colOff>44450</xdr:colOff>
      <xdr:row>68</xdr:row>
      <xdr:rowOff>56787</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flipV="1">
          <a:off x="17018000" y="10110742"/>
          <a:ext cx="0" cy="160464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68</xdr:row>
      <xdr:rowOff>28864</xdr:rowOff>
    </xdr:from>
    <xdr:ext cx="762000" cy="259045"/>
    <xdr:sp macro="" textlink="">
      <xdr:nvSpPr>
        <xdr:cNvPr id="316" name="定員管理の状況最小値テキスト">
          <a:extLst>
            <a:ext uri="{FF2B5EF4-FFF2-40B4-BE49-F238E27FC236}">
              <a16:creationId xmlns:a16="http://schemas.microsoft.com/office/drawing/2014/main" id="{00000000-0008-0000-0300-00003C010000}"/>
            </a:ext>
          </a:extLst>
        </xdr:cNvPr>
        <xdr:cNvSpPr txBox="1"/>
      </xdr:nvSpPr>
      <xdr:spPr>
        <a:xfrm>
          <a:off x="17106900" y="116874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68</xdr:row>
      <xdr:rowOff>56787</xdr:rowOff>
    </xdr:from>
    <xdr:to>
      <xdr:col>81</xdr:col>
      <xdr:colOff>133350</xdr:colOff>
      <xdr:row>68</xdr:row>
      <xdr:rowOff>56787</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6929100" y="117153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81569</xdr:rowOff>
    </xdr:from>
    <xdr:ext cx="762000" cy="259045"/>
    <xdr:sp macro="" textlink="">
      <xdr:nvSpPr>
        <xdr:cNvPr id="318" name="定員管理の状況最大値テキスト">
          <a:extLst>
            <a:ext uri="{FF2B5EF4-FFF2-40B4-BE49-F238E27FC236}">
              <a16:creationId xmlns:a16="http://schemas.microsoft.com/office/drawing/2014/main" id="{00000000-0008-0000-0300-00003E010000}"/>
            </a:ext>
          </a:extLst>
        </xdr:cNvPr>
        <xdr:cNvSpPr txBox="1"/>
      </xdr:nvSpPr>
      <xdr:spPr>
        <a:xfrm>
          <a:off x="17106900" y="98542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166642</xdr:rowOff>
    </xdr:from>
    <xdr:to>
      <xdr:col>81</xdr:col>
      <xdr:colOff>133350</xdr:colOff>
      <xdr:row>58</xdr:row>
      <xdr:rowOff>166642</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01107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132262</xdr:rowOff>
    </xdr:from>
    <xdr:to>
      <xdr:col>81</xdr:col>
      <xdr:colOff>44450</xdr:colOff>
      <xdr:row>60</xdr:row>
      <xdr:rowOff>151221</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6179800" y="10419262"/>
          <a:ext cx="838200" cy="18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145795</xdr:rowOff>
    </xdr:from>
    <xdr:ext cx="762000" cy="259045"/>
    <xdr:sp macro="" textlink="">
      <xdr:nvSpPr>
        <xdr:cNvPr id="321" name="定員管理の状況平均値テキスト">
          <a:extLst>
            <a:ext uri="{FF2B5EF4-FFF2-40B4-BE49-F238E27FC236}">
              <a16:creationId xmlns:a16="http://schemas.microsoft.com/office/drawing/2014/main" id="{00000000-0008-0000-0300-000041010000}"/>
            </a:ext>
          </a:extLst>
        </xdr:cNvPr>
        <xdr:cNvSpPr txBox="1"/>
      </xdr:nvSpPr>
      <xdr:spPr>
        <a:xfrm>
          <a:off x="17106900" y="1060424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2268</xdr:rowOff>
    </xdr:from>
    <xdr:to>
      <xdr:col>81</xdr:col>
      <xdr:colOff>95250</xdr:colOff>
      <xdr:row>62</xdr:row>
      <xdr:rowOff>103868</xdr:rowOff>
    </xdr:to>
    <xdr:sp macro="" textlink="">
      <xdr:nvSpPr>
        <xdr:cNvPr id="322" name="フローチャート: 判断 321">
          <a:extLst>
            <a:ext uri="{FF2B5EF4-FFF2-40B4-BE49-F238E27FC236}">
              <a16:creationId xmlns:a16="http://schemas.microsoft.com/office/drawing/2014/main" id="{00000000-0008-0000-0300-000042010000}"/>
            </a:ext>
          </a:extLst>
        </xdr:cNvPr>
        <xdr:cNvSpPr/>
      </xdr:nvSpPr>
      <xdr:spPr>
        <a:xfrm>
          <a:off x="16967200" y="10632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108131</xdr:rowOff>
    </xdr:from>
    <xdr:to>
      <xdr:col>77</xdr:col>
      <xdr:colOff>44450</xdr:colOff>
      <xdr:row>60</xdr:row>
      <xdr:rowOff>132262</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5290800" y="10395131"/>
          <a:ext cx="889000" cy="24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142694</xdr:rowOff>
    </xdr:from>
    <xdr:to>
      <xdr:col>77</xdr:col>
      <xdr:colOff>95250</xdr:colOff>
      <xdr:row>62</xdr:row>
      <xdr:rowOff>72844</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129000" y="10601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57621</xdr:rowOff>
    </xdr:from>
    <xdr:ext cx="7366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5798800" y="106875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70213</xdr:rowOff>
    </xdr:from>
    <xdr:to>
      <xdr:col>72</xdr:col>
      <xdr:colOff>203200</xdr:colOff>
      <xdr:row>60</xdr:row>
      <xdr:rowOff>108131</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4401800" y="10357213"/>
          <a:ext cx="889000" cy="379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123734</xdr:rowOff>
    </xdr:from>
    <xdr:to>
      <xdr:col>73</xdr:col>
      <xdr:colOff>44450</xdr:colOff>
      <xdr:row>62</xdr:row>
      <xdr:rowOff>53884</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5240000" y="10582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38661</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4909800" y="106685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52977</xdr:rowOff>
    </xdr:from>
    <xdr:to>
      <xdr:col>68</xdr:col>
      <xdr:colOff>152400</xdr:colOff>
      <xdr:row>60</xdr:row>
      <xdr:rowOff>70213</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a:off x="13512800" y="10339977"/>
          <a:ext cx="8890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109946</xdr:rowOff>
    </xdr:from>
    <xdr:to>
      <xdr:col>68</xdr:col>
      <xdr:colOff>203200</xdr:colOff>
      <xdr:row>62</xdr:row>
      <xdr:rowOff>40096</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4351000" y="10568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24873</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4020800" y="106547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158206</xdr:rowOff>
    </xdr:from>
    <xdr:to>
      <xdr:col>64</xdr:col>
      <xdr:colOff>152400</xdr:colOff>
      <xdr:row>62</xdr:row>
      <xdr:rowOff>88356</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3462000" y="106166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73133</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3131800" y="107030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100421</xdr:rowOff>
    </xdr:from>
    <xdr:to>
      <xdr:col>81</xdr:col>
      <xdr:colOff>95250</xdr:colOff>
      <xdr:row>61</xdr:row>
      <xdr:rowOff>30571</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6967200" y="103874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116948</xdr:rowOff>
    </xdr:from>
    <xdr:ext cx="762000" cy="259045"/>
    <xdr:sp macro="" textlink="">
      <xdr:nvSpPr>
        <xdr:cNvPr id="340" name="定員管理の状況該当値テキスト">
          <a:extLst>
            <a:ext uri="{FF2B5EF4-FFF2-40B4-BE49-F238E27FC236}">
              <a16:creationId xmlns:a16="http://schemas.microsoft.com/office/drawing/2014/main" id="{00000000-0008-0000-0300-000054010000}"/>
            </a:ext>
          </a:extLst>
        </xdr:cNvPr>
        <xdr:cNvSpPr txBox="1"/>
      </xdr:nvSpPr>
      <xdr:spPr>
        <a:xfrm>
          <a:off x="17106900" y="102324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81462</xdr:rowOff>
    </xdr:from>
    <xdr:to>
      <xdr:col>77</xdr:col>
      <xdr:colOff>95250</xdr:colOff>
      <xdr:row>61</xdr:row>
      <xdr:rowOff>11612</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129000" y="10368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21789</xdr:rowOff>
    </xdr:from>
    <xdr:ext cx="7366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5798800" y="1013733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57331</xdr:rowOff>
    </xdr:from>
    <xdr:to>
      <xdr:col>73</xdr:col>
      <xdr:colOff>44450</xdr:colOff>
      <xdr:row>60</xdr:row>
      <xdr:rowOff>158931</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5240000" y="10344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169108</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4909800" y="101132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19413</xdr:rowOff>
    </xdr:from>
    <xdr:to>
      <xdr:col>68</xdr:col>
      <xdr:colOff>203200</xdr:colOff>
      <xdr:row>60</xdr:row>
      <xdr:rowOff>121013</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4351000" y="10306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131190</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020800" y="100752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2177</xdr:rowOff>
    </xdr:from>
    <xdr:to>
      <xdr:col>64</xdr:col>
      <xdr:colOff>152400</xdr:colOff>
      <xdr:row>60</xdr:row>
      <xdr:rowOff>103777</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3462000" y="10289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113954</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3131800" y="100580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1" name="テキスト ボックス 350">
          <a:extLst>
            <a:ext uri="{FF2B5EF4-FFF2-40B4-BE49-F238E27FC236}">
              <a16:creationId xmlns:a16="http://schemas.microsoft.com/office/drawing/2014/main" id="{00000000-0008-0000-0300-00005F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令和</a:t>
          </a:r>
          <a:r>
            <a:rPr kumimoji="1" lang="en-US" altLang="ja-JP" sz="1200">
              <a:latin typeface="ＭＳ Ｐゴシック" panose="020B0600070205080204" pitchFamily="50" charset="-128"/>
              <a:ea typeface="ＭＳ Ｐゴシック" panose="020B0600070205080204" pitchFamily="50" charset="-128"/>
            </a:rPr>
            <a:t>6</a:t>
          </a:r>
          <a:r>
            <a:rPr kumimoji="1" lang="ja-JP" altLang="en-US" sz="1200">
              <a:latin typeface="ＭＳ Ｐゴシック" panose="020B0600070205080204" pitchFamily="50" charset="-128"/>
              <a:ea typeface="ＭＳ Ｐゴシック" panose="020B0600070205080204" pitchFamily="50" charset="-128"/>
            </a:rPr>
            <a:t>年度に公債費償還のピークを迎えたことにより前年度と比較して実質公債費比率が</a:t>
          </a:r>
          <a:r>
            <a:rPr kumimoji="1" lang="en-US" altLang="ja-JP" sz="1200">
              <a:latin typeface="ＭＳ Ｐゴシック" panose="020B0600070205080204" pitchFamily="50" charset="-128"/>
              <a:ea typeface="ＭＳ Ｐゴシック" panose="020B0600070205080204" pitchFamily="50" charset="-128"/>
            </a:rPr>
            <a:t>0.6</a:t>
          </a:r>
          <a:r>
            <a:rPr kumimoji="1" lang="ja-JP" altLang="en-US" sz="1200">
              <a:latin typeface="ＭＳ Ｐゴシック" panose="020B0600070205080204" pitchFamily="50" charset="-128"/>
              <a:ea typeface="ＭＳ Ｐゴシック" panose="020B0600070205080204" pitchFamily="50" charset="-128"/>
            </a:rPr>
            <a:t>ポイント上昇した。</a:t>
          </a:r>
          <a:endParaRPr kumimoji="1" lang="ja-JP" altLang="en-US" sz="1200">
            <a:solidFill>
              <a:srgbClr val="FF0000"/>
            </a:solidFill>
            <a:latin typeface="ＭＳ Ｐゴシック" panose="020B0600070205080204" pitchFamily="50" charset="-128"/>
            <a:ea typeface="ＭＳ Ｐゴシック" panose="020B0600070205080204" pitchFamily="50" charset="-128"/>
          </a:endParaRPr>
        </a:p>
        <a:p>
          <a:r>
            <a:rPr kumimoji="1" lang="ja-JP" altLang="en-US" sz="1200">
              <a:solidFill>
                <a:srgbClr val="FF0000"/>
              </a:solidFill>
              <a:latin typeface="ＭＳ Ｐゴシック" panose="020B0600070205080204" pitchFamily="50" charset="-128"/>
              <a:ea typeface="ＭＳ Ｐゴシック" panose="020B0600070205080204" pitchFamily="50" charset="-128"/>
            </a:rPr>
            <a:t>　</a:t>
          </a:r>
          <a:r>
            <a:rPr kumimoji="1" lang="ja-JP" altLang="en-US" sz="1200">
              <a:solidFill>
                <a:schemeClr val="tx1"/>
              </a:solidFill>
              <a:latin typeface="ＭＳ Ｐゴシック" panose="020B0600070205080204" pitchFamily="50" charset="-128"/>
              <a:ea typeface="ＭＳ Ｐゴシック" panose="020B0600070205080204" pitchFamily="50" charset="-128"/>
            </a:rPr>
            <a:t>今後は物価・人件費の高騰や公共施設の更新による財源不足により基準財政需要額に算入されない地方債の借り入れが増加することが想定されるが、緊急性や効果等を検証した上で事業の選定を行い、地方債の新規発行と償還を適正なバランスに調整することにより、公債費の抑制と平準化に努める。</a:t>
          </a:r>
        </a:p>
      </xdr:txBody>
    </xdr:sp>
    <xdr:clientData/>
  </xdr:twoCellAnchor>
  <xdr:oneCellAnchor>
    <xdr:from>
      <xdr:col>61</xdr:col>
      <xdr:colOff>6350</xdr:colOff>
      <xdr:row>32</xdr:row>
      <xdr:rowOff>101600</xdr:rowOff>
    </xdr:from>
    <xdr:ext cx="298543" cy="225703"/>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131535</xdr:rowOff>
    </xdr:from>
    <xdr:to>
      <xdr:col>85</xdr:col>
      <xdr:colOff>95250</xdr:colOff>
      <xdr:row>45</xdr:row>
      <xdr:rowOff>131535</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160762</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129722</xdr:rowOff>
    </xdr:from>
    <xdr:to>
      <xdr:col>85</xdr:col>
      <xdr:colOff>95250</xdr:colOff>
      <xdr:row>43</xdr:row>
      <xdr:rowOff>129722</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158949</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41</xdr:row>
      <xdr:rowOff>127907</xdr:rowOff>
    </xdr:from>
    <xdr:to>
      <xdr:col>85</xdr:col>
      <xdr:colOff>95250</xdr:colOff>
      <xdr:row>41</xdr:row>
      <xdr:rowOff>127907</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40</xdr:row>
      <xdr:rowOff>157134</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126093</xdr:rowOff>
    </xdr:from>
    <xdr:to>
      <xdr:col>85</xdr:col>
      <xdr:colOff>95250</xdr:colOff>
      <xdr:row>39</xdr:row>
      <xdr:rowOff>126093</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155320</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124278</xdr:rowOff>
    </xdr:from>
    <xdr:to>
      <xdr:col>85</xdr:col>
      <xdr:colOff>95250</xdr:colOff>
      <xdr:row>37</xdr:row>
      <xdr:rowOff>124278</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153505</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122464</xdr:rowOff>
    </xdr:from>
    <xdr:to>
      <xdr:col>85</xdr:col>
      <xdr:colOff>95250</xdr:colOff>
      <xdr:row>35</xdr:row>
      <xdr:rowOff>122464</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34</xdr:row>
      <xdr:rowOff>151691</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8" name="公債費負担の状況グラフ枠">
          <a:extLst>
            <a:ext uri="{FF2B5EF4-FFF2-40B4-BE49-F238E27FC236}">
              <a16:creationId xmlns:a16="http://schemas.microsoft.com/office/drawing/2014/main" id="{00000000-0008-0000-0300-00007A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146352</xdr:rowOff>
    </xdr:from>
    <xdr:to>
      <xdr:col>81</xdr:col>
      <xdr:colOff>44450</xdr:colOff>
      <xdr:row>44</xdr:row>
      <xdr:rowOff>165100</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flipV="1">
          <a:off x="17018000" y="6318552"/>
          <a:ext cx="0" cy="139034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137177</xdr:rowOff>
    </xdr:from>
    <xdr:ext cx="762000" cy="259045"/>
    <xdr:sp macro="" textlink="">
      <xdr:nvSpPr>
        <xdr:cNvPr id="380" name="公債費負担の状況最小値テキスト">
          <a:extLst>
            <a:ext uri="{FF2B5EF4-FFF2-40B4-BE49-F238E27FC236}">
              <a16:creationId xmlns:a16="http://schemas.microsoft.com/office/drawing/2014/main" id="{00000000-0008-0000-0300-00007C010000}"/>
            </a:ext>
          </a:extLst>
        </xdr:cNvPr>
        <xdr:cNvSpPr txBox="1"/>
      </xdr:nvSpPr>
      <xdr:spPr>
        <a:xfrm>
          <a:off x="17106900" y="768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165100</xdr:rowOff>
    </xdr:from>
    <xdr:to>
      <xdr:col>81</xdr:col>
      <xdr:colOff>133350</xdr:colOff>
      <xdr:row>44</xdr:row>
      <xdr:rowOff>165100</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6929100" y="770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61279</xdr:rowOff>
    </xdr:from>
    <xdr:ext cx="762000" cy="259045"/>
    <xdr:sp macro="" textlink="">
      <xdr:nvSpPr>
        <xdr:cNvPr id="382" name="公債費負担の状況最大値テキスト">
          <a:extLst>
            <a:ext uri="{FF2B5EF4-FFF2-40B4-BE49-F238E27FC236}">
              <a16:creationId xmlns:a16="http://schemas.microsoft.com/office/drawing/2014/main" id="{00000000-0008-0000-0300-00007E010000}"/>
            </a:ext>
          </a:extLst>
        </xdr:cNvPr>
        <xdr:cNvSpPr txBox="1"/>
      </xdr:nvSpPr>
      <xdr:spPr>
        <a:xfrm>
          <a:off x="17106900" y="60620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146352</xdr:rowOff>
    </xdr:from>
    <xdr:to>
      <xdr:col>81</xdr:col>
      <xdr:colOff>133350</xdr:colOff>
      <xdr:row>36</xdr:row>
      <xdr:rowOff>146352</xdr:rowOff>
    </xdr:to>
    <xdr:cxnSp macro="">
      <xdr:nvCxnSpPr>
        <xdr:cNvPr id="383" name="直線コネクタ 382">
          <a:extLst>
            <a:ext uri="{FF2B5EF4-FFF2-40B4-BE49-F238E27FC236}">
              <a16:creationId xmlns:a16="http://schemas.microsoft.com/office/drawing/2014/main" id="{00000000-0008-0000-0300-00007F010000}"/>
            </a:ext>
          </a:extLst>
        </xdr:cNvPr>
        <xdr:cNvCxnSpPr/>
      </xdr:nvCxnSpPr>
      <xdr:spPr>
        <a:xfrm>
          <a:off x="16929100" y="63185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139398</xdr:rowOff>
    </xdr:from>
    <xdr:to>
      <xdr:col>81</xdr:col>
      <xdr:colOff>44450</xdr:colOff>
      <xdr:row>42</xdr:row>
      <xdr:rowOff>36891</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6179800" y="7168848"/>
          <a:ext cx="8382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59162</xdr:rowOff>
    </xdr:from>
    <xdr:ext cx="762000" cy="259045"/>
    <xdr:sp macro="" textlink="">
      <xdr:nvSpPr>
        <xdr:cNvPr id="385" name="公債費負担の状況平均値テキスト">
          <a:extLst>
            <a:ext uri="{FF2B5EF4-FFF2-40B4-BE49-F238E27FC236}">
              <a16:creationId xmlns:a16="http://schemas.microsoft.com/office/drawing/2014/main" id="{00000000-0008-0000-0300-000081010000}"/>
            </a:ext>
          </a:extLst>
        </xdr:cNvPr>
        <xdr:cNvSpPr txBox="1"/>
      </xdr:nvSpPr>
      <xdr:spPr>
        <a:xfrm>
          <a:off x="17106900" y="69171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42635</xdr:rowOff>
    </xdr:from>
    <xdr:to>
      <xdr:col>81</xdr:col>
      <xdr:colOff>95250</xdr:colOff>
      <xdr:row>41</xdr:row>
      <xdr:rowOff>144235</xdr:rowOff>
    </xdr:to>
    <xdr:sp macro="" textlink="">
      <xdr:nvSpPr>
        <xdr:cNvPr id="386" name="フローチャート: 判断 385">
          <a:extLst>
            <a:ext uri="{FF2B5EF4-FFF2-40B4-BE49-F238E27FC236}">
              <a16:creationId xmlns:a16="http://schemas.microsoft.com/office/drawing/2014/main" id="{00000000-0008-0000-0300-000082010000}"/>
            </a:ext>
          </a:extLst>
        </xdr:cNvPr>
        <xdr:cNvSpPr/>
      </xdr:nvSpPr>
      <xdr:spPr>
        <a:xfrm>
          <a:off x="16967200" y="707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139398</xdr:rowOff>
    </xdr:from>
    <xdr:to>
      <xdr:col>77</xdr:col>
      <xdr:colOff>44450</xdr:colOff>
      <xdr:row>41</xdr:row>
      <xdr:rowOff>150888</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flipV="1">
          <a:off x="15290800" y="7168848"/>
          <a:ext cx="889000" cy="11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31145</xdr:rowOff>
    </xdr:from>
    <xdr:to>
      <xdr:col>77</xdr:col>
      <xdr:colOff>95250</xdr:colOff>
      <xdr:row>41</xdr:row>
      <xdr:rowOff>132745</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6129000" y="7060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142922</xdr:rowOff>
    </xdr:from>
    <xdr:ext cx="7366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5798800" y="68294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150888</xdr:rowOff>
    </xdr:from>
    <xdr:to>
      <xdr:col>72</xdr:col>
      <xdr:colOff>203200</xdr:colOff>
      <xdr:row>42</xdr:row>
      <xdr:rowOff>117324</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flipV="1">
          <a:off x="14401800" y="7180338"/>
          <a:ext cx="889000" cy="137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8165</xdr:rowOff>
    </xdr:from>
    <xdr:to>
      <xdr:col>73</xdr:col>
      <xdr:colOff>44450</xdr:colOff>
      <xdr:row>41</xdr:row>
      <xdr:rowOff>109765</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5240000" y="7037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119942</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909800" y="6806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42</xdr:row>
      <xdr:rowOff>117324</xdr:rowOff>
    </xdr:from>
    <xdr:to>
      <xdr:col>68</xdr:col>
      <xdr:colOff>152400</xdr:colOff>
      <xdr:row>42</xdr:row>
      <xdr:rowOff>163285</xdr:rowOff>
    </xdr:to>
    <xdr:cxnSp macro="">
      <xdr:nvCxnSpPr>
        <xdr:cNvPr id="393" name="直線コネクタ 392">
          <a:extLst>
            <a:ext uri="{FF2B5EF4-FFF2-40B4-BE49-F238E27FC236}">
              <a16:creationId xmlns:a16="http://schemas.microsoft.com/office/drawing/2014/main" id="{00000000-0008-0000-0300-000089010000}"/>
            </a:ext>
          </a:extLst>
        </xdr:cNvPr>
        <xdr:cNvCxnSpPr/>
      </xdr:nvCxnSpPr>
      <xdr:spPr>
        <a:xfrm flipV="1">
          <a:off x="13512800" y="7318224"/>
          <a:ext cx="889000" cy="45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8165</xdr:rowOff>
    </xdr:from>
    <xdr:to>
      <xdr:col>68</xdr:col>
      <xdr:colOff>203200</xdr:colOff>
      <xdr:row>41</xdr:row>
      <xdr:rowOff>109765</xdr:rowOff>
    </xdr:to>
    <xdr:sp macro="" textlink="">
      <xdr:nvSpPr>
        <xdr:cNvPr id="394" name="フローチャート: 判断 393">
          <a:extLst>
            <a:ext uri="{FF2B5EF4-FFF2-40B4-BE49-F238E27FC236}">
              <a16:creationId xmlns:a16="http://schemas.microsoft.com/office/drawing/2014/main" id="{00000000-0008-0000-0300-00008A010000}"/>
            </a:ext>
          </a:extLst>
        </xdr:cNvPr>
        <xdr:cNvSpPr/>
      </xdr:nvSpPr>
      <xdr:spPr>
        <a:xfrm>
          <a:off x="14351000" y="7037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119942</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4020800" y="6806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100088</xdr:rowOff>
    </xdr:from>
    <xdr:to>
      <xdr:col>64</xdr:col>
      <xdr:colOff>152400</xdr:colOff>
      <xdr:row>42</xdr:row>
      <xdr:rowOff>30238</xdr:rowOff>
    </xdr:to>
    <xdr:sp macro="" textlink="">
      <xdr:nvSpPr>
        <xdr:cNvPr id="396" name="フローチャート: 判断 395">
          <a:extLst>
            <a:ext uri="{FF2B5EF4-FFF2-40B4-BE49-F238E27FC236}">
              <a16:creationId xmlns:a16="http://schemas.microsoft.com/office/drawing/2014/main" id="{00000000-0008-0000-0300-00008C010000}"/>
            </a:ext>
          </a:extLst>
        </xdr:cNvPr>
        <xdr:cNvSpPr/>
      </xdr:nvSpPr>
      <xdr:spPr>
        <a:xfrm>
          <a:off x="13462000" y="7129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40415</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3131800" y="68984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157541</xdr:rowOff>
    </xdr:from>
    <xdr:to>
      <xdr:col>81</xdr:col>
      <xdr:colOff>95250</xdr:colOff>
      <xdr:row>42</xdr:row>
      <xdr:rowOff>87691</xdr:rowOff>
    </xdr:to>
    <xdr:sp macro="" textlink="">
      <xdr:nvSpPr>
        <xdr:cNvPr id="403" name="楕円 402">
          <a:extLst>
            <a:ext uri="{FF2B5EF4-FFF2-40B4-BE49-F238E27FC236}">
              <a16:creationId xmlns:a16="http://schemas.microsoft.com/office/drawing/2014/main" id="{00000000-0008-0000-0300-000093010000}"/>
            </a:ext>
          </a:extLst>
        </xdr:cNvPr>
        <xdr:cNvSpPr/>
      </xdr:nvSpPr>
      <xdr:spPr>
        <a:xfrm>
          <a:off x="16967200" y="7186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41</xdr:row>
      <xdr:rowOff>129618</xdr:rowOff>
    </xdr:from>
    <xdr:ext cx="762000" cy="259045"/>
    <xdr:sp macro="" textlink="">
      <xdr:nvSpPr>
        <xdr:cNvPr id="404" name="公債費負担の状況該当値テキスト">
          <a:extLst>
            <a:ext uri="{FF2B5EF4-FFF2-40B4-BE49-F238E27FC236}">
              <a16:creationId xmlns:a16="http://schemas.microsoft.com/office/drawing/2014/main" id="{00000000-0008-0000-0300-000094010000}"/>
            </a:ext>
          </a:extLst>
        </xdr:cNvPr>
        <xdr:cNvSpPr txBox="1"/>
      </xdr:nvSpPr>
      <xdr:spPr>
        <a:xfrm>
          <a:off x="17106900" y="71590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88598</xdr:rowOff>
    </xdr:from>
    <xdr:to>
      <xdr:col>77</xdr:col>
      <xdr:colOff>95250</xdr:colOff>
      <xdr:row>42</xdr:row>
      <xdr:rowOff>18748</xdr:rowOff>
    </xdr:to>
    <xdr:sp macro="" textlink="">
      <xdr:nvSpPr>
        <xdr:cNvPr id="405" name="楕円 404">
          <a:extLst>
            <a:ext uri="{FF2B5EF4-FFF2-40B4-BE49-F238E27FC236}">
              <a16:creationId xmlns:a16="http://schemas.microsoft.com/office/drawing/2014/main" id="{00000000-0008-0000-0300-000095010000}"/>
            </a:ext>
          </a:extLst>
        </xdr:cNvPr>
        <xdr:cNvSpPr/>
      </xdr:nvSpPr>
      <xdr:spPr>
        <a:xfrm>
          <a:off x="16129000" y="7118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42</xdr:row>
      <xdr:rowOff>3525</xdr:rowOff>
    </xdr:from>
    <xdr:ext cx="736600" cy="259045"/>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5798800" y="72044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100088</xdr:rowOff>
    </xdr:from>
    <xdr:to>
      <xdr:col>73</xdr:col>
      <xdr:colOff>44450</xdr:colOff>
      <xdr:row>42</xdr:row>
      <xdr:rowOff>30238</xdr:rowOff>
    </xdr:to>
    <xdr:sp macro="" textlink="">
      <xdr:nvSpPr>
        <xdr:cNvPr id="407" name="楕円 406">
          <a:extLst>
            <a:ext uri="{FF2B5EF4-FFF2-40B4-BE49-F238E27FC236}">
              <a16:creationId xmlns:a16="http://schemas.microsoft.com/office/drawing/2014/main" id="{00000000-0008-0000-0300-000097010000}"/>
            </a:ext>
          </a:extLst>
        </xdr:cNvPr>
        <xdr:cNvSpPr/>
      </xdr:nvSpPr>
      <xdr:spPr>
        <a:xfrm>
          <a:off x="15240000" y="7129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42</xdr:row>
      <xdr:rowOff>15015</xdr:rowOff>
    </xdr:from>
    <xdr:ext cx="762000" cy="259045"/>
    <xdr:sp macro="" textlink="">
      <xdr:nvSpPr>
        <xdr:cNvPr id="408" name="テキスト ボックス 407">
          <a:extLst>
            <a:ext uri="{FF2B5EF4-FFF2-40B4-BE49-F238E27FC236}">
              <a16:creationId xmlns:a16="http://schemas.microsoft.com/office/drawing/2014/main" id="{00000000-0008-0000-0300-000098010000}"/>
            </a:ext>
          </a:extLst>
        </xdr:cNvPr>
        <xdr:cNvSpPr txBox="1"/>
      </xdr:nvSpPr>
      <xdr:spPr>
        <a:xfrm>
          <a:off x="14909800" y="72159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42</xdr:row>
      <xdr:rowOff>66524</xdr:rowOff>
    </xdr:from>
    <xdr:to>
      <xdr:col>68</xdr:col>
      <xdr:colOff>203200</xdr:colOff>
      <xdr:row>42</xdr:row>
      <xdr:rowOff>168124</xdr:rowOff>
    </xdr:to>
    <xdr:sp macro="" textlink="">
      <xdr:nvSpPr>
        <xdr:cNvPr id="409" name="楕円 408">
          <a:extLst>
            <a:ext uri="{FF2B5EF4-FFF2-40B4-BE49-F238E27FC236}">
              <a16:creationId xmlns:a16="http://schemas.microsoft.com/office/drawing/2014/main" id="{00000000-0008-0000-0300-000099010000}"/>
            </a:ext>
          </a:extLst>
        </xdr:cNvPr>
        <xdr:cNvSpPr/>
      </xdr:nvSpPr>
      <xdr:spPr>
        <a:xfrm>
          <a:off x="14351000" y="7267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42</xdr:row>
      <xdr:rowOff>152901</xdr:rowOff>
    </xdr:from>
    <xdr:ext cx="762000" cy="259045"/>
    <xdr:sp macro="" textlink="">
      <xdr:nvSpPr>
        <xdr:cNvPr id="410" name="テキスト ボックス 409">
          <a:extLst>
            <a:ext uri="{FF2B5EF4-FFF2-40B4-BE49-F238E27FC236}">
              <a16:creationId xmlns:a16="http://schemas.microsoft.com/office/drawing/2014/main" id="{00000000-0008-0000-0300-00009A010000}"/>
            </a:ext>
          </a:extLst>
        </xdr:cNvPr>
        <xdr:cNvSpPr txBox="1"/>
      </xdr:nvSpPr>
      <xdr:spPr>
        <a:xfrm>
          <a:off x="14020800" y="73538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42</xdr:row>
      <xdr:rowOff>112485</xdr:rowOff>
    </xdr:from>
    <xdr:to>
      <xdr:col>64</xdr:col>
      <xdr:colOff>152400</xdr:colOff>
      <xdr:row>43</xdr:row>
      <xdr:rowOff>42635</xdr:rowOff>
    </xdr:to>
    <xdr:sp macro="" textlink="">
      <xdr:nvSpPr>
        <xdr:cNvPr id="411" name="楕円 410">
          <a:extLst>
            <a:ext uri="{FF2B5EF4-FFF2-40B4-BE49-F238E27FC236}">
              <a16:creationId xmlns:a16="http://schemas.microsoft.com/office/drawing/2014/main" id="{00000000-0008-0000-0300-00009B010000}"/>
            </a:ext>
          </a:extLst>
        </xdr:cNvPr>
        <xdr:cNvSpPr/>
      </xdr:nvSpPr>
      <xdr:spPr>
        <a:xfrm>
          <a:off x="13462000" y="7313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43</xdr:row>
      <xdr:rowOff>27412</xdr:rowOff>
    </xdr:from>
    <xdr:ext cx="762000" cy="259045"/>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3131800" y="73997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4" name="テキスト ボックス 413">
          <a:extLst>
            <a:ext uri="{FF2B5EF4-FFF2-40B4-BE49-F238E27FC236}">
              <a16:creationId xmlns:a16="http://schemas.microsoft.com/office/drawing/2014/main" id="{00000000-0008-0000-0300-00009E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前年度と比較すると</a:t>
          </a:r>
          <a:r>
            <a:rPr kumimoji="1" lang="en-US" altLang="ja-JP" sz="1200">
              <a:latin typeface="ＭＳ Ｐゴシック" panose="020B0600070205080204" pitchFamily="50" charset="-128"/>
              <a:ea typeface="ＭＳ Ｐゴシック" panose="020B0600070205080204" pitchFamily="50" charset="-128"/>
            </a:rPr>
            <a:t>4.4</a:t>
          </a:r>
          <a:r>
            <a:rPr kumimoji="1" lang="ja-JP" altLang="en-US" sz="1200">
              <a:latin typeface="ＭＳ Ｐゴシック" panose="020B0600070205080204" pitchFamily="50" charset="-128"/>
              <a:ea typeface="ＭＳ Ｐゴシック" panose="020B0600070205080204" pitchFamily="50" charset="-128"/>
            </a:rPr>
            <a:t>ポイント上昇し、類似団体平均を上回っている。</a:t>
          </a:r>
          <a:r>
            <a:rPr kumimoji="1" lang="ja-JP" altLang="en-US" sz="1200">
              <a:solidFill>
                <a:schemeClr val="tx1"/>
              </a:solidFill>
              <a:latin typeface="ＭＳ Ｐゴシック" panose="020B0600070205080204" pitchFamily="50" charset="-128"/>
              <a:ea typeface="ＭＳ Ｐゴシック" panose="020B0600070205080204" pitchFamily="50" charset="-128"/>
            </a:rPr>
            <a:t>主な要因として、将来負担額の減少額以上に充当可能財源額の減少が大きかったことが挙げられる。</a:t>
          </a:r>
          <a:endParaRPr kumimoji="1" lang="en-US" altLang="ja-JP" sz="1200">
            <a:solidFill>
              <a:schemeClr val="tx1"/>
            </a:solidFill>
            <a:latin typeface="ＭＳ Ｐゴシック" panose="020B0600070205080204" pitchFamily="50" charset="-128"/>
            <a:ea typeface="ＭＳ Ｐゴシック" panose="020B0600070205080204" pitchFamily="50" charset="-128"/>
          </a:endParaRPr>
        </a:p>
        <a:p>
          <a:r>
            <a:rPr kumimoji="1" lang="ja-JP" altLang="en-US" sz="1200">
              <a:solidFill>
                <a:schemeClr val="tx1"/>
              </a:solidFill>
              <a:latin typeface="ＭＳ Ｐゴシック" panose="020B0600070205080204" pitchFamily="50" charset="-128"/>
              <a:ea typeface="ＭＳ Ｐゴシック" panose="020B0600070205080204" pitchFamily="50" charset="-128"/>
            </a:rPr>
            <a:t>　将来負担額については、地方債の償還が進んだことに加え、新規発行を抑えたことにより地方債現在高が減少している。一方、充当可能財源は、基準財政需要額算入見込額の減少により充当可能基金が減少している。今後は、公共施設の更新等も控えていることから、将来負担の増加が最小限となるよう、事業実施の適正化を図り、財政の健全化に努める。</a:t>
          </a:r>
        </a:p>
      </xdr:txBody>
    </xdr:sp>
    <xdr:clientData/>
  </xdr:twoCellAnchor>
  <xdr:oneCellAnchor>
    <xdr:from>
      <xdr:col>61</xdr:col>
      <xdr:colOff>6350</xdr:colOff>
      <xdr:row>10</xdr:row>
      <xdr:rowOff>63500</xdr:rowOff>
    </xdr:from>
    <xdr:ext cx="298543" cy="225703"/>
    <xdr:sp macro="" textlink="">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7" name="直線コネクタ 426">
          <a:extLst>
            <a:ext uri="{FF2B5EF4-FFF2-40B4-BE49-F238E27FC236}">
              <a16:creationId xmlns:a16="http://schemas.microsoft.com/office/drawing/2014/main" id="{00000000-0008-0000-0300-0000AB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32" name="テキスト ボックス 431">
          <a:extLst>
            <a:ext uri="{FF2B5EF4-FFF2-40B4-BE49-F238E27FC236}">
              <a16:creationId xmlns:a16="http://schemas.microsoft.com/office/drawing/2014/main" id="{00000000-0008-0000-0300-0000B0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4" name="テキスト ボックス 433">
          <a:extLst>
            <a:ext uri="{FF2B5EF4-FFF2-40B4-BE49-F238E27FC236}">
              <a16:creationId xmlns:a16="http://schemas.microsoft.com/office/drawing/2014/main" id="{00000000-0008-0000-0300-0000B2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6" name="テキスト ボックス 435">
          <a:extLst>
            <a:ext uri="{FF2B5EF4-FFF2-40B4-BE49-F238E27FC236}">
              <a16:creationId xmlns:a16="http://schemas.microsoft.com/office/drawing/2014/main" id="{00000000-0008-0000-0300-0000B4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8" name="テキスト ボックス 437">
          <a:extLst>
            <a:ext uri="{FF2B5EF4-FFF2-40B4-BE49-F238E27FC236}">
              <a16:creationId xmlns:a16="http://schemas.microsoft.com/office/drawing/2014/main" id="{00000000-0008-0000-0300-0000B6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9" name="直線コネクタ 438">
          <a:extLst>
            <a:ext uri="{FF2B5EF4-FFF2-40B4-BE49-F238E27FC236}">
              <a16:creationId xmlns:a16="http://schemas.microsoft.com/office/drawing/2014/main" id="{00000000-0008-0000-0300-0000B7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0" name="将来負担の状況グラフ枠">
          <a:extLst>
            <a:ext uri="{FF2B5EF4-FFF2-40B4-BE49-F238E27FC236}">
              <a16:creationId xmlns:a16="http://schemas.microsoft.com/office/drawing/2014/main" id="{00000000-0008-0000-0300-0000B8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22</xdr:row>
      <xdr:rowOff>70697</xdr:rowOff>
    </xdr:to>
    <xdr:cxnSp macro="">
      <xdr:nvCxnSpPr>
        <xdr:cNvPr id="441" name="直線コネクタ 440">
          <a:extLst>
            <a:ext uri="{FF2B5EF4-FFF2-40B4-BE49-F238E27FC236}">
              <a16:creationId xmlns:a16="http://schemas.microsoft.com/office/drawing/2014/main" id="{00000000-0008-0000-0300-0000B9010000}"/>
            </a:ext>
          </a:extLst>
        </xdr:cNvPr>
        <xdr:cNvCxnSpPr/>
      </xdr:nvCxnSpPr>
      <xdr:spPr>
        <a:xfrm flipV="1">
          <a:off x="17018000" y="2370667"/>
          <a:ext cx="0" cy="147193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42774</xdr:rowOff>
    </xdr:from>
    <xdr:ext cx="762000" cy="259045"/>
    <xdr:sp macro="" textlink="">
      <xdr:nvSpPr>
        <xdr:cNvPr id="442" name="将来負担の状況最小値テキスト">
          <a:extLst>
            <a:ext uri="{FF2B5EF4-FFF2-40B4-BE49-F238E27FC236}">
              <a16:creationId xmlns:a16="http://schemas.microsoft.com/office/drawing/2014/main" id="{00000000-0008-0000-0300-0000BA010000}"/>
            </a:ext>
          </a:extLst>
        </xdr:cNvPr>
        <xdr:cNvSpPr txBox="1"/>
      </xdr:nvSpPr>
      <xdr:spPr>
        <a:xfrm>
          <a:off x="17106900" y="38146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70697</xdr:rowOff>
    </xdr:from>
    <xdr:to>
      <xdr:col>81</xdr:col>
      <xdr:colOff>133350</xdr:colOff>
      <xdr:row>22</xdr:row>
      <xdr:rowOff>70697</xdr:rowOff>
    </xdr:to>
    <xdr:cxnSp macro="">
      <xdr:nvCxnSpPr>
        <xdr:cNvPr id="443" name="直線コネクタ 442">
          <a:extLst>
            <a:ext uri="{FF2B5EF4-FFF2-40B4-BE49-F238E27FC236}">
              <a16:creationId xmlns:a16="http://schemas.microsoft.com/office/drawing/2014/main" id="{00000000-0008-0000-0300-0000BB010000}"/>
            </a:ext>
          </a:extLst>
        </xdr:cNvPr>
        <xdr:cNvCxnSpPr/>
      </xdr:nvCxnSpPr>
      <xdr:spPr>
        <a:xfrm>
          <a:off x="16929100" y="38425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44" name="将来負担の状況最大値テキスト">
          <a:extLst>
            <a:ext uri="{FF2B5EF4-FFF2-40B4-BE49-F238E27FC236}">
              <a16:creationId xmlns:a16="http://schemas.microsoft.com/office/drawing/2014/main" id="{00000000-0008-0000-0300-0000BC010000}"/>
            </a:ext>
          </a:extLst>
        </xdr:cNvPr>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5" name="直線コネクタ 444">
          <a:extLst>
            <a:ext uri="{FF2B5EF4-FFF2-40B4-BE49-F238E27FC236}">
              <a16:creationId xmlns:a16="http://schemas.microsoft.com/office/drawing/2014/main" id="{00000000-0008-0000-0300-0000BD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13</xdr:row>
      <xdr:rowOff>157903</xdr:rowOff>
    </xdr:from>
    <xdr:to>
      <xdr:col>81</xdr:col>
      <xdr:colOff>44450</xdr:colOff>
      <xdr:row>14</xdr:row>
      <xdr:rowOff>45438</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a:off x="16179800" y="2386753"/>
          <a:ext cx="838200" cy="58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120244</xdr:rowOff>
    </xdr:from>
    <xdr:ext cx="762000" cy="259045"/>
    <xdr:sp macro="" textlink="">
      <xdr:nvSpPr>
        <xdr:cNvPr id="447" name="将来負担の状況平均値テキスト">
          <a:extLst>
            <a:ext uri="{FF2B5EF4-FFF2-40B4-BE49-F238E27FC236}">
              <a16:creationId xmlns:a16="http://schemas.microsoft.com/office/drawing/2014/main" id="{00000000-0008-0000-0300-0000BF010000}"/>
            </a:ext>
          </a:extLst>
        </xdr:cNvPr>
        <xdr:cNvSpPr txBox="1"/>
      </xdr:nvSpPr>
      <xdr:spPr>
        <a:xfrm>
          <a:off x="17106900" y="21776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48" name="フローチャート: 判断 447">
          <a:extLst>
            <a:ext uri="{FF2B5EF4-FFF2-40B4-BE49-F238E27FC236}">
              <a16:creationId xmlns:a16="http://schemas.microsoft.com/office/drawing/2014/main" id="{00000000-0008-0000-0300-0000C0010000}"/>
            </a:ext>
          </a:extLst>
        </xdr:cNvPr>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13</xdr:row>
      <xdr:rowOff>157903</xdr:rowOff>
    </xdr:from>
    <xdr:to>
      <xdr:col>77</xdr:col>
      <xdr:colOff>44450</xdr:colOff>
      <xdr:row>14</xdr:row>
      <xdr:rowOff>57503</xdr:rowOff>
    </xdr:to>
    <xdr:cxnSp macro="">
      <xdr:nvCxnSpPr>
        <xdr:cNvPr id="449" name="直線コネクタ 448">
          <a:extLst>
            <a:ext uri="{FF2B5EF4-FFF2-40B4-BE49-F238E27FC236}">
              <a16:creationId xmlns:a16="http://schemas.microsoft.com/office/drawing/2014/main" id="{00000000-0008-0000-0300-0000C1010000}"/>
            </a:ext>
          </a:extLst>
        </xdr:cNvPr>
        <xdr:cNvCxnSpPr/>
      </xdr:nvCxnSpPr>
      <xdr:spPr>
        <a:xfrm flipV="1">
          <a:off x="15290800" y="2386753"/>
          <a:ext cx="889000" cy="71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91017</xdr:rowOff>
    </xdr:from>
    <xdr:to>
      <xdr:col>77</xdr:col>
      <xdr:colOff>95250</xdr:colOff>
      <xdr:row>14</xdr:row>
      <xdr:rowOff>21167</xdr:rowOff>
    </xdr:to>
    <xdr:sp macro="" textlink="">
      <xdr:nvSpPr>
        <xdr:cNvPr id="450" name="フローチャート: 判断 449">
          <a:extLst>
            <a:ext uri="{FF2B5EF4-FFF2-40B4-BE49-F238E27FC236}">
              <a16:creationId xmlns:a16="http://schemas.microsoft.com/office/drawing/2014/main" id="{00000000-0008-0000-0300-0000C2010000}"/>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14</xdr:row>
      <xdr:rowOff>57503</xdr:rowOff>
    </xdr:from>
    <xdr:to>
      <xdr:col>72</xdr:col>
      <xdr:colOff>203200</xdr:colOff>
      <xdr:row>14</xdr:row>
      <xdr:rowOff>154023</xdr:rowOff>
    </xdr:to>
    <xdr:cxnSp macro="">
      <xdr:nvCxnSpPr>
        <xdr:cNvPr id="452" name="直線コネクタ 451">
          <a:extLst>
            <a:ext uri="{FF2B5EF4-FFF2-40B4-BE49-F238E27FC236}">
              <a16:creationId xmlns:a16="http://schemas.microsoft.com/office/drawing/2014/main" id="{00000000-0008-0000-0300-0000C4010000}"/>
            </a:ext>
          </a:extLst>
        </xdr:cNvPr>
        <xdr:cNvCxnSpPr/>
      </xdr:nvCxnSpPr>
      <xdr:spPr>
        <a:xfrm flipV="1">
          <a:off x="14401800" y="2457803"/>
          <a:ext cx="889000" cy="96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163407</xdr:rowOff>
    </xdr:from>
    <xdr:to>
      <xdr:col>73</xdr:col>
      <xdr:colOff>44450</xdr:colOff>
      <xdr:row>14</xdr:row>
      <xdr:rowOff>93557</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5240000" y="2392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103734</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4909800" y="2161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14</xdr:row>
      <xdr:rowOff>154023</xdr:rowOff>
    </xdr:from>
    <xdr:to>
      <xdr:col>68</xdr:col>
      <xdr:colOff>152400</xdr:colOff>
      <xdr:row>15</xdr:row>
      <xdr:rowOff>84455</xdr:rowOff>
    </xdr:to>
    <xdr:cxnSp macro="">
      <xdr:nvCxnSpPr>
        <xdr:cNvPr id="455" name="直線コネクタ 454">
          <a:extLst>
            <a:ext uri="{FF2B5EF4-FFF2-40B4-BE49-F238E27FC236}">
              <a16:creationId xmlns:a16="http://schemas.microsoft.com/office/drawing/2014/main" id="{00000000-0008-0000-0300-0000C7010000}"/>
            </a:ext>
          </a:extLst>
        </xdr:cNvPr>
        <xdr:cNvCxnSpPr/>
      </xdr:nvCxnSpPr>
      <xdr:spPr>
        <a:xfrm flipV="1">
          <a:off x="13512800" y="2554323"/>
          <a:ext cx="889000" cy="1018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14</xdr:row>
      <xdr:rowOff>97860</xdr:rowOff>
    </xdr:from>
    <xdr:to>
      <xdr:col>68</xdr:col>
      <xdr:colOff>203200</xdr:colOff>
      <xdr:row>15</xdr:row>
      <xdr:rowOff>28010</xdr:rowOff>
    </xdr:to>
    <xdr:sp macro="" textlink="">
      <xdr:nvSpPr>
        <xdr:cNvPr id="456" name="フローチャート: 判断 455">
          <a:extLst>
            <a:ext uri="{FF2B5EF4-FFF2-40B4-BE49-F238E27FC236}">
              <a16:creationId xmlns:a16="http://schemas.microsoft.com/office/drawing/2014/main" id="{00000000-0008-0000-0300-0000C8010000}"/>
            </a:ext>
          </a:extLst>
        </xdr:cNvPr>
        <xdr:cNvSpPr/>
      </xdr:nvSpPr>
      <xdr:spPr>
        <a:xfrm>
          <a:off x="14351000" y="2498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38187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4020800" y="2267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132997</xdr:rowOff>
    </xdr:from>
    <xdr:to>
      <xdr:col>64</xdr:col>
      <xdr:colOff>152400</xdr:colOff>
      <xdr:row>17</xdr:row>
      <xdr:rowOff>63147</xdr:rowOff>
    </xdr:to>
    <xdr:sp macro="" textlink="">
      <xdr:nvSpPr>
        <xdr:cNvPr id="458" name="フローチャート: 判断 457">
          <a:extLst>
            <a:ext uri="{FF2B5EF4-FFF2-40B4-BE49-F238E27FC236}">
              <a16:creationId xmlns:a16="http://schemas.microsoft.com/office/drawing/2014/main" id="{00000000-0008-0000-0300-0000CA010000}"/>
            </a:ext>
          </a:extLst>
        </xdr:cNvPr>
        <xdr:cNvSpPr/>
      </xdr:nvSpPr>
      <xdr:spPr>
        <a:xfrm>
          <a:off x="13462000" y="2876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17</xdr:row>
      <xdr:rowOff>47924</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3131800" y="29625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166088</xdr:rowOff>
    </xdr:from>
    <xdr:to>
      <xdr:col>81</xdr:col>
      <xdr:colOff>95250</xdr:colOff>
      <xdr:row>14</xdr:row>
      <xdr:rowOff>96238</xdr:rowOff>
    </xdr:to>
    <xdr:sp macro="" textlink="">
      <xdr:nvSpPr>
        <xdr:cNvPr id="465" name="楕円 464">
          <a:extLst>
            <a:ext uri="{FF2B5EF4-FFF2-40B4-BE49-F238E27FC236}">
              <a16:creationId xmlns:a16="http://schemas.microsoft.com/office/drawing/2014/main" id="{00000000-0008-0000-0300-0000D1010000}"/>
            </a:ext>
          </a:extLst>
        </xdr:cNvPr>
        <xdr:cNvSpPr/>
      </xdr:nvSpPr>
      <xdr:spPr>
        <a:xfrm>
          <a:off x="16967200" y="2394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13</xdr:row>
      <xdr:rowOff>138165</xdr:rowOff>
    </xdr:from>
    <xdr:ext cx="762000" cy="259045"/>
    <xdr:sp macro="" textlink="">
      <xdr:nvSpPr>
        <xdr:cNvPr id="466" name="将来負担の状況該当値テキスト">
          <a:extLst>
            <a:ext uri="{FF2B5EF4-FFF2-40B4-BE49-F238E27FC236}">
              <a16:creationId xmlns:a16="http://schemas.microsoft.com/office/drawing/2014/main" id="{00000000-0008-0000-0300-0000D2010000}"/>
            </a:ext>
          </a:extLst>
        </xdr:cNvPr>
        <xdr:cNvSpPr txBox="1"/>
      </xdr:nvSpPr>
      <xdr:spPr>
        <a:xfrm>
          <a:off x="17106900" y="23670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13</xdr:row>
      <xdr:rowOff>107103</xdr:rowOff>
    </xdr:from>
    <xdr:to>
      <xdr:col>77</xdr:col>
      <xdr:colOff>95250</xdr:colOff>
      <xdr:row>14</xdr:row>
      <xdr:rowOff>37253</xdr:rowOff>
    </xdr:to>
    <xdr:sp macro="" textlink="">
      <xdr:nvSpPr>
        <xdr:cNvPr id="467" name="楕円 466">
          <a:extLst>
            <a:ext uri="{FF2B5EF4-FFF2-40B4-BE49-F238E27FC236}">
              <a16:creationId xmlns:a16="http://schemas.microsoft.com/office/drawing/2014/main" id="{00000000-0008-0000-0300-0000D3010000}"/>
            </a:ext>
          </a:extLst>
        </xdr:cNvPr>
        <xdr:cNvSpPr/>
      </xdr:nvSpPr>
      <xdr:spPr>
        <a:xfrm>
          <a:off x="16129000" y="23359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14</xdr:row>
      <xdr:rowOff>22030</xdr:rowOff>
    </xdr:from>
    <xdr:ext cx="736600" cy="259045"/>
    <xdr:sp macro="" textlink="">
      <xdr:nvSpPr>
        <xdr:cNvPr id="468" name="テキスト ボックス 467">
          <a:extLst>
            <a:ext uri="{FF2B5EF4-FFF2-40B4-BE49-F238E27FC236}">
              <a16:creationId xmlns:a16="http://schemas.microsoft.com/office/drawing/2014/main" id="{00000000-0008-0000-0300-0000D4010000}"/>
            </a:ext>
          </a:extLst>
        </xdr:cNvPr>
        <xdr:cNvSpPr txBox="1"/>
      </xdr:nvSpPr>
      <xdr:spPr>
        <a:xfrm>
          <a:off x="15798800" y="242233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6703</xdr:rowOff>
    </xdr:from>
    <xdr:to>
      <xdr:col>73</xdr:col>
      <xdr:colOff>44450</xdr:colOff>
      <xdr:row>14</xdr:row>
      <xdr:rowOff>108303</xdr:rowOff>
    </xdr:to>
    <xdr:sp macro="" textlink="">
      <xdr:nvSpPr>
        <xdr:cNvPr id="469" name="楕円 468">
          <a:extLst>
            <a:ext uri="{FF2B5EF4-FFF2-40B4-BE49-F238E27FC236}">
              <a16:creationId xmlns:a16="http://schemas.microsoft.com/office/drawing/2014/main" id="{00000000-0008-0000-0300-0000D5010000}"/>
            </a:ext>
          </a:extLst>
        </xdr:cNvPr>
        <xdr:cNvSpPr/>
      </xdr:nvSpPr>
      <xdr:spPr>
        <a:xfrm>
          <a:off x="15240000" y="24070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14</xdr:row>
      <xdr:rowOff>93080</xdr:rowOff>
    </xdr:from>
    <xdr:ext cx="762000" cy="259045"/>
    <xdr:sp macro="" textlink="">
      <xdr:nvSpPr>
        <xdr:cNvPr id="470" name="テキスト ボックス 469">
          <a:extLst>
            <a:ext uri="{FF2B5EF4-FFF2-40B4-BE49-F238E27FC236}">
              <a16:creationId xmlns:a16="http://schemas.microsoft.com/office/drawing/2014/main" id="{00000000-0008-0000-0300-0000D6010000}"/>
            </a:ext>
          </a:extLst>
        </xdr:cNvPr>
        <xdr:cNvSpPr txBox="1"/>
      </xdr:nvSpPr>
      <xdr:spPr>
        <a:xfrm>
          <a:off x="14909800" y="24933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103223</xdr:rowOff>
    </xdr:from>
    <xdr:to>
      <xdr:col>68</xdr:col>
      <xdr:colOff>203200</xdr:colOff>
      <xdr:row>15</xdr:row>
      <xdr:rowOff>33373</xdr:rowOff>
    </xdr:to>
    <xdr:sp macro="" textlink="">
      <xdr:nvSpPr>
        <xdr:cNvPr id="471" name="楕円 470">
          <a:extLst>
            <a:ext uri="{FF2B5EF4-FFF2-40B4-BE49-F238E27FC236}">
              <a16:creationId xmlns:a16="http://schemas.microsoft.com/office/drawing/2014/main" id="{00000000-0008-0000-0300-0000D7010000}"/>
            </a:ext>
          </a:extLst>
        </xdr:cNvPr>
        <xdr:cNvSpPr/>
      </xdr:nvSpPr>
      <xdr:spPr>
        <a:xfrm>
          <a:off x="14351000" y="2503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15</xdr:row>
      <xdr:rowOff>18150</xdr:rowOff>
    </xdr:from>
    <xdr:ext cx="762000" cy="259045"/>
    <xdr:sp macro="" textlink="">
      <xdr:nvSpPr>
        <xdr:cNvPr id="472" name="テキスト ボックス 471">
          <a:extLst>
            <a:ext uri="{FF2B5EF4-FFF2-40B4-BE49-F238E27FC236}">
              <a16:creationId xmlns:a16="http://schemas.microsoft.com/office/drawing/2014/main" id="{00000000-0008-0000-0300-0000D8010000}"/>
            </a:ext>
          </a:extLst>
        </xdr:cNvPr>
        <xdr:cNvSpPr txBox="1"/>
      </xdr:nvSpPr>
      <xdr:spPr>
        <a:xfrm>
          <a:off x="14020800" y="25899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33655</xdr:rowOff>
    </xdr:from>
    <xdr:to>
      <xdr:col>64</xdr:col>
      <xdr:colOff>152400</xdr:colOff>
      <xdr:row>15</xdr:row>
      <xdr:rowOff>135255</xdr:rowOff>
    </xdr:to>
    <xdr:sp macro="" textlink="">
      <xdr:nvSpPr>
        <xdr:cNvPr id="473" name="楕円 472">
          <a:extLst>
            <a:ext uri="{FF2B5EF4-FFF2-40B4-BE49-F238E27FC236}">
              <a16:creationId xmlns:a16="http://schemas.microsoft.com/office/drawing/2014/main" id="{00000000-0008-0000-0300-0000D9010000}"/>
            </a:ext>
          </a:extLst>
        </xdr:cNvPr>
        <xdr:cNvSpPr/>
      </xdr:nvSpPr>
      <xdr:spPr>
        <a:xfrm>
          <a:off x="13462000" y="2605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145432</xdr:rowOff>
    </xdr:from>
    <xdr:ext cx="762000" cy="259045"/>
    <xdr:sp macro="" textlink="">
      <xdr:nvSpPr>
        <xdr:cNvPr id="474" name="テキスト ボックス 473">
          <a:extLst>
            <a:ext uri="{FF2B5EF4-FFF2-40B4-BE49-F238E27FC236}">
              <a16:creationId xmlns:a16="http://schemas.microsoft.com/office/drawing/2014/main" id="{00000000-0008-0000-0300-0000DA010000}"/>
            </a:ext>
          </a:extLst>
        </xdr:cNvPr>
        <xdr:cNvSpPr txBox="1"/>
      </xdr:nvSpPr>
      <xdr:spPr>
        <a:xfrm>
          <a:off x="13131800" y="23742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熊本県菊池市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46,599
45,164
276.85
31,301,326
30,230,074
645,524
15,746,576
27,314,307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9.7
5.6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a:t>
          </a:r>
          <a:r>
            <a:rPr kumimoji="1" lang="ja-JP" altLang="en-US" sz="1200">
              <a:solidFill>
                <a:schemeClr val="tx1"/>
              </a:solidFill>
              <a:latin typeface="ＭＳ Ｐゴシック" panose="020B0600070205080204" pitchFamily="50" charset="-128"/>
              <a:ea typeface="ＭＳ Ｐゴシック" panose="020B0600070205080204" pitchFamily="50" charset="-128"/>
            </a:rPr>
            <a:t>給与改定及び退職者の増加により、前年度と比較すると</a:t>
          </a:r>
          <a:r>
            <a:rPr kumimoji="1" lang="en-US" altLang="ja-JP" sz="1200">
              <a:solidFill>
                <a:schemeClr val="tx1"/>
              </a:solidFill>
              <a:latin typeface="ＭＳ Ｐゴシック" panose="020B0600070205080204" pitchFamily="50" charset="-128"/>
              <a:ea typeface="ＭＳ Ｐゴシック" panose="020B0600070205080204" pitchFamily="50" charset="-128"/>
            </a:rPr>
            <a:t>2.5</a:t>
          </a:r>
          <a:r>
            <a:rPr kumimoji="1" lang="ja-JP" altLang="en-US" sz="1200">
              <a:solidFill>
                <a:schemeClr val="tx1"/>
              </a:solidFill>
              <a:latin typeface="ＭＳ Ｐゴシック" panose="020B0600070205080204" pitchFamily="50" charset="-128"/>
              <a:ea typeface="ＭＳ Ｐゴシック" panose="020B0600070205080204" pitchFamily="50" charset="-128"/>
            </a:rPr>
            <a:t>ポイント上昇しているが、依然として類似団体平均を下回っている。</a:t>
          </a:r>
        </a:p>
        <a:p>
          <a:r>
            <a:rPr kumimoji="1" lang="ja-JP" altLang="en-US" sz="1200">
              <a:solidFill>
                <a:schemeClr val="tx1"/>
              </a:solidFill>
              <a:latin typeface="ＭＳ Ｐゴシック" panose="020B0600070205080204" pitchFamily="50" charset="-128"/>
              <a:ea typeface="ＭＳ Ｐゴシック" panose="020B0600070205080204" pitchFamily="50" charset="-128"/>
            </a:rPr>
            <a:t>　引き続き事務効率化や定員管理計画に基づいた職員数の管理を行い、人件費の抑制に努める。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140716</xdr:rowOff>
    </xdr:from>
    <xdr:to>
      <xdr:col>24</xdr:col>
      <xdr:colOff>25400</xdr:colOff>
      <xdr:row>40</xdr:row>
      <xdr:rowOff>140716</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5627116"/>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112793</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6970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140716</xdr:rowOff>
    </xdr:from>
    <xdr:to>
      <xdr:col>24</xdr:col>
      <xdr:colOff>114300</xdr:colOff>
      <xdr:row>40</xdr:row>
      <xdr:rowOff>140716</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69987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55643</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3705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140716</xdr:rowOff>
    </xdr:from>
    <xdr:to>
      <xdr:col>24</xdr:col>
      <xdr:colOff>114300</xdr:colOff>
      <xdr:row>32</xdr:row>
      <xdr:rowOff>140716</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56271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33</xdr:row>
      <xdr:rowOff>143002</xdr:rowOff>
    </xdr:from>
    <xdr:to>
      <xdr:col>24</xdr:col>
      <xdr:colOff>25400</xdr:colOff>
      <xdr:row>35</xdr:row>
      <xdr:rowOff>28702</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5800852"/>
          <a:ext cx="838200" cy="22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96283</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09703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124206</xdr:rowOff>
    </xdr:from>
    <xdr:to>
      <xdr:col>24</xdr:col>
      <xdr:colOff>76200</xdr:colOff>
      <xdr:row>36</xdr:row>
      <xdr:rowOff>54356</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124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33</xdr:row>
      <xdr:rowOff>97282</xdr:rowOff>
    </xdr:from>
    <xdr:to>
      <xdr:col>19</xdr:col>
      <xdr:colOff>187325</xdr:colOff>
      <xdr:row>33</xdr:row>
      <xdr:rowOff>143002</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5755132"/>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41910</xdr:rowOff>
    </xdr:from>
    <xdr:to>
      <xdr:col>20</xdr:col>
      <xdr:colOff>38100</xdr:colOff>
      <xdr:row>35</xdr:row>
      <xdr:rowOff>143510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042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128287</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1290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33</xdr:row>
      <xdr:rowOff>97282</xdr:rowOff>
    </xdr:from>
    <xdr:to>
      <xdr:col>15</xdr:col>
      <xdr:colOff>98425</xdr:colOff>
      <xdr:row>33</xdr:row>
      <xdr:rowOff>133858</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flipV="1">
          <a:off x="2209800" y="5755132"/>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41910</xdr:rowOff>
    </xdr:from>
    <xdr:to>
      <xdr:col>15</xdr:col>
      <xdr:colOff>149225</xdr:colOff>
      <xdr:row>35</xdr:row>
      <xdr:rowOff>143510</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042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128287</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129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33</xdr:row>
      <xdr:rowOff>133858</xdr:rowOff>
    </xdr:from>
    <xdr:to>
      <xdr:col>11</xdr:col>
      <xdr:colOff>9525</xdr:colOff>
      <xdr:row>35</xdr:row>
      <xdr:rowOff>65278</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5791708"/>
          <a:ext cx="889000" cy="274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34</xdr:row>
      <xdr:rowOff>131064</xdr:rowOff>
    </xdr:from>
    <xdr:to>
      <xdr:col>11</xdr:col>
      <xdr:colOff>60325</xdr:colOff>
      <xdr:row>35</xdr:row>
      <xdr:rowOff>61214</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5960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45991</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0467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25908</xdr:rowOff>
    </xdr:from>
    <xdr:to>
      <xdr:col>6</xdr:col>
      <xdr:colOff>171450</xdr:colOff>
      <xdr:row>36</xdr:row>
      <xdr:rowOff>127508</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198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112285</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2844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34</xdr:row>
      <xdr:rowOff>149352</xdr:rowOff>
    </xdr:from>
    <xdr:to>
      <xdr:col>24</xdr:col>
      <xdr:colOff>76200</xdr:colOff>
      <xdr:row>35</xdr:row>
      <xdr:rowOff>79502</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5978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165879</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58237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33</xdr:row>
      <xdr:rowOff>92202</xdr:rowOff>
    </xdr:from>
    <xdr:to>
      <xdr:col>20</xdr:col>
      <xdr:colOff>38100</xdr:colOff>
      <xdr:row>34</xdr:row>
      <xdr:rowOff>22352</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5750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32</xdr:row>
      <xdr:rowOff>32529</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55189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33</xdr:row>
      <xdr:rowOff>46482</xdr:rowOff>
    </xdr:from>
    <xdr:to>
      <xdr:col>15</xdr:col>
      <xdr:colOff>149225</xdr:colOff>
      <xdr:row>33</xdr:row>
      <xdr:rowOff>148082</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5704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31</xdr:row>
      <xdr:rowOff>158259</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5473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33</xdr:row>
      <xdr:rowOff>83058</xdr:rowOff>
    </xdr:from>
    <xdr:to>
      <xdr:col>11</xdr:col>
      <xdr:colOff>60325</xdr:colOff>
      <xdr:row>34</xdr:row>
      <xdr:rowOff>13208</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5740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32</xdr:row>
      <xdr:rowOff>23385</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5509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14478</xdr:rowOff>
    </xdr:from>
    <xdr:to>
      <xdr:col>6</xdr:col>
      <xdr:colOff>171450</xdr:colOff>
      <xdr:row>35</xdr:row>
      <xdr:rowOff>116078</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015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33</xdr:row>
      <xdr:rowOff>126255</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5784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前年度と比較すると</a:t>
          </a:r>
          <a:r>
            <a:rPr kumimoji="1" lang="en-US" altLang="ja-JP" sz="1200">
              <a:latin typeface="ＭＳ Ｐゴシック" panose="020B0600070205080204" pitchFamily="50" charset="-128"/>
              <a:ea typeface="ＭＳ Ｐゴシック" panose="020B0600070205080204" pitchFamily="50" charset="-128"/>
            </a:rPr>
            <a:t>0.3</a:t>
          </a:r>
          <a:r>
            <a:rPr kumimoji="1" lang="ja-JP" altLang="en-US" sz="1200">
              <a:latin typeface="ＭＳ Ｐゴシック" panose="020B0600070205080204" pitchFamily="50" charset="-128"/>
              <a:ea typeface="ＭＳ Ｐゴシック" panose="020B0600070205080204" pitchFamily="50" charset="-128"/>
            </a:rPr>
            <a:t>ポイント上昇したが、令和</a:t>
          </a:r>
          <a:r>
            <a:rPr kumimoji="1" lang="en-US" altLang="ja-JP" sz="1200">
              <a:latin typeface="ＭＳ Ｐゴシック" panose="020B0600070205080204" pitchFamily="50" charset="-128"/>
              <a:ea typeface="ＭＳ Ｐゴシック" panose="020B0600070205080204" pitchFamily="50" charset="-128"/>
            </a:rPr>
            <a:t>3</a:t>
          </a:r>
          <a:r>
            <a:rPr kumimoji="1" lang="ja-JP" altLang="en-US" sz="1200">
              <a:latin typeface="ＭＳ Ｐゴシック" panose="020B0600070205080204" pitchFamily="50" charset="-128"/>
              <a:ea typeface="ＭＳ Ｐゴシック" panose="020B0600070205080204" pitchFamily="50" charset="-128"/>
            </a:rPr>
            <a:t>年度からは類似団体平均を下回る水準で推移している。</a:t>
          </a:r>
          <a:r>
            <a:rPr kumimoji="1" lang="ja-JP" altLang="en-US" sz="1200">
              <a:solidFill>
                <a:schemeClr val="tx1"/>
              </a:solidFill>
              <a:latin typeface="ＭＳ Ｐゴシック" panose="020B0600070205080204" pitchFamily="50" charset="-128"/>
              <a:ea typeface="ＭＳ Ｐゴシック" panose="020B0600070205080204" pitchFamily="50" charset="-128"/>
            </a:rPr>
            <a:t>比率上昇の要因としては、物価高騰による経常的な支出額の増加等が挙げられる。本市は保有する施設数が多い状況であることに加え、今後</a:t>
          </a:r>
          <a:r>
            <a:rPr kumimoji="1" lang="en-US" altLang="ja-JP" sz="1200">
              <a:solidFill>
                <a:schemeClr val="tx1"/>
              </a:solidFill>
              <a:latin typeface="ＭＳ Ｐゴシック" panose="020B0600070205080204" pitchFamily="50" charset="-128"/>
              <a:ea typeface="ＭＳ Ｐゴシック" panose="020B0600070205080204" pitchFamily="50" charset="-128"/>
            </a:rPr>
            <a:t>ICT</a:t>
          </a:r>
          <a:r>
            <a:rPr kumimoji="1" lang="ja-JP" altLang="en-US" sz="1200">
              <a:solidFill>
                <a:schemeClr val="tx1"/>
              </a:solidFill>
              <a:latin typeface="ＭＳ Ｐゴシック" panose="020B0600070205080204" pitchFamily="50" charset="-128"/>
              <a:ea typeface="ＭＳ Ｐゴシック" panose="020B0600070205080204" pitchFamily="50" charset="-128"/>
            </a:rPr>
            <a:t>や</a:t>
          </a:r>
          <a:r>
            <a:rPr kumimoji="1" lang="en-US" altLang="ja-JP" sz="1200">
              <a:solidFill>
                <a:schemeClr val="tx1"/>
              </a:solidFill>
              <a:latin typeface="ＭＳ Ｐゴシック" panose="020B0600070205080204" pitchFamily="50" charset="-128"/>
              <a:ea typeface="ＭＳ Ｐゴシック" panose="020B0600070205080204" pitchFamily="50" charset="-128"/>
            </a:rPr>
            <a:t>DX</a:t>
          </a:r>
          <a:r>
            <a:rPr kumimoji="1" lang="ja-JP" altLang="en-US" sz="1200">
              <a:solidFill>
                <a:schemeClr val="tx1"/>
              </a:solidFill>
              <a:latin typeface="ＭＳ Ｐゴシック" panose="020B0600070205080204" pitchFamily="50" charset="-128"/>
              <a:ea typeface="ＭＳ Ｐゴシック" panose="020B0600070205080204" pitchFamily="50" charset="-128"/>
            </a:rPr>
            <a:t>の推進に対応した備品及び設備の導入等に係る負担の増加が懸念されることから、公共施設等総合管理計画及び個別施設計画に基づく公共施設等の適正管理を一層推進し、維持管理に係る経常経費の削減に努める。</a:t>
          </a: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29028</xdr:rowOff>
    </xdr:from>
    <xdr:to>
      <xdr:col>85</xdr:col>
      <xdr:colOff>66675</xdr:colOff>
      <xdr:row>22</xdr:row>
      <xdr:rowOff>29028</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800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58255</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58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45357</xdr:rowOff>
    </xdr:from>
    <xdr:to>
      <xdr:col>85</xdr:col>
      <xdr:colOff>66675</xdr:colOff>
      <xdr:row>20</xdr:row>
      <xdr:rowOff>45357</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474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74584</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332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61686</xdr:rowOff>
    </xdr:from>
    <xdr:to>
      <xdr:col>85</xdr:col>
      <xdr:colOff>66675</xdr:colOff>
      <xdr:row>18</xdr:row>
      <xdr:rowOff>61686</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147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90913</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005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78014</xdr:rowOff>
    </xdr:from>
    <xdr:to>
      <xdr:col>85</xdr:col>
      <xdr:colOff>66675</xdr:colOff>
      <xdr:row>16</xdr:row>
      <xdr:rowOff>78014</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821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107241</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678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94343</xdr:rowOff>
    </xdr:from>
    <xdr:to>
      <xdr:col>85</xdr:col>
      <xdr:colOff>66675</xdr:colOff>
      <xdr:row>14</xdr:row>
      <xdr:rowOff>94343</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494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123570</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352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110671</xdr:rowOff>
    </xdr:from>
    <xdr:to>
      <xdr:col>85</xdr:col>
      <xdr:colOff>66675</xdr:colOff>
      <xdr:row>12</xdr:row>
      <xdr:rowOff>110671</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168071"/>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139898</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025848"/>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58964</xdr:rowOff>
    </xdr:from>
    <xdr:to>
      <xdr:col>82</xdr:col>
      <xdr:colOff>107950</xdr:colOff>
      <xdr:row>20</xdr:row>
      <xdr:rowOff>165100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287814"/>
          <a:ext cx="0" cy="13062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137177</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566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165100</xdr:rowOff>
    </xdr:from>
    <xdr:to>
      <xdr:col>82</xdr:col>
      <xdr:colOff>196850</xdr:colOff>
      <xdr:row>20</xdr:row>
      <xdr:rowOff>165100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594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145341</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58964</xdr:rowOff>
    </xdr:from>
    <xdr:to>
      <xdr:col>82</xdr:col>
      <xdr:colOff>196850</xdr:colOff>
      <xdr:row>13</xdr:row>
      <xdr:rowOff>58964</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2878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9979</xdr:rowOff>
    </xdr:from>
    <xdr:to>
      <xdr:col>82</xdr:col>
      <xdr:colOff>107950</xdr:colOff>
      <xdr:row>15</xdr:row>
      <xdr:rowOff>42636</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5671800" y="2581729"/>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159856</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73160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16329</xdr:rowOff>
    </xdr:from>
    <xdr:to>
      <xdr:col>82</xdr:col>
      <xdr:colOff>158750</xdr:colOff>
      <xdr:row>16</xdr:row>
      <xdr:rowOff>117929</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2759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14</xdr:row>
      <xdr:rowOff>83457</xdr:rowOff>
    </xdr:from>
    <xdr:to>
      <xdr:col>78</xdr:col>
      <xdr:colOff>69850</xdr:colOff>
      <xdr:row>15</xdr:row>
      <xdr:rowOff>9979</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4782800" y="2483757"/>
          <a:ext cx="889000" cy="97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155121</xdr:rowOff>
    </xdr:from>
    <xdr:to>
      <xdr:col>78</xdr:col>
      <xdr:colOff>120650</xdr:colOff>
      <xdr:row>16</xdr:row>
      <xdr:rowOff>85271</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2726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70048</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28132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14</xdr:row>
      <xdr:rowOff>29029</xdr:rowOff>
    </xdr:from>
    <xdr:to>
      <xdr:col>73</xdr:col>
      <xdr:colOff>180975</xdr:colOff>
      <xdr:row>14</xdr:row>
      <xdr:rowOff>83457</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893800" y="2429329"/>
          <a:ext cx="889000" cy="54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122464</xdr:rowOff>
    </xdr:from>
    <xdr:to>
      <xdr:col>74</xdr:col>
      <xdr:colOff>31750</xdr:colOff>
      <xdr:row>16</xdr:row>
      <xdr:rowOff>52614</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694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37391</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27805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14</xdr:row>
      <xdr:rowOff>29029</xdr:rowOff>
    </xdr:from>
    <xdr:to>
      <xdr:col>69</xdr:col>
      <xdr:colOff>92075</xdr:colOff>
      <xdr:row>15</xdr:row>
      <xdr:rowOff>151493</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flipV="1">
          <a:off x="13004800" y="2429329"/>
          <a:ext cx="889000" cy="293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163286</xdr:rowOff>
    </xdr:from>
    <xdr:to>
      <xdr:col>69</xdr:col>
      <xdr:colOff>142875</xdr:colOff>
      <xdr:row>15</xdr:row>
      <xdr:rowOff>93436</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563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78213</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6499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130629</xdr:rowOff>
    </xdr:from>
    <xdr:to>
      <xdr:col>65</xdr:col>
      <xdr:colOff>53975</xdr:colOff>
      <xdr:row>15</xdr:row>
      <xdr:rowOff>60779</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530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70956</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22998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14</xdr:row>
      <xdr:rowOff>163286</xdr:rowOff>
    </xdr:from>
    <xdr:to>
      <xdr:col>82</xdr:col>
      <xdr:colOff>158750</xdr:colOff>
      <xdr:row>15</xdr:row>
      <xdr:rowOff>93436</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2563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14</xdr:row>
      <xdr:rowOff>8363</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24086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14</xdr:row>
      <xdr:rowOff>130629</xdr:rowOff>
    </xdr:from>
    <xdr:to>
      <xdr:col>78</xdr:col>
      <xdr:colOff>120650</xdr:colOff>
      <xdr:row>15</xdr:row>
      <xdr:rowOff>60779</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2530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70956</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229980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14</xdr:row>
      <xdr:rowOff>32657</xdr:rowOff>
    </xdr:from>
    <xdr:to>
      <xdr:col>74</xdr:col>
      <xdr:colOff>31750</xdr:colOff>
      <xdr:row>14</xdr:row>
      <xdr:rowOff>134257</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2432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12</xdr:row>
      <xdr:rowOff>144434</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2201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13</xdr:row>
      <xdr:rowOff>149679</xdr:rowOff>
    </xdr:from>
    <xdr:to>
      <xdr:col>69</xdr:col>
      <xdr:colOff>142875</xdr:colOff>
      <xdr:row>14</xdr:row>
      <xdr:rowOff>79829</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2378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90006</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21474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100693</xdr:rowOff>
    </xdr:from>
    <xdr:to>
      <xdr:col>65</xdr:col>
      <xdr:colOff>53975</xdr:colOff>
      <xdr:row>16</xdr:row>
      <xdr:rowOff>30843</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2672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15620</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2758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全国平均を上回る高齢化率（令和</a:t>
          </a:r>
          <a:r>
            <a:rPr kumimoji="1" lang="en-US" altLang="ja-JP" sz="1200">
              <a:latin typeface="ＭＳ Ｐゴシック" panose="020B0600070205080204" pitchFamily="50" charset="-128"/>
              <a:ea typeface="ＭＳ Ｐゴシック" panose="020B0600070205080204" pitchFamily="50" charset="-128"/>
            </a:rPr>
            <a:t>7</a:t>
          </a:r>
          <a:r>
            <a:rPr kumimoji="1" lang="ja-JP" altLang="en-US" sz="1200">
              <a:latin typeface="ＭＳ Ｐゴシック" panose="020B0600070205080204" pitchFamily="50" charset="-128"/>
              <a:ea typeface="ＭＳ Ｐゴシック" panose="020B0600070205080204" pitchFamily="50" charset="-128"/>
            </a:rPr>
            <a:t>年</a:t>
          </a:r>
          <a:r>
            <a:rPr kumimoji="1" lang="en-US" altLang="ja-JP" sz="1200">
              <a:latin typeface="ＭＳ Ｐゴシック" panose="020B0600070205080204" pitchFamily="50" charset="-128"/>
              <a:ea typeface="ＭＳ Ｐゴシック" panose="020B0600070205080204" pitchFamily="50" charset="-128"/>
            </a:rPr>
            <a:t>3</a:t>
          </a:r>
          <a:r>
            <a:rPr kumimoji="1" lang="ja-JP" altLang="en-US" sz="1200">
              <a:latin typeface="ＭＳ Ｐゴシック" panose="020B0600070205080204" pitchFamily="50" charset="-128"/>
              <a:ea typeface="ＭＳ Ｐゴシック" panose="020B0600070205080204" pitchFamily="50" charset="-128"/>
            </a:rPr>
            <a:t>月末 </a:t>
          </a:r>
          <a:r>
            <a:rPr kumimoji="1" lang="en-US" altLang="ja-JP" sz="1200">
              <a:latin typeface="ＭＳ Ｐゴシック" panose="020B0600070205080204" pitchFamily="50" charset="-128"/>
              <a:ea typeface="ＭＳ Ｐゴシック" panose="020B0600070205080204" pitchFamily="50" charset="-128"/>
            </a:rPr>
            <a:t>35.0</a:t>
          </a:r>
          <a:r>
            <a:rPr kumimoji="1" lang="ja-JP" altLang="en-US" sz="1200">
              <a:latin typeface="ＭＳ Ｐゴシック" panose="020B0600070205080204" pitchFamily="50" charset="-128"/>
              <a:ea typeface="ＭＳ Ｐゴシック" panose="020B0600070205080204" pitchFamily="50" charset="-128"/>
            </a:rPr>
            <a:t>％）をはじめ、</a:t>
          </a:r>
          <a:r>
            <a:rPr kumimoji="1" lang="ja-JP" altLang="en-US" sz="1200">
              <a:solidFill>
                <a:schemeClr val="tx1"/>
              </a:solidFill>
              <a:latin typeface="ＭＳ Ｐゴシック" panose="020B0600070205080204" pitchFamily="50" charset="-128"/>
              <a:ea typeface="ＭＳ Ｐゴシック" panose="020B0600070205080204" pitchFamily="50" charset="-128"/>
            </a:rPr>
            <a:t>独自に行う子ども医療費助成事業に係る経費や、子どものための教育・保育給付費負担金等の増加により、類似団体平均を上回る水準で推移している。今後も、少子高齢化に対応した社会保障関係経費が引き続き増加することが見込まれるため、子育て支援や地域福祉の推進と併せ、資格審査等の適正化や自立促進、自立支援等にも取り組むことで、比率の上昇に歯止めをかけるよう努める。</a:t>
          </a: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4" name="扶助費グラフ枠">
          <a:extLst>
            <a:ext uri="{FF2B5EF4-FFF2-40B4-BE49-F238E27FC236}">
              <a16:creationId xmlns:a16="http://schemas.microsoft.com/office/drawing/2014/main" id="{00000000-0008-0000-0400-0000B8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151493</xdr:rowOff>
    </xdr:from>
    <xdr:to>
      <xdr:col>24</xdr:col>
      <xdr:colOff>25400</xdr:colOff>
      <xdr:row>62</xdr:row>
      <xdr:rowOff>12700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flipV="1">
          <a:off x="4826000" y="9238343"/>
          <a:ext cx="0" cy="14042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156227</xdr:rowOff>
    </xdr:from>
    <xdr:ext cx="762000" cy="259045"/>
    <xdr:sp macro="" textlink="">
      <xdr:nvSpPr>
        <xdr:cNvPr id="186" name="扶助費最小値テキスト">
          <a:extLst>
            <a:ext uri="{FF2B5EF4-FFF2-40B4-BE49-F238E27FC236}">
              <a16:creationId xmlns:a16="http://schemas.microsoft.com/office/drawing/2014/main" id="{00000000-0008-0000-0400-0000BA000000}"/>
            </a:ext>
          </a:extLst>
        </xdr:cNvPr>
        <xdr:cNvSpPr txBox="1"/>
      </xdr:nvSpPr>
      <xdr:spPr>
        <a:xfrm>
          <a:off x="4914900" y="10614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12700</xdr:rowOff>
    </xdr:from>
    <xdr:to>
      <xdr:col>24</xdr:col>
      <xdr:colOff>114300</xdr:colOff>
      <xdr:row>62</xdr:row>
      <xdr:rowOff>12700</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10642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66420</xdr:rowOff>
    </xdr:from>
    <xdr:ext cx="762000" cy="259045"/>
    <xdr:sp macro="" textlink="">
      <xdr:nvSpPr>
        <xdr:cNvPr id="188" name="扶助費最大値テキスト">
          <a:extLst>
            <a:ext uri="{FF2B5EF4-FFF2-40B4-BE49-F238E27FC236}">
              <a16:creationId xmlns:a16="http://schemas.microsoft.com/office/drawing/2014/main" id="{00000000-0008-0000-0400-0000BC000000}"/>
            </a:ext>
          </a:extLst>
        </xdr:cNvPr>
        <xdr:cNvSpPr txBox="1"/>
      </xdr:nvSpPr>
      <xdr:spPr>
        <a:xfrm>
          <a:off x="4914900" y="8981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151493</xdr:rowOff>
    </xdr:from>
    <xdr:to>
      <xdr:col>24</xdr:col>
      <xdr:colOff>114300</xdr:colOff>
      <xdr:row>53</xdr:row>
      <xdr:rowOff>151493</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4737100" y="92383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61</xdr:row>
      <xdr:rowOff>102507</xdr:rowOff>
    </xdr:from>
    <xdr:to>
      <xdr:col>24</xdr:col>
      <xdr:colOff>25400</xdr:colOff>
      <xdr:row>61</xdr:row>
      <xdr:rowOff>102507</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a:off x="3987800" y="10560957"/>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60070</xdr:rowOff>
    </xdr:from>
    <xdr:ext cx="762000" cy="259045"/>
    <xdr:sp macro="" textlink="">
      <xdr:nvSpPr>
        <xdr:cNvPr id="191" name="扶助費平均値テキスト">
          <a:extLst>
            <a:ext uri="{FF2B5EF4-FFF2-40B4-BE49-F238E27FC236}">
              <a16:creationId xmlns:a16="http://schemas.microsoft.com/office/drawing/2014/main" id="{00000000-0008-0000-0400-0000BF000000}"/>
            </a:ext>
          </a:extLst>
        </xdr:cNvPr>
        <xdr:cNvSpPr txBox="1"/>
      </xdr:nvSpPr>
      <xdr:spPr>
        <a:xfrm>
          <a:off x="4914900" y="94898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43543</xdr:rowOff>
    </xdr:from>
    <xdr:to>
      <xdr:col>24</xdr:col>
      <xdr:colOff>76200</xdr:colOff>
      <xdr:row>56</xdr:row>
      <xdr:rowOff>145143</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4775200" y="9644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60</xdr:row>
      <xdr:rowOff>45357</xdr:rowOff>
    </xdr:from>
    <xdr:to>
      <xdr:col>19</xdr:col>
      <xdr:colOff>187325</xdr:colOff>
      <xdr:row>61</xdr:row>
      <xdr:rowOff>102507</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3098800" y="10332357"/>
          <a:ext cx="889000" cy="22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59872</xdr:rowOff>
    </xdr:from>
    <xdr:to>
      <xdr:col>20</xdr:col>
      <xdr:colOff>38100</xdr:colOff>
      <xdr:row>56</xdr:row>
      <xdr:rowOff>161472</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3937000" y="9661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199</xdr:rowOff>
    </xdr:from>
    <xdr:ext cx="7366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3606800" y="94299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59</xdr:row>
      <xdr:rowOff>167822</xdr:rowOff>
    </xdr:from>
    <xdr:to>
      <xdr:col>15</xdr:col>
      <xdr:colOff>98425</xdr:colOff>
      <xdr:row>60</xdr:row>
      <xdr:rowOff>45357</xdr:rowOff>
    </xdr:to>
    <xdr:cxnSp macro="">
      <xdr:nvCxnSpPr>
        <xdr:cNvPr id="196" name="直線コネクタ 195">
          <a:extLst>
            <a:ext uri="{FF2B5EF4-FFF2-40B4-BE49-F238E27FC236}">
              <a16:creationId xmlns:a16="http://schemas.microsoft.com/office/drawing/2014/main" id="{00000000-0008-0000-0400-0000C4000000}"/>
            </a:ext>
          </a:extLst>
        </xdr:cNvPr>
        <xdr:cNvCxnSpPr/>
      </xdr:nvCxnSpPr>
      <xdr:spPr>
        <a:xfrm>
          <a:off x="2209800" y="10283372"/>
          <a:ext cx="889000" cy="48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149678</xdr:rowOff>
    </xdr:from>
    <xdr:to>
      <xdr:col>15</xdr:col>
      <xdr:colOff>149225</xdr:colOff>
      <xdr:row>56</xdr:row>
      <xdr:rowOff>79828</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3048000" y="9579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90005</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717800" y="9348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59</xdr:row>
      <xdr:rowOff>167822</xdr:rowOff>
    </xdr:from>
    <xdr:to>
      <xdr:col>11</xdr:col>
      <xdr:colOff>9525</xdr:colOff>
      <xdr:row>60</xdr:row>
      <xdr:rowOff>143328</xdr:rowOff>
    </xdr:to>
    <xdr:cxnSp macro="">
      <xdr:nvCxnSpPr>
        <xdr:cNvPr id="199" name="直線コネクタ 198">
          <a:extLst>
            <a:ext uri="{FF2B5EF4-FFF2-40B4-BE49-F238E27FC236}">
              <a16:creationId xmlns:a16="http://schemas.microsoft.com/office/drawing/2014/main" id="{00000000-0008-0000-0400-0000C7000000}"/>
            </a:ext>
          </a:extLst>
        </xdr:cNvPr>
        <xdr:cNvCxnSpPr/>
      </xdr:nvCxnSpPr>
      <xdr:spPr>
        <a:xfrm flipV="1">
          <a:off x="1320800" y="10283372"/>
          <a:ext cx="889000" cy="146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133350</xdr:rowOff>
    </xdr:from>
    <xdr:to>
      <xdr:col>11</xdr:col>
      <xdr:colOff>60325</xdr:colOff>
      <xdr:row>56</xdr:row>
      <xdr:rowOff>63500</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215900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73677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1828800" y="933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92528</xdr:rowOff>
    </xdr:from>
    <xdr:to>
      <xdr:col>6</xdr:col>
      <xdr:colOff>171450</xdr:colOff>
      <xdr:row>57</xdr:row>
      <xdr:rowOff>22678</xdr:rowOff>
    </xdr:to>
    <xdr:sp macro="" textlink="">
      <xdr:nvSpPr>
        <xdr:cNvPr id="202" name="フローチャート: 判断 201">
          <a:extLst>
            <a:ext uri="{FF2B5EF4-FFF2-40B4-BE49-F238E27FC236}">
              <a16:creationId xmlns:a16="http://schemas.microsoft.com/office/drawing/2014/main" id="{00000000-0008-0000-0400-0000CA000000}"/>
            </a:ext>
          </a:extLst>
        </xdr:cNvPr>
        <xdr:cNvSpPr/>
      </xdr:nvSpPr>
      <xdr:spPr>
        <a:xfrm>
          <a:off x="1270000" y="9693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32855</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939800" y="9462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61</xdr:row>
      <xdr:rowOff>51707</xdr:rowOff>
    </xdr:from>
    <xdr:to>
      <xdr:col>24</xdr:col>
      <xdr:colOff>76200</xdr:colOff>
      <xdr:row>61</xdr:row>
      <xdr:rowOff>153307</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4775200" y="10510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60</xdr:row>
      <xdr:rowOff>131734</xdr:rowOff>
    </xdr:from>
    <xdr:ext cx="762000" cy="259045"/>
    <xdr:sp macro="" textlink="">
      <xdr:nvSpPr>
        <xdr:cNvPr id="210" name="扶助費該当値テキスト">
          <a:extLst>
            <a:ext uri="{FF2B5EF4-FFF2-40B4-BE49-F238E27FC236}">
              <a16:creationId xmlns:a16="http://schemas.microsoft.com/office/drawing/2014/main" id="{00000000-0008-0000-0400-0000D2000000}"/>
            </a:ext>
          </a:extLst>
        </xdr:cNvPr>
        <xdr:cNvSpPr txBox="1"/>
      </xdr:nvSpPr>
      <xdr:spPr>
        <a:xfrm>
          <a:off x="4914900" y="10418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61</xdr:row>
      <xdr:rowOff>51707</xdr:rowOff>
    </xdr:from>
    <xdr:to>
      <xdr:col>20</xdr:col>
      <xdr:colOff>38100</xdr:colOff>
      <xdr:row>61</xdr:row>
      <xdr:rowOff>153307</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937000" y="10510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61</xdr:row>
      <xdr:rowOff>138084</xdr:rowOff>
    </xdr:from>
    <xdr:ext cx="7366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3606800" y="105965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59</xdr:row>
      <xdr:rowOff>166007</xdr:rowOff>
    </xdr:from>
    <xdr:to>
      <xdr:col>15</xdr:col>
      <xdr:colOff>149225</xdr:colOff>
      <xdr:row>60</xdr:row>
      <xdr:rowOff>96157</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3048000" y="10281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60</xdr:row>
      <xdr:rowOff>80934</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2717800" y="10367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59</xdr:row>
      <xdr:rowOff>117022</xdr:rowOff>
    </xdr:from>
    <xdr:to>
      <xdr:col>11</xdr:col>
      <xdr:colOff>60325</xdr:colOff>
      <xdr:row>60</xdr:row>
      <xdr:rowOff>47172</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2159000" y="10232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60</xdr:row>
      <xdr:rowOff>31949</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1828800" y="10318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60</xdr:row>
      <xdr:rowOff>92528</xdr:rowOff>
    </xdr:from>
    <xdr:to>
      <xdr:col>6</xdr:col>
      <xdr:colOff>171450</xdr:colOff>
      <xdr:row>61</xdr:row>
      <xdr:rowOff>22678</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1270000" y="10379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61</xdr:row>
      <xdr:rowOff>7455</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939800" y="10465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前年度と比較すると</a:t>
          </a:r>
          <a:r>
            <a:rPr kumimoji="1" lang="en-US" altLang="ja-JP" sz="1200">
              <a:latin typeface="ＭＳ Ｐゴシック" panose="020B0600070205080204" pitchFamily="50" charset="-128"/>
              <a:ea typeface="ＭＳ Ｐゴシック" panose="020B0600070205080204" pitchFamily="50" charset="-128"/>
            </a:rPr>
            <a:t>0.6</a:t>
          </a:r>
          <a:r>
            <a:rPr kumimoji="1" lang="ja-JP" altLang="en-US" sz="1200">
              <a:latin typeface="ＭＳ Ｐゴシック" panose="020B0600070205080204" pitchFamily="50" charset="-128"/>
              <a:ea typeface="ＭＳ Ｐゴシック" panose="020B0600070205080204" pitchFamily="50" charset="-128"/>
            </a:rPr>
            <a:t>ポイント減少し、類似団体平均を下回る水準で推移している。　　　</a:t>
          </a:r>
        </a:p>
        <a:p>
          <a:r>
            <a:rPr kumimoji="1" lang="ja-JP" altLang="en-US" sz="1200">
              <a:latin typeface="ＭＳ Ｐゴシック" panose="020B0600070205080204" pitchFamily="50" charset="-128"/>
              <a:ea typeface="ＭＳ Ｐゴシック" panose="020B0600070205080204" pitchFamily="50" charset="-128"/>
            </a:rPr>
            <a:t>　</a:t>
          </a:r>
          <a:r>
            <a:rPr kumimoji="1" lang="ja-JP" altLang="en-US" sz="1200">
              <a:solidFill>
                <a:schemeClr val="tx1"/>
              </a:solidFill>
              <a:latin typeface="ＭＳ Ｐゴシック" panose="020B0600070205080204" pitchFamily="50" charset="-128"/>
              <a:ea typeface="ＭＳ Ｐゴシック" panose="020B0600070205080204" pitchFamily="50" charset="-128"/>
            </a:rPr>
            <a:t>高齢化率の上昇により、今後も介護保険事業特別会計や後期高齢者医療特別会計への繰出金の増加が見込まれるため、医療費の適正化や予防事業等に取り組み、繰出金の抑制を図っていく。</a:t>
          </a:r>
        </a:p>
      </xdr:txBody>
    </xdr:sp>
    <xdr:clientData/>
  </xdr:twoCellAnchor>
  <xdr:oneCellAnchor>
    <xdr:from>
      <xdr:col>62</xdr:col>
      <xdr:colOff>6350</xdr:colOff>
      <xdr:row>49</xdr:row>
      <xdr:rowOff>107950</xdr:rowOff>
    </xdr:from>
    <xdr:ext cx="298543" cy="225703"/>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7" name="その他グラフ枠">
          <a:extLst>
            <a:ext uri="{FF2B5EF4-FFF2-40B4-BE49-F238E27FC236}">
              <a16:creationId xmlns:a16="http://schemas.microsoft.com/office/drawing/2014/main" id="{00000000-0008-0000-0400-0000F7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12700</xdr:rowOff>
    </xdr:from>
    <xdr:to>
      <xdr:col>82</xdr:col>
      <xdr:colOff>107950</xdr:colOff>
      <xdr:row>61</xdr:row>
      <xdr:rowOff>4535</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flipV="1">
          <a:off x="16510000" y="8928100"/>
          <a:ext cx="0" cy="15348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148062</xdr:rowOff>
    </xdr:from>
    <xdr:ext cx="762000" cy="259045"/>
    <xdr:sp macro="" textlink="">
      <xdr:nvSpPr>
        <xdr:cNvPr id="249" name="その他最小値テキスト">
          <a:extLst>
            <a:ext uri="{FF2B5EF4-FFF2-40B4-BE49-F238E27FC236}">
              <a16:creationId xmlns:a16="http://schemas.microsoft.com/office/drawing/2014/main" id="{00000000-0008-0000-0400-0000F9000000}"/>
            </a:ext>
          </a:extLst>
        </xdr:cNvPr>
        <xdr:cNvSpPr txBox="1"/>
      </xdr:nvSpPr>
      <xdr:spPr>
        <a:xfrm>
          <a:off x="16598900" y="10435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4535</xdr:rowOff>
    </xdr:from>
    <xdr:to>
      <xdr:col>82</xdr:col>
      <xdr:colOff>196850</xdr:colOff>
      <xdr:row>61</xdr:row>
      <xdr:rowOff>4535</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10462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50</xdr:row>
      <xdr:rowOff>99077</xdr:rowOff>
    </xdr:from>
    <xdr:ext cx="762000" cy="259045"/>
    <xdr:sp macro="" textlink="">
      <xdr:nvSpPr>
        <xdr:cNvPr id="251" name="その他最大値テキスト">
          <a:extLst>
            <a:ext uri="{FF2B5EF4-FFF2-40B4-BE49-F238E27FC236}">
              <a16:creationId xmlns:a16="http://schemas.microsoft.com/office/drawing/2014/main" id="{00000000-0008-0000-0400-0000FB000000}"/>
            </a:ext>
          </a:extLst>
        </xdr:cNvPr>
        <xdr:cNvSpPr txBox="1"/>
      </xdr:nvSpPr>
      <xdr:spPr>
        <a:xfrm>
          <a:off x="16598900" y="8671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12700</xdr:rowOff>
    </xdr:from>
    <xdr:to>
      <xdr:col>82</xdr:col>
      <xdr:colOff>196850</xdr:colOff>
      <xdr:row>52</xdr:row>
      <xdr:rowOff>12700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6421100" y="8928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54</xdr:row>
      <xdr:rowOff>143328</xdr:rowOff>
    </xdr:from>
    <xdr:to>
      <xdr:col>82</xdr:col>
      <xdr:colOff>107950</xdr:colOff>
      <xdr:row>55</xdr:row>
      <xdr:rowOff>69850</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flipV="1">
          <a:off x="15671800" y="9401628"/>
          <a:ext cx="838200" cy="97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138084</xdr:rowOff>
    </xdr:from>
    <xdr:ext cx="762000" cy="259045"/>
    <xdr:sp macro="" textlink="">
      <xdr:nvSpPr>
        <xdr:cNvPr id="254" name="その他平均値テキスト">
          <a:extLst>
            <a:ext uri="{FF2B5EF4-FFF2-40B4-BE49-F238E27FC236}">
              <a16:creationId xmlns:a16="http://schemas.microsoft.com/office/drawing/2014/main" id="{00000000-0008-0000-0400-0000FE000000}"/>
            </a:ext>
          </a:extLst>
        </xdr:cNvPr>
        <xdr:cNvSpPr txBox="1"/>
      </xdr:nvSpPr>
      <xdr:spPr>
        <a:xfrm>
          <a:off x="16598900" y="956783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55</xdr:row>
      <xdr:rowOff>166007</xdr:rowOff>
    </xdr:from>
    <xdr:to>
      <xdr:col>82</xdr:col>
      <xdr:colOff>158750</xdr:colOff>
      <xdr:row>56</xdr:row>
      <xdr:rowOff>96157</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6459200" y="9595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54</xdr:row>
      <xdr:rowOff>143328</xdr:rowOff>
    </xdr:from>
    <xdr:to>
      <xdr:col>78</xdr:col>
      <xdr:colOff>69850</xdr:colOff>
      <xdr:row>55</xdr:row>
      <xdr:rowOff>69850</xdr:rowOff>
    </xdr:to>
    <xdr:cxnSp macro="">
      <xdr:nvCxnSpPr>
        <xdr:cNvPr id="256" name="直線コネクタ 255">
          <a:extLst>
            <a:ext uri="{FF2B5EF4-FFF2-40B4-BE49-F238E27FC236}">
              <a16:creationId xmlns:a16="http://schemas.microsoft.com/office/drawing/2014/main" id="{00000000-0008-0000-0400-000000010000}"/>
            </a:ext>
          </a:extLst>
        </xdr:cNvPr>
        <xdr:cNvCxnSpPr/>
      </xdr:nvCxnSpPr>
      <xdr:spPr>
        <a:xfrm>
          <a:off x="14782800" y="9401628"/>
          <a:ext cx="889000" cy="97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59872</xdr:rowOff>
    </xdr:from>
    <xdr:to>
      <xdr:col>78</xdr:col>
      <xdr:colOff>120650</xdr:colOff>
      <xdr:row>56</xdr:row>
      <xdr:rowOff>161472</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5621000" y="9661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146249</xdr:rowOff>
    </xdr:from>
    <xdr:ext cx="7366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5290800" y="97474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54</xdr:row>
      <xdr:rowOff>61685</xdr:rowOff>
    </xdr:from>
    <xdr:to>
      <xdr:col>73</xdr:col>
      <xdr:colOff>180975</xdr:colOff>
      <xdr:row>54</xdr:row>
      <xdr:rowOff>143328</xdr:rowOff>
    </xdr:to>
    <xdr:cxnSp macro="">
      <xdr:nvCxnSpPr>
        <xdr:cNvPr id="259" name="直線コネクタ 258">
          <a:extLst>
            <a:ext uri="{FF2B5EF4-FFF2-40B4-BE49-F238E27FC236}">
              <a16:creationId xmlns:a16="http://schemas.microsoft.com/office/drawing/2014/main" id="{00000000-0008-0000-0400-000003010000}"/>
            </a:ext>
          </a:extLst>
        </xdr:cNvPr>
        <xdr:cNvCxnSpPr/>
      </xdr:nvCxnSpPr>
      <xdr:spPr>
        <a:xfrm>
          <a:off x="13893800" y="9319985"/>
          <a:ext cx="889000" cy="81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76200</xdr:rowOff>
    </xdr:from>
    <xdr:to>
      <xdr:col>74</xdr:col>
      <xdr:colOff>31750</xdr:colOff>
      <xdr:row>57</xdr:row>
      <xdr:rowOff>6350</xdr:rowOff>
    </xdr:to>
    <xdr:sp macro="" textlink="">
      <xdr:nvSpPr>
        <xdr:cNvPr id="260" name="フローチャート: 判断 259">
          <a:extLst>
            <a:ext uri="{FF2B5EF4-FFF2-40B4-BE49-F238E27FC236}">
              <a16:creationId xmlns:a16="http://schemas.microsoft.com/office/drawing/2014/main" id="{00000000-0008-0000-0400-000004010000}"/>
            </a:ext>
          </a:extLst>
        </xdr:cNvPr>
        <xdr:cNvSpPr/>
      </xdr:nvSpPr>
      <xdr:spPr>
        <a:xfrm>
          <a:off x="14732000" y="967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162577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4401800" y="976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54</xdr:row>
      <xdr:rowOff>61685</xdr:rowOff>
    </xdr:from>
    <xdr:to>
      <xdr:col>69</xdr:col>
      <xdr:colOff>92075</xdr:colOff>
      <xdr:row>55</xdr:row>
      <xdr:rowOff>20865</xdr:rowOff>
    </xdr:to>
    <xdr:cxnSp macro="">
      <xdr:nvCxnSpPr>
        <xdr:cNvPr id="262" name="直線コネクタ 261">
          <a:extLst>
            <a:ext uri="{FF2B5EF4-FFF2-40B4-BE49-F238E27FC236}">
              <a16:creationId xmlns:a16="http://schemas.microsoft.com/office/drawing/2014/main" id="{00000000-0008-0000-0400-000006010000}"/>
            </a:ext>
          </a:extLst>
        </xdr:cNvPr>
        <xdr:cNvCxnSpPr/>
      </xdr:nvCxnSpPr>
      <xdr:spPr>
        <a:xfrm flipV="1">
          <a:off x="13004800" y="9319985"/>
          <a:ext cx="889000" cy="130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55</xdr:row>
      <xdr:rowOff>166007</xdr:rowOff>
    </xdr:from>
    <xdr:to>
      <xdr:col>69</xdr:col>
      <xdr:colOff>142875</xdr:colOff>
      <xdr:row>56</xdr:row>
      <xdr:rowOff>96157</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3843000" y="9595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80934</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3512800" y="968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51707</xdr:rowOff>
    </xdr:from>
    <xdr:to>
      <xdr:col>65</xdr:col>
      <xdr:colOff>53975</xdr:colOff>
      <xdr:row>57</xdr:row>
      <xdr:rowOff>153307</xdr:rowOff>
    </xdr:to>
    <xdr:sp macro="" textlink="">
      <xdr:nvSpPr>
        <xdr:cNvPr id="265" name="フローチャート: 判断 264">
          <a:extLst>
            <a:ext uri="{FF2B5EF4-FFF2-40B4-BE49-F238E27FC236}">
              <a16:creationId xmlns:a16="http://schemas.microsoft.com/office/drawing/2014/main" id="{00000000-0008-0000-0400-000009010000}"/>
            </a:ext>
          </a:extLst>
        </xdr:cNvPr>
        <xdr:cNvSpPr/>
      </xdr:nvSpPr>
      <xdr:spPr>
        <a:xfrm>
          <a:off x="12954000" y="9824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138084</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2623800" y="9910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54</xdr:row>
      <xdr:rowOff>92528</xdr:rowOff>
    </xdr:from>
    <xdr:to>
      <xdr:col>82</xdr:col>
      <xdr:colOff>158750</xdr:colOff>
      <xdr:row>55</xdr:row>
      <xdr:rowOff>22678</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6459200" y="9350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53</xdr:row>
      <xdr:rowOff>109055</xdr:rowOff>
    </xdr:from>
    <xdr:ext cx="762000" cy="259045"/>
    <xdr:sp macro="" textlink="">
      <xdr:nvSpPr>
        <xdr:cNvPr id="273" name="その他該当値テキスト">
          <a:extLst>
            <a:ext uri="{FF2B5EF4-FFF2-40B4-BE49-F238E27FC236}">
              <a16:creationId xmlns:a16="http://schemas.microsoft.com/office/drawing/2014/main" id="{00000000-0008-0000-0400-000011010000}"/>
            </a:ext>
          </a:extLst>
        </xdr:cNvPr>
        <xdr:cNvSpPr txBox="1"/>
      </xdr:nvSpPr>
      <xdr:spPr>
        <a:xfrm>
          <a:off x="16598900" y="9195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55</xdr:row>
      <xdr:rowOff>19050</xdr:rowOff>
    </xdr:from>
    <xdr:to>
      <xdr:col>78</xdr:col>
      <xdr:colOff>120650</xdr:colOff>
      <xdr:row>55</xdr:row>
      <xdr:rowOff>120650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5621000" y="9448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53</xdr:row>
      <xdr:rowOff>130827</xdr:rowOff>
    </xdr:from>
    <xdr:ext cx="7366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5290800" y="9217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54</xdr:row>
      <xdr:rowOff>92528</xdr:rowOff>
    </xdr:from>
    <xdr:to>
      <xdr:col>74</xdr:col>
      <xdr:colOff>31750</xdr:colOff>
      <xdr:row>55</xdr:row>
      <xdr:rowOff>22678</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4732000" y="9350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53</xdr:row>
      <xdr:rowOff>32855</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4401800" y="9119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54</xdr:row>
      <xdr:rowOff>10885</xdr:rowOff>
    </xdr:from>
    <xdr:to>
      <xdr:col>69</xdr:col>
      <xdr:colOff>142875</xdr:colOff>
      <xdr:row>54</xdr:row>
      <xdr:rowOff>112485</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3843000" y="9269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52</xdr:row>
      <xdr:rowOff>122662</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3512800" y="9038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54</xdr:row>
      <xdr:rowOff>141515</xdr:rowOff>
    </xdr:from>
    <xdr:to>
      <xdr:col>65</xdr:col>
      <xdr:colOff>53975</xdr:colOff>
      <xdr:row>55</xdr:row>
      <xdr:rowOff>71665</xdr:rowOff>
    </xdr:to>
    <xdr:sp macro="" textlink="">
      <xdr:nvSpPr>
        <xdr:cNvPr id="280" name="楕円 279">
          <a:extLst>
            <a:ext uri="{FF2B5EF4-FFF2-40B4-BE49-F238E27FC236}">
              <a16:creationId xmlns:a16="http://schemas.microsoft.com/office/drawing/2014/main" id="{00000000-0008-0000-0400-000018010000}"/>
            </a:ext>
          </a:extLst>
        </xdr:cNvPr>
        <xdr:cNvSpPr/>
      </xdr:nvSpPr>
      <xdr:spPr>
        <a:xfrm>
          <a:off x="12954000" y="9399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53</xdr:row>
      <xdr:rowOff>81842</xdr:rowOff>
    </xdr:from>
    <xdr:ext cx="762000" cy="259045"/>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2623800" y="9168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0" name="正方形/長方形 289">
          <a:extLst>
            <a:ext uri="{FF2B5EF4-FFF2-40B4-BE49-F238E27FC236}">
              <a16:creationId xmlns:a16="http://schemas.microsoft.com/office/drawing/2014/main" id="{00000000-0008-0000-0400-000022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1" name="正方形/長方形 290">
          <a:extLst>
            <a:ext uri="{FF2B5EF4-FFF2-40B4-BE49-F238E27FC236}">
              <a16:creationId xmlns:a16="http://schemas.microsoft.com/office/drawing/2014/main" id="{00000000-0008-0000-0400-000023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2" name="テキスト ボックス 291">
          <a:extLst>
            <a:ext uri="{FF2B5EF4-FFF2-40B4-BE49-F238E27FC236}">
              <a16:creationId xmlns:a16="http://schemas.microsoft.com/office/drawing/2014/main" id="{00000000-0008-0000-0400-000024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前年度と比較すると</a:t>
          </a:r>
          <a:r>
            <a:rPr kumimoji="1" lang="en-US" altLang="ja-JP" sz="1200">
              <a:latin typeface="ＭＳ Ｐゴシック" panose="020B0600070205080204" pitchFamily="50" charset="-128"/>
              <a:ea typeface="ＭＳ Ｐゴシック" panose="020B0600070205080204" pitchFamily="50" charset="-128"/>
            </a:rPr>
            <a:t>1.2</a:t>
          </a:r>
          <a:r>
            <a:rPr kumimoji="1" lang="ja-JP" altLang="en-US" sz="1200">
              <a:latin typeface="ＭＳ Ｐゴシック" panose="020B0600070205080204" pitchFamily="50" charset="-128"/>
              <a:ea typeface="ＭＳ Ｐゴシック" panose="020B0600070205080204" pitchFamily="50" charset="-128"/>
            </a:rPr>
            <a:t>ポイント上昇したが、類似団体を下回る水準で推移している。</a:t>
          </a:r>
          <a:r>
            <a:rPr kumimoji="1" lang="ja-JP" altLang="en-US" sz="1200">
              <a:solidFill>
                <a:schemeClr val="tx1"/>
              </a:solidFill>
              <a:latin typeface="ＭＳ Ｐゴシック" panose="020B0600070205080204" pitchFamily="50" charset="-128"/>
              <a:ea typeface="ＭＳ Ｐゴシック" panose="020B0600070205080204" pitchFamily="50" charset="-128"/>
            </a:rPr>
            <a:t>要因としては、常備消防費や清掃総務一般経費に係る負担金の増加等が挙げられる。</a:t>
          </a:r>
        </a:p>
        <a:p>
          <a:r>
            <a:rPr kumimoji="1" lang="ja-JP" altLang="en-US" sz="1200">
              <a:solidFill>
                <a:srgbClr val="FF0000"/>
              </a:solidFill>
              <a:latin typeface="ＭＳ Ｐゴシック" panose="020B0600070205080204" pitchFamily="50" charset="-128"/>
              <a:ea typeface="ＭＳ Ｐゴシック" panose="020B0600070205080204" pitchFamily="50" charset="-128"/>
            </a:rPr>
            <a:t>　</a:t>
          </a:r>
          <a:r>
            <a:rPr kumimoji="1" lang="ja-JP" altLang="en-US" sz="1200">
              <a:solidFill>
                <a:schemeClr val="tx1"/>
              </a:solidFill>
              <a:latin typeface="ＭＳ Ｐゴシック" panose="020B0600070205080204" pitchFamily="50" charset="-128"/>
              <a:ea typeface="ＭＳ Ｐゴシック" panose="020B0600070205080204" pitchFamily="50" charset="-128"/>
            </a:rPr>
            <a:t>引き続き行財政改革により整理・合理化を図るとともに、補助金については、必要性や効果の検証を行い、廃止や縮減も含めた見直しを行う。</a:t>
          </a:r>
        </a:p>
      </xdr:txBody>
    </xdr:sp>
    <xdr:clientData/>
  </xdr:twoCellAnchor>
  <xdr:oneCellAnchor>
    <xdr:from>
      <xdr:col>62</xdr:col>
      <xdr:colOff>6350</xdr:colOff>
      <xdr:row>29</xdr:row>
      <xdr:rowOff>107950</xdr:rowOff>
    </xdr:from>
    <xdr:ext cx="298543" cy="225703"/>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146050</xdr:rowOff>
    </xdr:from>
    <xdr:to>
      <xdr:col>85</xdr:col>
      <xdr:colOff>66675</xdr:colOff>
      <xdr:row>41</xdr:row>
      <xdr:rowOff>146050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41</xdr:row>
      <xdr:rowOff>3827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39</xdr:row>
      <xdr:rowOff>107950</xdr:rowOff>
    </xdr:from>
    <xdr:to>
      <xdr:col>85</xdr:col>
      <xdr:colOff>66675</xdr:colOff>
      <xdr:row>39</xdr:row>
      <xdr:rowOff>107950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38</xdr:row>
      <xdr:rowOff>137177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35</xdr:row>
      <xdr:rowOff>31750</xdr:rowOff>
    </xdr:from>
    <xdr:to>
      <xdr:col>85</xdr:col>
      <xdr:colOff>66675</xdr:colOff>
      <xdr:row>35</xdr:row>
      <xdr:rowOff>31750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34</xdr:row>
      <xdr:rowOff>60977</xdr:rowOff>
    </xdr:from>
    <xdr:ext cx="508000" cy="259045"/>
    <xdr:sp macro="" textlink="">
      <xdr:nvSpPr>
        <xdr:cNvPr id="303" name="テキスト ボックス 302">
          <a:extLst>
            <a:ext uri="{FF2B5EF4-FFF2-40B4-BE49-F238E27FC236}">
              <a16:creationId xmlns:a16="http://schemas.microsoft.com/office/drawing/2014/main" id="{00000000-0008-0000-0400-00002F010000}"/>
            </a:ext>
          </a:extLst>
        </xdr:cNvPr>
        <xdr:cNvSpPr txBox="1"/>
      </xdr:nvSpPr>
      <xdr:spPr>
        <a:xfrm>
          <a:off x="11938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32</xdr:row>
      <xdr:rowOff>165100</xdr:rowOff>
    </xdr:from>
    <xdr:to>
      <xdr:col>85</xdr:col>
      <xdr:colOff>66675</xdr:colOff>
      <xdr:row>32</xdr:row>
      <xdr:rowOff>165100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2446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22877</xdr:rowOff>
    </xdr:from>
    <xdr:ext cx="508000" cy="259045"/>
    <xdr:sp macro="" textlink="">
      <xdr:nvSpPr>
        <xdr:cNvPr id="305" name="テキスト ボックス 304">
          <a:extLst>
            <a:ext uri="{FF2B5EF4-FFF2-40B4-BE49-F238E27FC236}">
              <a16:creationId xmlns:a16="http://schemas.microsoft.com/office/drawing/2014/main" id="{00000000-0008-0000-0400-000031010000}"/>
            </a:ext>
          </a:extLst>
        </xdr:cNvPr>
        <xdr:cNvSpPr txBox="1"/>
      </xdr:nvSpPr>
      <xdr:spPr>
        <a:xfrm>
          <a:off x="11938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7" name="テキスト ボックス 306">
          <a:extLst>
            <a:ext uri="{FF2B5EF4-FFF2-40B4-BE49-F238E27FC236}">
              <a16:creationId xmlns:a16="http://schemas.microsoft.com/office/drawing/2014/main" id="{00000000-0008-0000-0400-000033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8" name="補助費等グラフ枠">
          <a:extLst>
            <a:ext uri="{FF2B5EF4-FFF2-40B4-BE49-F238E27FC236}">
              <a16:creationId xmlns:a16="http://schemas.microsoft.com/office/drawing/2014/main" id="{00000000-0008-0000-0400-000034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100330</xdr:rowOff>
    </xdr:from>
    <xdr:to>
      <xdr:col>82</xdr:col>
      <xdr:colOff>107950</xdr:colOff>
      <xdr:row>40</xdr:row>
      <xdr:rowOff>96520</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flipV="1">
          <a:off x="16510000" y="5758180"/>
          <a:ext cx="0" cy="11963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68597</xdr:rowOff>
    </xdr:from>
    <xdr:ext cx="762000" cy="259045"/>
    <xdr:sp macro="" textlink="">
      <xdr:nvSpPr>
        <xdr:cNvPr id="310" name="補助費等最小値テキスト">
          <a:extLst>
            <a:ext uri="{FF2B5EF4-FFF2-40B4-BE49-F238E27FC236}">
              <a16:creationId xmlns:a16="http://schemas.microsoft.com/office/drawing/2014/main" id="{00000000-0008-0000-0400-000036010000}"/>
            </a:ext>
          </a:extLst>
        </xdr:cNvPr>
        <xdr:cNvSpPr txBox="1"/>
      </xdr:nvSpPr>
      <xdr:spPr>
        <a:xfrm>
          <a:off x="16598900" y="6926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96520</xdr:rowOff>
    </xdr:from>
    <xdr:to>
      <xdr:col>82</xdr:col>
      <xdr:colOff>196850</xdr:colOff>
      <xdr:row>40</xdr:row>
      <xdr:rowOff>96520</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6421100" y="6954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15257</xdr:rowOff>
    </xdr:from>
    <xdr:ext cx="762000" cy="259045"/>
    <xdr:sp macro="" textlink="">
      <xdr:nvSpPr>
        <xdr:cNvPr id="312" name="補助費等最大値テキスト">
          <a:extLst>
            <a:ext uri="{FF2B5EF4-FFF2-40B4-BE49-F238E27FC236}">
              <a16:creationId xmlns:a16="http://schemas.microsoft.com/office/drawing/2014/main" id="{00000000-0008-0000-0400-000038010000}"/>
            </a:ext>
          </a:extLst>
        </xdr:cNvPr>
        <xdr:cNvSpPr txBox="1"/>
      </xdr:nvSpPr>
      <xdr:spPr>
        <a:xfrm>
          <a:off x="16598900" y="5501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100330</xdr:rowOff>
    </xdr:from>
    <xdr:to>
      <xdr:col>82</xdr:col>
      <xdr:colOff>196850</xdr:colOff>
      <xdr:row>33</xdr:row>
      <xdr:rowOff>100330</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a:off x="16421100" y="57581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35</xdr:row>
      <xdr:rowOff>146050</xdr:rowOff>
    </xdr:from>
    <xdr:to>
      <xdr:col>82</xdr:col>
      <xdr:colOff>107950</xdr:colOff>
      <xdr:row>36</xdr:row>
      <xdr:rowOff>66040</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a:off x="15671800" y="6146800"/>
          <a:ext cx="8382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86377</xdr:rowOff>
    </xdr:from>
    <xdr:ext cx="762000" cy="259045"/>
    <xdr:sp macro="" textlink="">
      <xdr:nvSpPr>
        <xdr:cNvPr id="315" name="補助費等平均値テキスト">
          <a:extLst>
            <a:ext uri="{FF2B5EF4-FFF2-40B4-BE49-F238E27FC236}">
              <a16:creationId xmlns:a16="http://schemas.microsoft.com/office/drawing/2014/main" id="{00000000-0008-0000-0400-00003B010000}"/>
            </a:ext>
          </a:extLst>
        </xdr:cNvPr>
        <xdr:cNvSpPr txBox="1"/>
      </xdr:nvSpPr>
      <xdr:spPr>
        <a:xfrm>
          <a:off x="16598900" y="6258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114300</xdr:rowOff>
    </xdr:from>
    <xdr:to>
      <xdr:col>82</xdr:col>
      <xdr:colOff>158750</xdr:colOff>
      <xdr:row>37</xdr:row>
      <xdr:rowOff>44450</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6459200" y="628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35</xdr:row>
      <xdr:rowOff>146050</xdr:rowOff>
    </xdr:from>
    <xdr:to>
      <xdr:col>78</xdr:col>
      <xdr:colOff>69850</xdr:colOff>
      <xdr:row>36</xdr:row>
      <xdr:rowOff>12700</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flipV="1">
          <a:off x="14782800" y="61468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99060</xdr:rowOff>
    </xdr:from>
    <xdr:to>
      <xdr:col>78</xdr:col>
      <xdr:colOff>120650</xdr:colOff>
      <xdr:row>37</xdr:row>
      <xdr:rowOff>29210</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56210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13987</xdr:rowOff>
    </xdr:from>
    <xdr:ext cx="7366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5290800" y="63576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12700</xdr:rowOff>
    </xdr:from>
    <xdr:to>
      <xdr:col>73</xdr:col>
      <xdr:colOff>180975</xdr:colOff>
      <xdr:row>36</xdr:row>
      <xdr:rowOff>20320</xdr:rowOff>
    </xdr:to>
    <xdr:cxnSp macro="">
      <xdr:nvCxnSpPr>
        <xdr:cNvPr id="320" name="直線コネクタ 319">
          <a:extLst>
            <a:ext uri="{FF2B5EF4-FFF2-40B4-BE49-F238E27FC236}">
              <a16:creationId xmlns:a16="http://schemas.microsoft.com/office/drawing/2014/main" id="{00000000-0008-0000-0400-000040010000}"/>
            </a:ext>
          </a:extLst>
        </xdr:cNvPr>
        <xdr:cNvCxnSpPr/>
      </xdr:nvCxnSpPr>
      <xdr:spPr>
        <a:xfrm flipV="1">
          <a:off x="13893800" y="618490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106680</xdr:rowOff>
    </xdr:from>
    <xdr:to>
      <xdr:col>74</xdr:col>
      <xdr:colOff>31750</xdr:colOff>
      <xdr:row>37</xdr:row>
      <xdr:rowOff>36830</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4732000" y="6278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21607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4401800" y="6365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12700</xdr:rowOff>
    </xdr:from>
    <xdr:to>
      <xdr:col>69</xdr:col>
      <xdr:colOff>92075</xdr:colOff>
      <xdr:row>36</xdr:row>
      <xdr:rowOff>20320</xdr:rowOff>
    </xdr:to>
    <xdr:cxnSp macro="">
      <xdr:nvCxnSpPr>
        <xdr:cNvPr id="323" name="直線コネクタ 322">
          <a:extLst>
            <a:ext uri="{FF2B5EF4-FFF2-40B4-BE49-F238E27FC236}">
              <a16:creationId xmlns:a16="http://schemas.microsoft.com/office/drawing/2014/main" id="{00000000-0008-0000-0400-000043010000}"/>
            </a:ext>
          </a:extLst>
        </xdr:cNvPr>
        <xdr:cNvCxnSpPr/>
      </xdr:nvCxnSpPr>
      <xdr:spPr>
        <a:xfrm>
          <a:off x="13004800" y="618490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68580</xdr:rowOff>
    </xdr:from>
    <xdr:to>
      <xdr:col>69</xdr:col>
      <xdr:colOff>142875</xdr:colOff>
      <xdr:row>36</xdr:row>
      <xdr:rowOff>170180</xdr:rowOff>
    </xdr:to>
    <xdr:sp macro="" textlink="">
      <xdr:nvSpPr>
        <xdr:cNvPr id="324" name="フローチャート: 判断 323">
          <a:extLst>
            <a:ext uri="{FF2B5EF4-FFF2-40B4-BE49-F238E27FC236}">
              <a16:creationId xmlns:a16="http://schemas.microsoft.com/office/drawing/2014/main" id="{00000000-0008-0000-0400-000044010000}"/>
            </a:ext>
          </a:extLst>
        </xdr:cNvPr>
        <xdr:cNvSpPr/>
      </xdr:nvSpPr>
      <xdr:spPr>
        <a:xfrm>
          <a:off x="13843000" y="6240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154957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3512800" y="6327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60960</xdr:rowOff>
    </xdr:from>
    <xdr:to>
      <xdr:col>65</xdr:col>
      <xdr:colOff>53975</xdr:colOff>
      <xdr:row>36</xdr:row>
      <xdr:rowOff>162560</xdr:rowOff>
    </xdr:to>
    <xdr:sp macro="" textlink="">
      <xdr:nvSpPr>
        <xdr:cNvPr id="326" name="フローチャート: 判断 325">
          <a:extLst>
            <a:ext uri="{FF2B5EF4-FFF2-40B4-BE49-F238E27FC236}">
              <a16:creationId xmlns:a16="http://schemas.microsoft.com/office/drawing/2014/main" id="{00000000-0008-0000-0400-000046010000}"/>
            </a:ext>
          </a:extLst>
        </xdr:cNvPr>
        <xdr:cNvSpPr/>
      </xdr:nvSpPr>
      <xdr:spPr>
        <a:xfrm>
          <a:off x="12954000" y="6233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36</xdr:row>
      <xdr:rowOff>147337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2623800" y="6319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15240</xdr:rowOff>
    </xdr:from>
    <xdr:to>
      <xdr:col>82</xdr:col>
      <xdr:colOff>158750</xdr:colOff>
      <xdr:row>36</xdr:row>
      <xdr:rowOff>116840</xdr:rowOff>
    </xdr:to>
    <xdr:sp macro="" textlink="">
      <xdr:nvSpPr>
        <xdr:cNvPr id="333" name="楕円 332">
          <a:extLst>
            <a:ext uri="{FF2B5EF4-FFF2-40B4-BE49-F238E27FC236}">
              <a16:creationId xmlns:a16="http://schemas.microsoft.com/office/drawing/2014/main" id="{00000000-0008-0000-0400-00004D010000}"/>
            </a:ext>
          </a:extLst>
        </xdr:cNvPr>
        <xdr:cNvSpPr/>
      </xdr:nvSpPr>
      <xdr:spPr>
        <a:xfrm>
          <a:off x="16459200" y="6187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31767</xdr:rowOff>
    </xdr:from>
    <xdr:ext cx="762000" cy="259045"/>
    <xdr:sp macro="" textlink="">
      <xdr:nvSpPr>
        <xdr:cNvPr id="334" name="補助費等該当値テキスト">
          <a:extLst>
            <a:ext uri="{FF2B5EF4-FFF2-40B4-BE49-F238E27FC236}">
              <a16:creationId xmlns:a16="http://schemas.microsoft.com/office/drawing/2014/main" id="{00000000-0008-0000-0400-00004E010000}"/>
            </a:ext>
          </a:extLst>
        </xdr:cNvPr>
        <xdr:cNvSpPr txBox="1"/>
      </xdr:nvSpPr>
      <xdr:spPr>
        <a:xfrm>
          <a:off x="16598900" y="6032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95250</xdr:rowOff>
    </xdr:from>
    <xdr:to>
      <xdr:col>78</xdr:col>
      <xdr:colOff>120650</xdr:colOff>
      <xdr:row>36</xdr:row>
      <xdr:rowOff>25400</xdr:rowOff>
    </xdr:to>
    <xdr:sp macro="" textlink="">
      <xdr:nvSpPr>
        <xdr:cNvPr id="335" name="楕円 334">
          <a:extLst>
            <a:ext uri="{FF2B5EF4-FFF2-40B4-BE49-F238E27FC236}">
              <a16:creationId xmlns:a16="http://schemas.microsoft.com/office/drawing/2014/main" id="{00000000-0008-0000-0400-00004F010000}"/>
            </a:ext>
          </a:extLst>
        </xdr:cNvPr>
        <xdr:cNvSpPr/>
      </xdr:nvSpPr>
      <xdr:spPr>
        <a:xfrm>
          <a:off x="15621000" y="609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35577</xdr:rowOff>
    </xdr:from>
    <xdr:ext cx="736600" cy="259045"/>
    <xdr:sp macro="" textlink="">
      <xdr:nvSpPr>
        <xdr:cNvPr id="336" name="テキスト ボックス 335">
          <a:extLst>
            <a:ext uri="{FF2B5EF4-FFF2-40B4-BE49-F238E27FC236}">
              <a16:creationId xmlns:a16="http://schemas.microsoft.com/office/drawing/2014/main" id="{00000000-0008-0000-0400-000050010000}"/>
            </a:ext>
          </a:extLst>
        </xdr:cNvPr>
        <xdr:cNvSpPr txBox="1"/>
      </xdr:nvSpPr>
      <xdr:spPr>
        <a:xfrm>
          <a:off x="15290800" y="5864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133350</xdr:rowOff>
    </xdr:from>
    <xdr:to>
      <xdr:col>74</xdr:col>
      <xdr:colOff>31750</xdr:colOff>
      <xdr:row>36</xdr:row>
      <xdr:rowOff>63500</xdr:rowOff>
    </xdr:to>
    <xdr:sp macro="" textlink="">
      <xdr:nvSpPr>
        <xdr:cNvPr id="337" name="楕円 336">
          <a:extLst>
            <a:ext uri="{FF2B5EF4-FFF2-40B4-BE49-F238E27FC236}">
              <a16:creationId xmlns:a16="http://schemas.microsoft.com/office/drawing/2014/main" id="{00000000-0008-0000-0400-000051010000}"/>
            </a:ext>
          </a:extLst>
        </xdr:cNvPr>
        <xdr:cNvSpPr/>
      </xdr:nvSpPr>
      <xdr:spPr>
        <a:xfrm>
          <a:off x="14732000" y="613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73677</xdr:rowOff>
    </xdr:from>
    <xdr:ext cx="762000" cy="259045"/>
    <xdr:sp macro="" textlink="">
      <xdr:nvSpPr>
        <xdr:cNvPr id="338" name="テキスト ボックス 337">
          <a:extLst>
            <a:ext uri="{FF2B5EF4-FFF2-40B4-BE49-F238E27FC236}">
              <a16:creationId xmlns:a16="http://schemas.microsoft.com/office/drawing/2014/main" id="{00000000-0008-0000-0400-000052010000}"/>
            </a:ext>
          </a:extLst>
        </xdr:cNvPr>
        <xdr:cNvSpPr txBox="1"/>
      </xdr:nvSpPr>
      <xdr:spPr>
        <a:xfrm>
          <a:off x="14401800" y="590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140970</xdr:rowOff>
    </xdr:from>
    <xdr:to>
      <xdr:col>69</xdr:col>
      <xdr:colOff>142875</xdr:colOff>
      <xdr:row>36</xdr:row>
      <xdr:rowOff>71120</xdr:rowOff>
    </xdr:to>
    <xdr:sp macro="" textlink="">
      <xdr:nvSpPr>
        <xdr:cNvPr id="339" name="楕円 338">
          <a:extLst>
            <a:ext uri="{FF2B5EF4-FFF2-40B4-BE49-F238E27FC236}">
              <a16:creationId xmlns:a16="http://schemas.microsoft.com/office/drawing/2014/main" id="{00000000-0008-0000-0400-000053010000}"/>
            </a:ext>
          </a:extLst>
        </xdr:cNvPr>
        <xdr:cNvSpPr/>
      </xdr:nvSpPr>
      <xdr:spPr>
        <a:xfrm>
          <a:off x="13843000" y="6141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81297</xdr:rowOff>
    </xdr:from>
    <xdr:ext cx="762000" cy="259045"/>
    <xdr:sp macro="" textlink="">
      <xdr:nvSpPr>
        <xdr:cNvPr id="340" name="テキスト ボックス 339">
          <a:extLst>
            <a:ext uri="{FF2B5EF4-FFF2-40B4-BE49-F238E27FC236}">
              <a16:creationId xmlns:a16="http://schemas.microsoft.com/office/drawing/2014/main" id="{00000000-0008-0000-0400-000054010000}"/>
            </a:ext>
          </a:extLst>
        </xdr:cNvPr>
        <xdr:cNvSpPr txBox="1"/>
      </xdr:nvSpPr>
      <xdr:spPr>
        <a:xfrm>
          <a:off x="13512800" y="5910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133350</xdr:rowOff>
    </xdr:from>
    <xdr:to>
      <xdr:col>65</xdr:col>
      <xdr:colOff>53975</xdr:colOff>
      <xdr:row>36</xdr:row>
      <xdr:rowOff>63500</xdr:rowOff>
    </xdr:to>
    <xdr:sp macro="" textlink="">
      <xdr:nvSpPr>
        <xdr:cNvPr id="341" name="楕円 340">
          <a:extLst>
            <a:ext uri="{FF2B5EF4-FFF2-40B4-BE49-F238E27FC236}">
              <a16:creationId xmlns:a16="http://schemas.microsoft.com/office/drawing/2014/main" id="{00000000-0008-0000-0400-000055010000}"/>
            </a:ext>
          </a:extLst>
        </xdr:cNvPr>
        <xdr:cNvSpPr/>
      </xdr:nvSpPr>
      <xdr:spPr>
        <a:xfrm>
          <a:off x="12954000" y="613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73677</xdr:rowOff>
    </xdr:from>
    <xdr:ext cx="762000" cy="259045"/>
    <xdr:sp macro="" textlink="">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12623800" y="590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9" name="正方形/長方形 348">
          <a:extLst>
            <a:ext uri="{FF2B5EF4-FFF2-40B4-BE49-F238E27FC236}">
              <a16:creationId xmlns:a16="http://schemas.microsoft.com/office/drawing/2014/main" id="{00000000-0008-0000-0400-00005D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0" name="正方形/長方形 349">
          <a:extLst>
            <a:ext uri="{FF2B5EF4-FFF2-40B4-BE49-F238E27FC236}">
              <a16:creationId xmlns:a16="http://schemas.microsoft.com/office/drawing/2014/main" id="{00000000-0008-0000-0400-00005E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51" name="正方形/長方形 350">
          <a:extLst>
            <a:ext uri="{FF2B5EF4-FFF2-40B4-BE49-F238E27FC236}">
              <a16:creationId xmlns:a16="http://schemas.microsoft.com/office/drawing/2014/main" id="{00000000-0008-0000-0400-00005F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52" name="正方形/長方形 351">
          <a:extLst>
            <a:ext uri="{FF2B5EF4-FFF2-40B4-BE49-F238E27FC236}">
              <a16:creationId xmlns:a16="http://schemas.microsoft.com/office/drawing/2014/main" id="{00000000-0008-0000-0400-000060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solidFill>
                <a:srgbClr val="FF0000"/>
              </a:solidFill>
              <a:latin typeface="ＭＳ Ｐゴシック" panose="020B0600070205080204" pitchFamily="50" charset="-128"/>
              <a:ea typeface="ＭＳ Ｐゴシック" panose="020B0600070205080204" pitchFamily="50" charset="-128"/>
            </a:rPr>
            <a:t>　</a:t>
          </a:r>
          <a:r>
            <a:rPr kumimoji="1" lang="ja-JP" altLang="en-US" sz="1200">
              <a:solidFill>
                <a:schemeClr val="tx1"/>
              </a:solidFill>
              <a:latin typeface="ＭＳ Ｐゴシック" panose="020B0600070205080204" pitchFamily="50" charset="-128"/>
              <a:ea typeface="ＭＳ Ｐゴシック" panose="020B0600070205080204" pitchFamily="50" charset="-128"/>
            </a:rPr>
            <a:t>令和</a:t>
          </a:r>
          <a:r>
            <a:rPr kumimoji="1" lang="en-US" altLang="ja-JP" sz="1200">
              <a:solidFill>
                <a:schemeClr val="tx1"/>
              </a:solidFill>
              <a:latin typeface="ＭＳ Ｐゴシック" panose="020B0600070205080204" pitchFamily="50" charset="-128"/>
              <a:ea typeface="ＭＳ Ｐゴシック" panose="020B0600070205080204" pitchFamily="50" charset="-128"/>
            </a:rPr>
            <a:t>6</a:t>
          </a:r>
          <a:r>
            <a:rPr kumimoji="1" lang="ja-JP" altLang="en-US" sz="1200">
              <a:solidFill>
                <a:schemeClr val="tx1"/>
              </a:solidFill>
              <a:latin typeface="ＭＳ Ｐゴシック" panose="020B0600070205080204" pitchFamily="50" charset="-128"/>
              <a:ea typeface="ＭＳ Ｐゴシック" panose="020B0600070205080204" pitchFamily="50" charset="-128"/>
            </a:rPr>
            <a:t>年度に公債費償還のピークを迎えたことにより前年度と比較して</a:t>
          </a:r>
          <a:r>
            <a:rPr kumimoji="1" lang="en-US" altLang="ja-JP" sz="1200">
              <a:solidFill>
                <a:schemeClr val="tx1"/>
              </a:solidFill>
              <a:latin typeface="ＭＳ Ｐゴシック" panose="020B0600070205080204" pitchFamily="50" charset="-128"/>
              <a:ea typeface="ＭＳ Ｐゴシック" panose="020B0600070205080204" pitchFamily="50" charset="-128"/>
            </a:rPr>
            <a:t>2.3</a:t>
          </a:r>
          <a:r>
            <a:rPr kumimoji="1" lang="ja-JP" altLang="en-US" sz="1200">
              <a:solidFill>
                <a:schemeClr val="tx1"/>
              </a:solidFill>
              <a:latin typeface="ＭＳ Ｐゴシック" panose="020B0600070205080204" pitchFamily="50" charset="-128"/>
              <a:ea typeface="ＭＳ Ｐゴシック" panose="020B0600070205080204" pitchFamily="50" charset="-128"/>
            </a:rPr>
            <a:t>ポイント上昇しており、類似団体平均を上回る水準で推移している。</a:t>
          </a:r>
        </a:p>
        <a:p>
          <a:r>
            <a:rPr kumimoji="1" lang="ja-JP" altLang="en-US" sz="1200">
              <a:solidFill>
                <a:schemeClr val="tx1"/>
              </a:solidFill>
              <a:latin typeface="ＭＳ Ｐゴシック" panose="020B0600070205080204" pitchFamily="50" charset="-128"/>
              <a:ea typeface="ＭＳ Ｐゴシック" panose="020B0600070205080204" pitchFamily="50" charset="-128"/>
            </a:rPr>
            <a:t>　今後は物価・人件費の高騰や公共施設の更新による財源不足により基準財政需要額に算入されない地方債の借り入れが増加することが想定されるが、緊急性や効果等を検証した上で事業の選定を行い、地方債の新規発行と償還を適正なバランスに調整することにより、公債費の抑制と平準化に努める。</a:t>
          </a:r>
        </a:p>
      </xdr:txBody>
    </xdr:sp>
    <xdr:clientData/>
  </xdr:twoCellAnchor>
  <xdr:oneCellAnchor>
    <xdr:from>
      <xdr:col>3</xdr:col>
      <xdr:colOff>123825</xdr:colOff>
      <xdr:row>69</xdr:row>
      <xdr:rowOff>107950</xdr:rowOff>
    </xdr:from>
    <xdr:ext cx="298543" cy="225703"/>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60" name="テキスト ボックス 359">
          <a:extLst>
            <a:ext uri="{FF2B5EF4-FFF2-40B4-BE49-F238E27FC236}">
              <a16:creationId xmlns:a16="http://schemas.microsoft.com/office/drawing/2014/main" id="{00000000-0008-0000-0400-000068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62" name="テキスト ボックス 361">
          <a:extLst>
            <a:ext uri="{FF2B5EF4-FFF2-40B4-BE49-F238E27FC236}">
              <a16:creationId xmlns:a16="http://schemas.microsoft.com/office/drawing/2014/main" id="{00000000-0008-0000-0400-00006A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64" name="テキスト ボックス 363">
          <a:extLst>
            <a:ext uri="{FF2B5EF4-FFF2-40B4-BE49-F238E27FC236}">
              <a16:creationId xmlns:a16="http://schemas.microsoft.com/office/drawing/2014/main" id="{00000000-0008-0000-0400-00006C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6" name="テキスト ボックス 365">
          <a:extLst>
            <a:ext uri="{FF2B5EF4-FFF2-40B4-BE49-F238E27FC236}">
              <a16:creationId xmlns:a16="http://schemas.microsoft.com/office/drawing/2014/main" id="{00000000-0008-0000-0400-00006E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7" name="公債費グラフ枠">
          <a:extLst>
            <a:ext uri="{FF2B5EF4-FFF2-40B4-BE49-F238E27FC236}">
              <a16:creationId xmlns:a16="http://schemas.microsoft.com/office/drawing/2014/main" id="{00000000-0008-0000-0400-00006F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14986</xdr:rowOff>
    </xdr:from>
    <xdr:to>
      <xdr:col>24</xdr:col>
      <xdr:colOff>25400</xdr:colOff>
      <xdr:row>81</xdr:row>
      <xdr:rowOff>170435</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flipV="1">
          <a:off x="4826000" y="12530836"/>
          <a:ext cx="0" cy="15270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142512</xdr:rowOff>
    </xdr:from>
    <xdr:ext cx="762000" cy="259045"/>
    <xdr:sp macro="" textlink="">
      <xdr:nvSpPr>
        <xdr:cNvPr id="369" name="公債費最小値テキスト">
          <a:extLst>
            <a:ext uri="{FF2B5EF4-FFF2-40B4-BE49-F238E27FC236}">
              <a16:creationId xmlns:a16="http://schemas.microsoft.com/office/drawing/2014/main" id="{00000000-0008-0000-0400-000071010000}"/>
            </a:ext>
          </a:extLst>
        </xdr:cNvPr>
        <xdr:cNvSpPr txBox="1"/>
      </xdr:nvSpPr>
      <xdr:spPr>
        <a:xfrm>
          <a:off x="4914900" y="14029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170435</xdr:rowOff>
    </xdr:from>
    <xdr:to>
      <xdr:col>24</xdr:col>
      <xdr:colOff>114300</xdr:colOff>
      <xdr:row>81</xdr:row>
      <xdr:rowOff>170435</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a:off x="4737100" y="140578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101363</xdr:rowOff>
    </xdr:from>
    <xdr:ext cx="762000" cy="259045"/>
    <xdr:sp macro="" textlink="">
      <xdr:nvSpPr>
        <xdr:cNvPr id="371" name="公債費最大値テキスト">
          <a:extLst>
            <a:ext uri="{FF2B5EF4-FFF2-40B4-BE49-F238E27FC236}">
              <a16:creationId xmlns:a16="http://schemas.microsoft.com/office/drawing/2014/main" id="{00000000-0008-0000-0400-000073010000}"/>
            </a:ext>
          </a:extLst>
        </xdr:cNvPr>
        <xdr:cNvSpPr txBox="1"/>
      </xdr:nvSpPr>
      <xdr:spPr>
        <a:xfrm>
          <a:off x="4914900" y="122743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14986</xdr:rowOff>
    </xdr:from>
    <xdr:to>
      <xdr:col>24</xdr:col>
      <xdr:colOff>114300</xdr:colOff>
      <xdr:row>73</xdr:row>
      <xdr:rowOff>14986</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a:off x="4737100" y="125308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79</xdr:row>
      <xdr:rowOff>28702</xdr:rowOff>
    </xdr:from>
    <xdr:to>
      <xdr:col>24</xdr:col>
      <xdr:colOff>25400</xdr:colOff>
      <xdr:row>80</xdr:row>
      <xdr:rowOff>67563</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a:off x="3987800" y="13573252"/>
          <a:ext cx="838200" cy="2103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136162</xdr:rowOff>
    </xdr:from>
    <xdr:ext cx="762000" cy="259045"/>
    <xdr:sp macro="" textlink="">
      <xdr:nvSpPr>
        <xdr:cNvPr id="374" name="公債費平均値テキスト">
          <a:extLst>
            <a:ext uri="{FF2B5EF4-FFF2-40B4-BE49-F238E27FC236}">
              <a16:creationId xmlns:a16="http://schemas.microsoft.com/office/drawing/2014/main" id="{00000000-0008-0000-0400-000076010000}"/>
            </a:ext>
          </a:extLst>
        </xdr:cNvPr>
        <xdr:cNvSpPr txBox="1"/>
      </xdr:nvSpPr>
      <xdr:spPr>
        <a:xfrm>
          <a:off x="4914900" y="131663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119635</xdr:rowOff>
    </xdr:from>
    <xdr:to>
      <xdr:col>24</xdr:col>
      <xdr:colOff>76200</xdr:colOff>
      <xdr:row>78</xdr:row>
      <xdr:rowOff>49785</xdr:rowOff>
    </xdr:to>
    <xdr:sp macro="" textlink="">
      <xdr:nvSpPr>
        <xdr:cNvPr id="375" name="フローチャート: 判断 374">
          <a:extLst>
            <a:ext uri="{FF2B5EF4-FFF2-40B4-BE49-F238E27FC236}">
              <a16:creationId xmlns:a16="http://schemas.microsoft.com/office/drawing/2014/main" id="{00000000-0008-0000-0400-000077010000}"/>
            </a:ext>
          </a:extLst>
        </xdr:cNvPr>
        <xdr:cNvSpPr/>
      </xdr:nvSpPr>
      <xdr:spPr>
        <a:xfrm>
          <a:off x="4775200" y="13321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79</xdr:row>
      <xdr:rowOff>28702</xdr:rowOff>
    </xdr:from>
    <xdr:to>
      <xdr:col>19</xdr:col>
      <xdr:colOff>187325</xdr:colOff>
      <xdr:row>79</xdr:row>
      <xdr:rowOff>165863</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flipV="1">
          <a:off x="3098800" y="13573252"/>
          <a:ext cx="889000" cy="1371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128778</xdr:rowOff>
    </xdr:from>
    <xdr:to>
      <xdr:col>20</xdr:col>
      <xdr:colOff>38100</xdr:colOff>
      <xdr:row>78</xdr:row>
      <xdr:rowOff>58928</xdr:rowOff>
    </xdr:to>
    <xdr:sp macro="" textlink="">
      <xdr:nvSpPr>
        <xdr:cNvPr id="377" name="フローチャート: 判断 376">
          <a:extLst>
            <a:ext uri="{FF2B5EF4-FFF2-40B4-BE49-F238E27FC236}">
              <a16:creationId xmlns:a16="http://schemas.microsoft.com/office/drawing/2014/main" id="{00000000-0008-0000-0400-000079010000}"/>
            </a:ext>
          </a:extLst>
        </xdr:cNvPr>
        <xdr:cNvSpPr/>
      </xdr:nvSpPr>
      <xdr:spPr>
        <a:xfrm>
          <a:off x="3937000" y="13330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69105</xdr:rowOff>
    </xdr:from>
    <xdr:ext cx="7366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3606800" y="130993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79</xdr:row>
      <xdr:rowOff>138430</xdr:rowOff>
    </xdr:from>
    <xdr:to>
      <xdr:col>15</xdr:col>
      <xdr:colOff>98425</xdr:colOff>
      <xdr:row>79</xdr:row>
      <xdr:rowOff>165863</xdr:rowOff>
    </xdr:to>
    <xdr:cxnSp macro="">
      <xdr:nvCxnSpPr>
        <xdr:cNvPr id="379" name="直線コネクタ 378">
          <a:extLst>
            <a:ext uri="{FF2B5EF4-FFF2-40B4-BE49-F238E27FC236}">
              <a16:creationId xmlns:a16="http://schemas.microsoft.com/office/drawing/2014/main" id="{00000000-0008-0000-0400-00007B010000}"/>
            </a:ext>
          </a:extLst>
        </xdr:cNvPr>
        <xdr:cNvCxnSpPr/>
      </xdr:nvCxnSpPr>
      <xdr:spPr>
        <a:xfrm>
          <a:off x="2209800" y="13682980"/>
          <a:ext cx="889000" cy="27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128778</xdr:rowOff>
    </xdr:from>
    <xdr:to>
      <xdr:col>15</xdr:col>
      <xdr:colOff>149225</xdr:colOff>
      <xdr:row>78</xdr:row>
      <xdr:rowOff>58928</xdr:rowOff>
    </xdr:to>
    <xdr:sp macro="" textlink="">
      <xdr:nvSpPr>
        <xdr:cNvPr id="380" name="フローチャート: 判断 379">
          <a:extLst>
            <a:ext uri="{FF2B5EF4-FFF2-40B4-BE49-F238E27FC236}">
              <a16:creationId xmlns:a16="http://schemas.microsoft.com/office/drawing/2014/main" id="{00000000-0008-0000-0400-00007C010000}"/>
            </a:ext>
          </a:extLst>
        </xdr:cNvPr>
        <xdr:cNvSpPr/>
      </xdr:nvSpPr>
      <xdr:spPr>
        <a:xfrm>
          <a:off x="3048000" y="13330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69105</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2717800" y="13099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79</xdr:row>
      <xdr:rowOff>138430</xdr:rowOff>
    </xdr:from>
    <xdr:to>
      <xdr:col>11</xdr:col>
      <xdr:colOff>9525</xdr:colOff>
      <xdr:row>80</xdr:row>
      <xdr:rowOff>49276</xdr:rowOff>
    </xdr:to>
    <xdr:cxnSp macro="">
      <xdr:nvCxnSpPr>
        <xdr:cNvPr id="382" name="直線コネクタ 381">
          <a:extLst>
            <a:ext uri="{FF2B5EF4-FFF2-40B4-BE49-F238E27FC236}">
              <a16:creationId xmlns:a16="http://schemas.microsoft.com/office/drawing/2014/main" id="{00000000-0008-0000-0400-00007E010000}"/>
            </a:ext>
          </a:extLst>
        </xdr:cNvPr>
        <xdr:cNvCxnSpPr/>
      </xdr:nvCxnSpPr>
      <xdr:spPr>
        <a:xfrm flipV="1">
          <a:off x="1320800" y="13682980"/>
          <a:ext cx="8890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64770</xdr:rowOff>
    </xdr:from>
    <xdr:to>
      <xdr:col>11</xdr:col>
      <xdr:colOff>60325</xdr:colOff>
      <xdr:row>77</xdr:row>
      <xdr:rowOff>166370</xdr:rowOff>
    </xdr:to>
    <xdr:sp macro="" textlink="">
      <xdr:nvSpPr>
        <xdr:cNvPr id="383" name="フローチャート: 判断 382">
          <a:extLst>
            <a:ext uri="{FF2B5EF4-FFF2-40B4-BE49-F238E27FC236}">
              <a16:creationId xmlns:a16="http://schemas.microsoft.com/office/drawing/2014/main" id="{00000000-0008-0000-0400-00007F010000}"/>
            </a:ext>
          </a:extLst>
        </xdr:cNvPr>
        <xdr:cNvSpPr/>
      </xdr:nvSpPr>
      <xdr:spPr>
        <a:xfrm>
          <a:off x="2159000" y="13266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5097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1828800" y="13035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165354</xdr:rowOff>
    </xdr:from>
    <xdr:to>
      <xdr:col>6</xdr:col>
      <xdr:colOff>171450</xdr:colOff>
      <xdr:row>78</xdr:row>
      <xdr:rowOff>95504</xdr:rowOff>
    </xdr:to>
    <xdr:sp macro="" textlink="">
      <xdr:nvSpPr>
        <xdr:cNvPr id="385" name="フローチャート: 判断 384">
          <a:extLst>
            <a:ext uri="{FF2B5EF4-FFF2-40B4-BE49-F238E27FC236}">
              <a16:creationId xmlns:a16="http://schemas.microsoft.com/office/drawing/2014/main" id="{00000000-0008-0000-0400-000081010000}"/>
            </a:ext>
          </a:extLst>
        </xdr:cNvPr>
        <xdr:cNvSpPr/>
      </xdr:nvSpPr>
      <xdr:spPr>
        <a:xfrm>
          <a:off x="1270000" y="133670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105681</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939800" y="131358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80</xdr:row>
      <xdr:rowOff>16763</xdr:rowOff>
    </xdr:from>
    <xdr:to>
      <xdr:col>24</xdr:col>
      <xdr:colOff>76200</xdr:colOff>
      <xdr:row>80</xdr:row>
      <xdr:rowOff>118363</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4775200" y="13732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79</xdr:row>
      <xdr:rowOff>160290</xdr:rowOff>
    </xdr:from>
    <xdr:ext cx="762000" cy="259045"/>
    <xdr:sp macro="" textlink="">
      <xdr:nvSpPr>
        <xdr:cNvPr id="393" name="公債費該当値テキスト">
          <a:extLst>
            <a:ext uri="{FF2B5EF4-FFF2-40B4-BE49-F238E27FC236}">
              <a16:creationId xmlns:a16="http://schemas.microsoft.com/office/drawing/2014/main" id="{00000000-0008-0000-0400-000089010000}"/>
            </a:ext>
          </a:extLst>
        </xdr:cNvPr>
        <xdr:cNvSpPr txBox="1"/>
      </xdr:nvSpPr>
      <xdr:spPr>
        <a:xfrm>
          <a:off x="4914900" y="137048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78</xdr:row>
      <xdr:rowOff>149352</xdr:rowOff>
    </xdr:from>
    <xdr:to>
      <xdr:col>20</xdr:col>
      <xdr:colOff>38100</xdr:colOff>
      <xdr:row>79</xdr:row>
      <xdr:rowOff>79502</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3937000" y="13522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79</xdr:row>
      <xdr:rowOff>64279</xdr:rowOff>
    </xdr:from>
    <xdr:ext cx="7366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3606800" y="136088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79</xdr:row>
      <xdr:rowOff>115063</xdr:rowOff>
    </xdr:from>
    <xdr:to>
      <xdr:col>15</xdr:col>
      <xdr:colOff>149225</xdr:colOff>
      <xdr:row>80</xdr:row>
      <xdr:rowOff>45213</xdr:rowOff>
    </xdr:to>
    <xdr:sp macro="" textlink="">
      <xdr:nvSpPr>
        <xdr:cNvPr id="396" name="楕円 395">
          <a:extLst>
            <a:ext uri="{FF2B5EF4-FFF2-40B4-BE49-F238E27FC236}">
              <a16:creationId xmlns:a16="http://schemas.microsoft.com/office/drawing/2014/main" id="{00000000-0008-0000-0400-00008C010000}"/>
            </a:ext>
          </a:extLst>
        </xdr:cNvPr>
        <xdr:cNvSpPr/>
      </xdr:nvSpPr>
      <xdr:spPr>
        <a:xfrm>
          <a:off x="3048000" y="13659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80</xdr:row>
      <xdr:rowOff>29990</xdr:rowOff>
    </xdr:from>
    <xdr:ext cx="762000" cy="259045"/>
    <xdr:sp macro="" textlink="">
      <xdr:nvSpPr>
        <xdr:cNvPr id="397" name="テキスト ボックス 396">
          <a:extLst>
            <a:ext uri="{FF2B5EF4-FFF2-40B4-BE49-F238E27FC236}">
              <a16:creationId xmlns:a16="http://schemas.microsoft.com/office/drawing/2014/main" id="{00000000-0008-0000-0400-00008D010000}"/>
            </a:ext>
          </a:extLst>
        </xdr:cNvPr>
        <xdr:cNvSpPr txBox="1"/>
      </xdr:nvSpPr>
      <xdr:spPr>
        <a:xfrm>
          <a:off x="2717800" y="137459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79</xdr:row>
      <xdr:rowOff>87630</xdr:rowOff>
    </xdr:from>
    <xdr:to>
      <xdr:col>11</xdr:col>
      <xdr:colOff>60325</xdr:colOff>
      <xdr:row>80</xdr:row>
      <xdr:rowOff>17780</xdr:rowOff>
    </xdr:to>
    <xdr:sp macro="" textlink="">
      <xdr:nvSpPr>
        <xdr:cNvPr id="398" name="楕円 397">
          <a:extLst>
            <a:ext uri="{FF2B5EF4-FFF2-40B4-BE49-F238E27FC236}">
              <a16:creationId xmlns:a16="http://schemas.microsoft.com/office/drawing/2014/main" id="{00000000-0008-0000-0400-00008E010000}"/>
            </a:ext>
          </a:extLst>
        </xdr:cNvPr>
        <xdr:cNvSpPr/>
      </xdr:nvSpPr>
      <xdr:spPr>
        <a:xfrm>
          <a:off x="2159000" y="13632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80</xdr:row>
      <xdr:rowOff>2557</xdr:rowOff>
    </xdr:from>
    <xdr:ext cx="762000" cy="259045"/>
    <xdr:sp macro="" textlink="">
      <xdr:nvSpPr>
        <xdr:cNvPr id="399" name="テキスト ボックス 398">
          <a:extLst>
            <a:ext uri="{FF2B5EF4-FFF2-40B4-BE49-F238E27FC236}">
              <a16:creationId xmlns:a16="http://schemas.microsoft.com/office/drawing/2014/main" id="{00000000-0008-0000-0400-00008F010000}"/>
            </a:ext>
          </a:extLst>
        </xdr:cNvPr>
        <xdr:cNvSpPr txBox="1"/>
      </xdr:nvSpPr>
      <xdr:spPr>
        <a:xfrm>
          <a:off x="1828800" y="13718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79</xdr:row>
      <xdr:rowOff>169926</xdr:rowOff>
    </xdr:from>
    <xdr:to>
      <xdr:col>6</xdr:col>
      <xdr:colOff>171450</xdr:colOff>
      <xdr:row>80</xdr:row>
      <xdr:rowOff>100076</xdr:rowOff>
    </xdr:to>
    <xdr:sp macro="" textlink="">
      <xdr:nvSpPr>
        <xdr:cNvPr id="400" name="楕円 399">
          <a:extLst>
            <a:ext uri="{FF2B5EF4-FFF2-40B4-BE49-F238E27FC236}">
              <a16:creationId xmlns:a16="http://schemas.microsoft.com/office/drawing/2014/main" id="{00000000-0008-0000-0400-000090010000}"/>
            </a:ext>
          </a:extLst>
        </xdr:cNvPr>
        <xdr:cNvSpPr/>
      </xdr:nvSpPr>
      <xdr:spPr>
        <a:xfrm>
          <a:off x="1270000" y="13714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80</xdr:row>
      <xdr:rowOff>84853</xdr:rowOff>
    </xdr:from>
    <xdr:ext cx="762000" cy="259045"/>
    <xdr:sp macro="" textlink="">
      <xdr:nvSpPr>
        <xdr:cNvPr id="401" name="テキスト ボックス 400">
          <a:extLst>
            <a:ext uri="{FF2B5EF4-FFF2-40B4-BE49-F238E27FC236}">
              <a16:creationId xmlns:a16="http://schemas.microsoft.com/office/drawing/2014/main" id="{00000000-0008-0000-0400-000091010000}"/>
            </a:ext>
          </a:extLst>
        </xdr:cNvPr>
        <xdr:cNvSpPr txBox="1"/>
      </xdr:nvSpPr>
      <xdr:spPr>
        <a:xfrm>
          <a:off x="939800" y="138008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9" name="正方形/長方形 408">
          <a:extLst>
            <a:ext uri="{FF2B5EF4-FFF2-40B4-BE49-F238E27FC236}">
              <a16:creationId xmlns:a16="http://schemas.microsoft.com/office/drawing/2014/main" id="{00000000-0008-0000-0400-000099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10" name="正方形/長方形 409">
          <a:extLst>
            <a:ext uri="{FF2B5EF4-FFF2-40B4-BE49-F238E27FC236}">
              <a16:creationId xmlns:a16="http://schemas.microsoft.com/office/drawing/2014/main" id="{00000000-0008-0000-0400-00009A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1" name="正方形/長方形 410">
          <a:extLst>
            <a:ext uri="{FF2B5EF4-FFF2-40B4-BE49-F238E27FC236}">
              <a16:creationId xmlns:a16="http://schemas.microsoft.com/office/drawing/2014/main" id="{00000000-0008-0000-0400-00009B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類似団体平均を下回る水準で推移しているが、</a:t>
          </a:r>
          <a:r>
            <a:rPr kumimoji="1" lang="ja-JP" altLang="en-US" sz="1300">
              <a:solidFill>
                <a:schemeClr val="tx1"/>
              </a:solidFill>
              <a:latin typeface="ＭＳ Ｐゴシック" panose="020B0600070205080204" pitchFamily="50" charset="-128"/>
              <a:ea typeface="ＭＳ Ｐゴシック" panose="020B0600070205080204" pitchFamily="50" charset="-128"/>
            </a:rPr>
            <a:t>人件費、物件費等の比率が上昇したことから、前年度から</a:t>
          </a:r>
          <a:r>
            <a:rPr kumimoji="1" lang="en-US" altLang="ja-JP" sz="1300">
              <a:solidFill>
                <a:schemeClr val="tx1"/>
              </a:solidFill>
              <a:latin typeface="ＭＳ Ｐゴシック" panose="020B0600070205080204" pitchFamily="50" charset="-128"/>
              <a:ea typeface="ＭＳ Ｐゴシック" panose="020B0600070205080204" pitchFamily="50" charset="-128"/>
            </a:rPr>
            <a:t>3.4</a:t>
          </a:r>
          <a:r>
            <a:rPr kumimoji="1" lang="ja-JP" altLang="en-US" sz="1300">
              <a:solidFill>
                <a:schemeClr val="tx1"/>
              </a:solidFill>
              <a:latin typeface="ＭＳ Ｐゴシック" panose="020B0600070205080204" pitchFamily="50" charset="-128"/>
              <a:ea typeface="ＭＳ Ｐゴシック" panose="020B0600070205080204" pitchFamily="50" charset="-128"/>
            </a:rPr>
            <a:t>ポイント上昇している。</a:t>
          </a:r>
        </a:p>
        <a:p>
          <a:r>
            <a:rPr kumimoji="1" lang="ja-JP" altLang="en-US" sz="1300">
              <a:solidFill>
                <a:schemeClr val="tx1"/>
              </a:solidFill>
              <a:latin typeface="ＭＳ Ｐゴシック" panose="020B0600070205080204" pitchFamily="50" charset="-128"/>
              <a:ea typeface="ＭＳ Ｐゴシック" panose="020B0600070205080204" pitchFamily="50" charset="-128"/>
            </a:rPr>
            <a:t>　引き続き、公共施設等総合管理計画に基づく公共施設の適正管理、全庁的な補助金の見直し等により、経常経費の抑制に努める。</a:t>
          </a:r>
        </a:p>
      </xdr:txBody>
    </xdr:sp>
    <xdr:clientData/>
  </xdr:twoCellAnchor>
  <xdr:oneCellAnchor>
    <xdr:from>
      <xdr:col>62</xdr:col>
      <xdr:colOff>6350</xdr:colOff>
      <xdr:row>69</xdr:row>
      <xdr:rowOff>107950</xdr:rowOff>
    </xdr:from>
    <xdr:ext cx="298543" cy="225703"/>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21" name="テキスト ボックス 420">
          <a:extLst>
            <a:ext uri="{FF2B5EF4-FFF2-40B4-BE49-F238E27FC236}">
              <a16:creationId xmlns:a16="http://schemas.microsoft.com/office/drawing/2014/main" id="{00000000-0008-0000-0400-0000A5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23" name="テキスト ボックス 422">
          <a:extLst>
            <a:ext uri="{FF2B5EF4-FFF2-40B4-BE49-F238E27FC236}">
              <a16:creationId xmlns:a16="http://schemas.microsoft.com/office/drawing/2014/main" id="{00000000-0008-0000-0400-0000A7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5" name="テキスト ボックス 424">
          <a:extLst>
            <a:ext uri="{FF2B5EF4-FFF2-40B4-BE49-F238E27FC236}">
              <a16:creationId xmlns:a16="http://schemas.microsoft.com/office/drawing/2014/main" id="{00000000-0008-0000-0400-0000A9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6" name="公債費以外グラフ枠">
          <a:extLst>
            <a:ext uri="{FF2B5EF4-FFF2-40B4-BE49-F238E27FC236}">
              <a16:creationId xmlns:a16="http://schemas.microsoft.com/office/drawing/2014/main" id="{00000000-0008-0000-0400-0000AA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75</xdr:row>
      <xdr:rowOff>120142</xdr:rowOff>
    </xdr:from>
    <xdr:to>
      <xdr:col>82</xdr:col>
      <xdr:colOff>107950</xdr:colOff>
      <xdr:row>81</xdr:row>
      <xdr:rowOff>5842</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flipV="1">
          <a:off x="16510000" y="12978892"/>
          <a:ext cx="0" cy="914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149369</xdr:rowOff>
    </xdr:from>
    <xdr:ext cx="762000" cy="259045"/>
    <xdr:sp macro="" textlink="">
      <xdr:nvSpPr>
        <xdr:cNvPr id="428" name="公債費以外最小値テキスト">
          <a:extLst>
            <a:ext uri="{FF2B5EF4-FFF2-40B4-BE49-F238E27FC236}">
              <a16:creationId xmlns:a16="http://schemas.microsoft.com/office/drawing/2014/main" id="{00000000-0008-0000-0400-0000AC010000}"/>
            </a:ext>
          </a:extLst>
        </xdr:cNvPr>
        <xdr:cNvSpPr txBox="1"/>
      </xdr:nvSpPr>
      <xdr:spPr>
        <a:xfrm>
          <a:off x="16598900" y="13865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5842</xdr:rowOff>
    </xdr:from>
    <xdr:to>
      <xdr:col>82</xdr:col>
      <xdr:colOff>196850</xdr:colOff>
      <xdr:row>81</xdr:row>
      <xdr:rowOff>5842</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6421100" y="13893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74</xdr:row>
      <xdr:rowOff>35069</xdr:rowOff>
    </xdr:from>
    <xdr:ext cx="762000" cy="259045"/>
    <xdr:sp macro="" textlink="">
      <xdr:nvSpPr>
        <xdr:cNvPr id="430" name="公債費以外最大値テキスト">
          <a:extLst>
            <a:ext uri="{FF2B5EF4-FFF2-40B4-BE49-F238E27FC236}">
              <a16:creationId xmlns:a16="http://schemas.microsoft.com/office/drawing/2014/main" id="{00000000-0008-0000-0400-0000AE010000}"/>
            </a:ext>
          </a:extLst>
        </xdr:cNvPr>
        <xdr:cNvSpPr txBox="1"/>
      </xdr:nvSpPr>
      <xdr:spPr>
        <a:xfrm>
          <a:off x="16598900" y="12722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75</xdr:row>
      <xdr:rowOff>120142</xdr:rowOff>
    </xdr:from>
    <xdr:to>
      <xdr:col>82</xdr:col>
      <xdr:colOff>196850</xdr:colOff>
      <xdr:row>75</xdr:row>
      <xdr:rowOff>120142</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6421100" y="129788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156718</xdr:rowOff>
    </xdr:from>
    <xdr:to>
      <xdr:col>82</xdr:col>
      <xdr:colOff>107950</xdr:colOff>
      <xdr:row>76</xdr:row>
      <xdr:rowOff>140715</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a:off x="15671800" y="13015468"/>
          <a:ext cx="838200" cy="155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103140</xdr:rowOff>
    </xdr:from>
    <xdr:ext cx="762000" cy="259045"/>
    <xdr:sp macro="" textlink="">
      <xdr:nvSpPr>
        <xdr:cNvPr id="433" name="公債費以外平均値テキスト">
          <a:extLst>
            <a:ext uri="{FF2B5EF4-FFF2-40B4-BE49-F238E27FC236}">
              <a16:creationId xmlns:a16="http://schemas.microsoft.com/office/drawing/2014/main" id="{00000000-0008-0000-0400-0000B1010000}"/>
            </a:ext>
          </a:extLst>
        </xdr:cNvPr>
        <xdr:cNvSpPr txBox="1"/>
      </xdr:nvSpPr>
      <xdr:spPr>
        <a:xfrm>
          <a:off x="16598900" y="131333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131063</xdr:rowOff>
    </xdr:from>
    <xdr:to>
      <xdr:col>82</xdr:col>
      <xdr:colOff>158750</xdr:colOff>
      <xdr:row>77</xdr:row>
      <xdr:rowOff>61213</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6459200" y="13161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24130</xdr:rowOff>
    </xdr:from>
    <xdr:to>
      <xdr:col>78</xdr:col>
      <xdr:colOff>69850</xdr:colOff>
      <xdr:row>75</xdr:row>
      <xdr:rowOff>156718</xdr:rowOff>
    </xdr:to>
    <xdr:cxnSp macro="">
      <xdr:nvCxnSpPr>
        <xdr:cNvPr id="435" name="直線コネクタ 434">
          <a:extLst>
            <a:ext uri="{FF2B5EF4-FFF2-40B4-BE49-F238E27FC236}">
              <a16:creationId xmlns:a16="http://schemas.microsoft.com/office/drawing/2014/main" id="{00000000-0008-0000-0400-0000B3010000}"/>
            </a:ext>
          </a:extLst>
        </xdr:cNvPr>
        <xdr:cNvCxnSpPr/>
      </xdr:nvCxnSpPr>
      <xdr:spPr>
        <a:xfrm>
          <a:off x="14782800" y="12882880"/>
          <a:ext cx="889000" cy="1325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89915</xdr:rowOff>
    </xdr:from>
    <xdr:to>
      <xdr:col>78</xdr:col>
      <xdr:colOff>120650</xdr:colOff>
      <xdr:row>77</xdr:row>
      <xdr:rowOff>20065</xdr:rowOff>
    </xdr:to>
    <xdr:sp macro="" textlink="">
      <xdr:nvSpPr>
        <xdr:cNvPr id="436" name="フローチャート: 判断 435">
          <a:extLst>
            <a:ext uri="{FF2B5EF4-FFF2-40B4-BE49-F238E27FC236}">
              <a16:creationId xmlns:a16="http://schemas.microsoft.com/office/drawing/2014/main" id="{00000000-0008-0000-0400-0000B4010000}"/>
            </a:ext>
          </a:extLst>
        </xdr:cNvPr>
        <xdr:cNvSpPr/>
      </xdr:nvSpPr>
      <xdr:spPr>
        <a:xfrm>
          <a:off x="15621000" y="13120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4842</xdr:rowOff>
    </xdr:from>
    <xdr:ext cx="7366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5290800" y="132064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74</xdr:row>
      <xdr:rowOff>159004</xdr:rowOff>
    </xdr:from>
    <xdr:to>
      <xdr:col>73</xdr:col>
      <xdr:colOff>180975</xdr:colOff>
      <xdr:row>75</xdr:row>
      <xdr:rowOff>24130</xdr:rowOff>
    </xdr:to>
    <xdr:cxnSp macro="">
      <xdr:nvCxnSpPr>
        <xdr:cNvPr id="438" name="直線コネクタ 437">
          <a:extLst>
            <a:ext uri="{FF2B5EF4-FFF2-40B4-BE49-F238E27FC236}">
              <a16:creationId xmlns:a16="http://schemas.microsoft.com/office/drawing/2014/main" id="{00000000-0008-0000-0400-0000B6010000}"/>
            </a:ext>
          </a:extLst>
        </xdr:cNvPr>
        <xdr:cNvCxnSpPr/>
      </xdr:nvCxnSpPr>
      <xdr:spPr>
        <a:xfrm>
          <a:off x="13893800" y="12846304"/>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62485</xdr:rowOff>
    </xdr:from>
    <xdr:to>
      <xdr:col>74</xdr:col>
      <xdr:colOff>31750</xdr:colOff>
      <xdr:row>76</xdr:row>
      <xdr:rowOff>164085</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4732000" y="13092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148862</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4401800" y="13179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74</xdr:row>
      <xdr:rowOff>159004</xdr:rowOff>
    </xdr:from>
    <xdr:to>
      <xdr:col>69</xdr:col>
      <xdr:colOff>92075</xdr:colOff>
      <xdr:row>76</xdr:row>
      <xdr:rowOff>149861</xdr:rowOff>
    </xdr:to>
    <xdr:cxnSp macro="">
      <xdr:nvCxnSpPr>
        <xdr:cNvPr id="441" name="直線コネクタ 440">
          <a:extLst>
            <a:ext uri="{FF2B5EF4-FFF2-40B4-BE49-F238E27FC236}">
              <a16:creationId xmlns:a16="http://schemas.microsoft.com/office/drawing/2014/main" id="{00000000-0008-0000-0400-0000B9010000}"/>
            </a:ext>
          </a:extLst>
        </xdr:cNvPr>
        <xdr:cNvCxnSpPr/>
      </xdr:nvCxnSpPr>
      <xdr:spPr>
        <a:xfrm flipV="1">
          <a:off x="13004800" y="12846304"/>
          <a:ext cx="889000" cy="3337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87630</xdr:rowOff>
    </xdr:from>
    <xdr:to>
      <xdr:col>69</xdr:col>
      <xdr:colOff>142875</xdr:colOff>
      <xdr:row>76</xdr:row>
      <xdr:rowOff>17780</xdr:rowOff>
    </xdr:to>
    <xdr:sp macro="" textlink="">
      <xdr:nvSpPr>
        <xdr:cNvPr id="442" name="フローチャート: 判断 441">
          <a:extLst>
            <a:ext uri="{FF2B5EF4-FFF2-40B4-BE49-F238E27FC236}">
              <a16:creationId xmlns:a16="http://schemas.microsoft.com/office/drawing/2014/main" id="{00000000-0008-0000-0400-0000BA010000}"/>
            </a:ext>
          </a:extLst>
        </xdr:cNvPr>
        <xdr:cNvSpPr/>
      </xdr:nvSpPr>
      <xdr:spPr>
        <a:xfrm>
          <a:off x="13843000" y="12946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2557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3512800" y="1303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117348</xdr:rowOff>
    </xdr:from>
    <xdr:to>
      <xdr:col>65</xdr:col>
      <xdr:colOff>53975</xdr:colOff>
      <xdr:row>77</xdr:row>
      <xdr:rowOff>47498</xdr:rowOff>
    </xdr:to>
    <xdr:sp macro="" textlink="">
      <xdr:nvSpPr>
        <xdr:cNvPr id="444" name="フローチャート: 判断 443">
          <a:extLst>
            <a:ext uri="{FF2B5EF4-FFF2-40B4-BE49-F238E27FC236}">
              <a16:creationId xmlns:a16="http://schemas.microsoft.com/office/drawing/2014/main" id="{00000000-0008-0000-0400-0000BC010000}"/>
            </a:ext>
          </a:extLst>
        </xdr:cNvPr>
        <xdr:cNvSpPr/>
      </xdr:nvSpPr>
      <xdr:spPr>
        <a:xfrm>
          <a:off x="12954000" y="13147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32275</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2623800" y="13233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89915</xdr:rowOff>
    </xdr:from>
    <xdr:to>
      <xdr:col>82</xdr:col>
      <xdr:colOff>158750</xdr:colOff>
      <xdr:row>77</xdr:row>
      <xdr:rowOff>20065</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6459200" y="13120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106442</xdr:rowOff>
    </xdr:from>
    <xdr:ext cx="762000" cy="259045"/>
    <xdr:sp macro="" textlink="">
      <xdr:nvSpPr>
        <xdr:cNvPr id="452" name="公債費以外該当値テキスト">
          <a:extLst>
            <a:ext uri="{FF2B5EF4-FFF2-40B4-BE49-F238E27FC236}">
              <a16:creationId xmlns:a16="http://schemas.microsoft.com/office/drawing/2014/main" id="{00000000-0008-0000-0400-0000C4010000}"/>
            </a:ext>
          </a:extLst>
        </xdr:cNvPr>
        <xdr:cNvSpPr txBox="1"/>
      </xdr:nvSpPr>
      <xdr:spPr>
        <a:xfrm>
          <a:off x="16598900" y="12965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105918</xdr:rowOff>
    </xdr:from>
    <xdr:to>
      <xdr:col>78</xdr:col>
      <xdr:colOff>120650</xdr:colOff>
      <xdr:row>76</xdr:row>
      <xdr:rowOff>36069</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5621000" y="12964668"/>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46245</xdr:rowOff>
    </xdr:from>
    <xdr:ext cx="7366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5290800" y="127335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74</xdr:row>
      <xdr:rowOff>144780</xdr:rowOff>
    </xdr:from>
    <xdr:to>
      <xdr:col>74</xdr:col>
      <xdr:colOff>31750</xdr:colOff>
      <xdr:row>75</xdr:row>
      <xdr:rowOff>74930</xdr:rowOff>
    </xdr:to>
    <xdr:sp macro="" textlink="">
      <xdr:nvSpPr>
        <xdr:cNvPr id="455" name="楕円 454">
          <a:extLst>
            <a:ext uri="{FF2B5EF4-FFF2-40B4-BE49-F238E27FC236}">
              <a16:creationId xmlns:a16="http://schemas.microsoft.com/office/drawing/2014/main" id="{00000000-0008-0000-0400-0000C7010000}"/>
            </a:ext>
          </a:extLst>
        </xdr:cNvPr>
        <xdr:cNvSpPr/>
      </xdr:nvSpPr>
      <xdr:spPr>
        <a:xfrm>
          <a:off x="14732000" y="12832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85107</xdr:rowOff>
    </xdr:from>
    <xdr:ext cx="762000" cy="259045"/>
    <xdr:sp macro="" textlink="">
      <xdr:nvSpPr>
        <xdr:cNvPr id="456" name="テキスト ボックス 455">
          <a:extLst>
            <a:ext uri="{FF2B5EF4-FFF2-40B4-BE49-F238E27FC236}">
              <a16:creationId xmlns:a16="http://schemas.microsoft.com/office/drawing/2014/main" id="{00000000-0008-0000-0400-0000C8010000}"/>
            </a:ext>
          </a:extLst>
        </xdr:cNvPr>
        <xdr:cNvSpPr txBox="1"/>
      </xdr:nvSpPr>
      <xdr:spPr>
        <a:xfrm>
          <a:off x="14401800" y="12600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74</xdr:row>
      <xdr:rowOff>108204</xdr:rowOff>
    </xdr:from>
    <xdr:to>
      <xdr:col>69</xdr:col>
      <xdr:colOff>142875</xdr:colOff>
      <xdr:row>75</xdr:row>
      <xdr:rowOff>38354</xdr:rowOff>
    </xdr:to>
    <xdr:sp macro="" textlink="">
      <xdr:nvSpPr>
        <xdr:cNvPr id="457" name="楕円 456">
          <a:extLst>
            <a:ext uri="{FF2B5EF4-FFF2-40B4-BE49-F238E27FC236}">
              <a16:creationId xmlns:a16="http://schemas.microsoft.com/office/drawing/2014/main" id="{00000000-0008-0000-0400-0000C9010000}"/>
            </a:ext>
          </a:extLst>
        </xdr:cNvPr>
        <xdr:cNvSpPr/>
      </xdr:nvSpPr>
      <xdr:spPr>
        <a:xfrm>
          <a:off x="13843000" y="12795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48531</xdr:rowOff>
    </xdr:from>
    <xdr:ext cx="762000" cy="259045"/>
    <xdr:sp macro="" textlink="">
      <xdr:nvSpPr>
        <xdr:cNvPr id="458" name="テキスト ボックス 457">
          <a:extLst>
            <a:ext uri="{FF2B5EF4-FFF2-40B4-BE49-F238E27FC236}">
              <a16:creationId xmlns:a16="http://schemas.microsoft.com/office/drawing/2014/main" id="{00000000-0008-0000-0400-0000CA010000}"/>
            </a:ext>
          </a:extLst>
        </xdr:cNvPr>
        <xdr:cNvSpPr txBox="1"/>
      </xdr:nvSpPr>
      <xdr:spPr>
        <a:xfrm>
          <a:off x="13512800" y="125643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99061</xdr:rowOff>
    </xdr:from>
    <xdr:to>
      <xdr:col>65</xdr:col>
      <xdr:colOff>53975</xdr:colOff>
      <xdr:row>77</xdr:row>
      <xdr:rowOff>29211</xdr:rowOff>
    </xdr:to>
    <xdr:sp macro="" textlink="">
      <xdr:nvSpPr>
        <xdr:cNvPr id="459" name="楕円 458">
          <a:extLst>
            <a:ext uri="{FF2B5EF4-FFF2-40B4-BE49-F238E27FC236}">
              <a16:creationId xmlns:a16="http://schemas.microsoft.com/office/drawing/2014/main" id="{00000000-0008-0000-0400-0000CB010000}"/>
            </a:ext>
          </a:extLst>
        </xdr:cNvPr>
        <xdr:cNvSpPr/>
      </xdr:nvSpPr>
      <xdr:spPr>
        <a:xfrm>
          <a:off x="12954000" y="13129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39387</xdr:rowOff>
    </xdr:from>
    <xdr:ext cx="762000" cy="259045"/>
    <xdr:sp macro="" textlink="">
      <xdr:nvSpPr>
        <xdr:cNvPr id="460" name="テキスト ボックス 459">
          <a:extLst>
            <a:ext uri="{FF2B5EF4-FFF2-40B4-BE49-F238E27FC236}">
              <a16:creationId xmlns:a16="http://schemas.microsoft.com/office/drawing/2014/main" id="{00000000-0008-0000-0400-0000CC010000}"/>
            </a:ext>
          </a:extLst>
        </xdr:cNvPr>
        <xdr:cNvSpPr txBox="1"/>
      </xdr:nvSpPr>
      <xdr:spPr>
        <a:xfrm>
          <a:off x="12623800" y="12898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熊本県菊池市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133803</xdr:rowOff>
    </xdr:from>
    <xdr:to>
      <xdr:col>33</xdr:col>
      <xdr:colOff>114300</xdr:colOff>
      <xdr:row>20</xdr:row>
      <xdr:rowOff>133803</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6104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163030</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6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150132</xdr:rowOff>
    </xdr:from>
    <xdr:to>
      <xdr:col>33</xdr:col>
      <xdr:colOff>114300</xdr:colOff>
      <xdr:row>18</xdr:row>
      <xdr:rowOff>150132</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2838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7909</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14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166461</xdr:rowOff>
    </xdr:from>
    <xdr:to>
      <xdr:col>33</xdr:col>
      <xdr:colOff>114300</xdr:colOff>
      <xdr:row>16</xdr:row>
      <xdr:rowOff>166461</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957286"/>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24238</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815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15</xdr:row>
      <xdr:rowOff>11339</xdr:rowOff>
    </xdr:from>
    <xdr:to>
      <xdr:col>33</xdr:col>
      <xdr:colOff>114300</xdr:colOff>
      <xdr:row>15</xdr:row>
      <xdr:rowOff>11339</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630714"/>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14</xdr:row>
      <xdr:rowOff>40566</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488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27668</xdr:rowOff>
    </xdr:from>
    <xdr:to>
      <xdr:col>33</xdr:col>
      <xdr:colOff>114300</xdr:colOff>
      <xdr:row>13</xdr:row>
      <xdr:rowOff>27668</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3041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56895</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2161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43996</xdr:rowOff>
    </xdr:from>
    <xdr:to>
      <xdr:col>33</xdr:col>
      <xdr:colOff>114300</xdr:colOff>
      <xdr:row>11</xdr:row>
      <xdr:rowOff>43996</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977571"/>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73223</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835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5" name="テキスト ボックス 44">
          <a:extLst>
            <a:ext uri="{FF2B5EF4-FFF2-40B4-BE49-F238E27FC236}">
              <a16:creationId xmlns:a16="http://schemas.microsoft.com/office/drawing/2014/main" id="{00000000-0008-0000-0500-00002D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6" name="人口1人当たり決算額の推移グラフ枠130">
          <a:extLst>
            <a:ext uri="{FF2B5EF4-FFF2-40B4-BE49-F238E27FC236}">
              <a16:creationId xmlns:a16="http://schemas.microsoft.com/office/drawing/2014/main" id="{00000000-0008-0000-0500-00002E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70253</xdr:rowOff>
    </xdr:from>
    <xdr:to>
      <xdr:col>29</xdr:col>
      <xdr:colOff>127000</xdr:colOff>
      <xdr:row>20</xdr:row>
      <xdr:rowOff>128497</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flipV="1">
          <a:off x="5651500" y="2003828"/>
          <a:ext cx="0" cy="1601294"/>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100574</xdr:rowOff>
    </xdr:from>
    <xdr:ext cx="762000" cy="259045"/>
    <xdr:sp macro="" textlink="">
      <xdr:nvSpPr>
        <xdr:cNvPr id="48" name="人口1人当たり決算額の推移最小値テキスト130">
          <a:extLst>
            <a:ext uri="{FF2B5EF4-FFF2-40B4-BE49-F238E27FC236}">
              <a16:creationId xmlns:a16="http://schemas.microsoft.com/office/drawing/2014/main" id="{00000000-0008-0000-0500-000030000000}"/>
            </a:ext>
          </a:extLst>
        </xdr:cNvPr>
        <xdr:cNvSpPr txBox="1"/>
      </xdr:nvSpPr>
      <xdr:spPr>
        <a:xfrm>
          <a:off x="5740400" y="35771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80,325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128497</xdr:rowOff>
    </xdr:from>
    <xdr:to>
      <xdr:col>30</xdr:col>
      <xdr:colOff>25400</xdr:colOff>
      <xdr:row>20</xdr:row>
      <xdr:rowOff>128497</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360512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156630</xdr:rowOff>
    </xdr:from>
    <xdr:ext cx="762000" cy="259045"/>
    <xdr:sp macro="" textlink="">
      <xdr:nvSpPr>
        <xdr:cNvPr id="50" name="人口1人当たり決算額の推移最大値テキスト130">
          <a:extLst>
            <a:ext uri="{FF2B5EF4-FFF2-40B4-BE49-F238E27FC236}">
              <a16:creationId xmlns:a16="http://schemas.microsoft.com/office/drawing/2014/main" id="{00000000-0008-0000-0500-000032000000}"/>
            </a:ext>
          </a:extLst>
        </xdr:cNvPr>
        <xdr:cNvSpPr txBox="1"/>
      </xdr:nvSpPr>
      <xdr:spPr>
        <a:xfrm>
          <a:off x="5740400" y="1747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178,392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70253</xdr:rowOff>
    </xdr:from>
    <xdr:to>
      <xdr:col>30</xdr:col>
      <xdr:colOff>25400</xdr:colOff>
      <xdr:row>11</xdr:row>
      <xdr:rowOff>70253</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a:off x="5562600" y="200382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114454</xdr:rowOff>
    </xdr:from>
    <xdr:to>
      <xdr:col>29</xdr:col>
      <xdr:colOff>127000</xdr:colOff>
      <xdr:row>19</xdr:row>
      <xdr:rowOff>106584</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5003800" y="3248179"/>
          <a:ext cx="647700" cy="16358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6213</xdr:rowOff>
    </xdr:from>
    <xdr:ext cx="762000" cy="259045"/>
    <xdr:sp macro="" textlink="">
      <xdr:nvSpPr>
        <xdr:cNvPr id="53" name="人口1人当たり決算額の推移平均値テキスト130">
          <a:extLst>
            <a:ext uri="{FF2B5EF4-FFF2-40B4-BE49-F238E27FC236}">
              <a16:creationId xmlns:a16="http://schemas.microsoft.com/office/drawing/2014/main" id="{00000000-0008-0000-0500-000035000000}"/>
            </a:ext>
          </a:extLst>
        </xdr:cNvPr>
        <xdr:cNvSpPr txBox="1"/>
      </xdr:nvSpPr>
      <xdr:spPr>
        <a:xfrm>
          <a:off x="5740400" y="27970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117,215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161136</xdr:rowOff>
    </xdr:from>
    <xdr:to>
      <xdr:col>29</xdr:col>
      <xdr:colOff>177800</xdr:colOff>
      <xdr:row>17</xdr:row>
      <xdr:rowOff>91286</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5600700" y="29519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19</xdr:row>
      <xdr:rowOff>99464</xdr:rowOff>
    </xdr:from>
    <xdr:to>
      <xdr:col>26</xdr:col>
      <xdr:colOff>50800</xdr:colOff>
      <xdr:row>19</xdr:row>
      <xdr:rowOff>106584</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a:off x="4305300" y="3404639"/>
          <a:ext cx="698500" cy="712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116151</xdr:rowOff>
    </xdr:from>
    <xdr:to>
      <xdr:col>26</xdr:col>
      <xdr:colOff>101600</xdr:colOff>
      <xdr:row>18</xdr:row>
      <xdr:rowOff>46301</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4953000" y="307842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56478</xdr:rowOff>
    </xdr:from>
    <xdr:ext cx="7366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4622800" y="284730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109,470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19</xdr:row>
      <xdr:rowOff>88459</xdr:rowOff>
    </xdr:from>
    <xdr:to>
      <xdr:col>22</xdr:col>
      <xdr:colOff>114300</xdr:colOff>
      <xdr:row>19</xdr:row>
      <xdr:rowOff>99464</xdr:rowOff>
    </xdr:to>
    <xdr:cxnSp macro="">
      <xdr:nvCxnSpPr>
        <xdr:cNvPr id="58" name="直線コネクタ 57">
          <a:extLst>
            <a:ext uri="{FF2B5EF4-FFF2-40B4-BE49-F238E27FC236}">
              <a16:creationId xmlns:a16="http://schemas.microsoft.com/office/drawing/2014/main" id="{00000000-0008-0000-0500-00003A000000}"/>
            </a:ext>
          </a:extLst>
        </xdr:cNvPr>
        <xdr:cNvCxnSpPr/>
      </xdr:nvCxnSpPr>
      <xdr:spPr bwMode="auto">
        <a:xfrm>
          <a:off x="3606800" y="3393634"/>
          <a:ext cx="698500" cy="1100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161936</xdr:rowOff>
    </xdr:from>
    <xdr:to>
      <xdr:col>22</xdr:col>
      <xdr:colOff>165100</xdr:colOff>
      <xdr:row>18</xdr:row>
      <xdr:rowOff>92086</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4254500" y="312421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102263</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3924300" y="28930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19</xdr:row>
      <xdr:rowOff>47262</xdr:rowOff>
    </xdr:from>
    <xdr:to>
      <xdr:col>18</xdr:col>
      <xdr:colOff>177800</xdr:colOff>
      <xdr:row>19</xdr:row>
      <xdr:rowOff>88459</xdr:rowOff>
    </xdr:to>
    <xdr:cxnSp macro="">
      <xdr:nvCxnSpPr>
        <xdr:cNvPr id="61" name="直線コネクタ 60">
          <a:extLst>
            <a:ext uri="{FF2B5EF4-FFF2-40B4-BE49-F238E27FC236}">
              <a16:creationId xmlns:a16="http://schemas.microsoft.com/office/drawing/2014/main" id="{00000000-0008-0000-0500-00003D000000}"/>
            </a:ext>
          </a:extLst>
        </xdr:cNvPr>
        <xdr:cNvCxnSpPr/>
      </xdr:nvCxnSpPr>
      <xdr:spPr bwMode="auto">
        <a:xfrm>
          <a:off x="2908300" y="3352437"/>
          <a:ext cx="698500" cy="4119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14750</xdr:rowOff>
    </xdr:from>
    <xdr:to>
      <xdr:col>19</xdr:col>
      <xdr:colOff>38100</xdr:colOff>
      <xdr:row>18</xdr:row>
      <xdr:rowOff>116350</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3556000" y="314847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126527</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3225800" y="2917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102794</xdr:rowOff>
    </xdr:from>
    <xdr:to>
      <xdr:col>15</xdr:col>
      <xdr:colOff>101600</xdr:colOff>
      <xdr:row>18</xdr:row>
      <xdr:rowOff>32944</xdr:rowOff>
    </xdr:to>
    <xdr:sp macro="" textlink="">
      <xdr:nvSpPr>
        <xdr:cNvPr id="64" name="フローチャート: 判断 63">
          <a:extLst>
            <a:ext uri="{FF2B5EF4-FFF2-40B4-BE49-F238E27FC236}">
              <a16:creationId xmlns:a16="http://schemas.microsoft.com/office/drawing/2014/main" id="{00000000-0008-0000-0500-000040000000}"/>
            </a:ext>
          </a:extLst>
        </xdr:cNvPr>
        <xdr:cNvSpPr/>
      </xdr:nvSpPr>
      <xdr:spPr bwMode="auto">
        <a:xfrm>
          <a:off x="2857500" y="306506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43121</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2527300" y="28339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63654</xdr:rowOff>
    </xdr:from>
    <xdr:to>
      <xdr:col>29</xdr:col>
      <xdr:colOff>177800</xdr:colOff>
      <xdr:row>18</xdr:row>
      <xdr:rowOff>165254</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5600700" y="319737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18</xdr:row>
      <xdr:rowOff>35731</xdr:rowOff>
    </xdr:from>
    <xdr:ext cx="762000" cy="259045"/>
    <xdr:sp macro="" textlink="">
      <xdr:nvSpPr>
        <xdr:cNvPr id="72" name="人口1人当たり決算額の推移該当値テキスト130">
          <a:extLst>
            <a:ext uri="{FF2B5EF4-FFF2-40B4-BE49-F238E27FC236}">
              <a16:creationId xmlns:a16="http://schemas.microsoft.com/office/drawing/2014/main" id="{00000000-0008-0000-0500-000048000000}"/>
            </a:ext>
          </a:extLst>
        </xdr:cNvPr>
        <xdr:cNvSpPr txBox="1"/>
      </xdr:nvSpPr>
      <xdr:spPr>
        <a:xfrm>
          <a:off x="5740400" y="31694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102,185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19</xdr:row>
      <xdr:rowOff>55784</xdr:rowOff>
    </xdr:from>
    <xdr:to>
      <xdr:col>26</xdr:col>
      <xdr:colOff>101600</xdr:colOff>
      <xdr:row>19</xdr:row>
      <xdr:rowOff>157384</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953000" y="336095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142161</xdr:rowOff>
    </xdr:from>
    <xdr:ext cx="7366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4622800" y="34473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19</xdr:row>
      <xdr:rowOff>48664</xdr:rowOff>
    </xdr:from>
    <xdr:to>
      <xdr:col>22</xdr:col>
      <xdr:colOff>165100</xdr:colOff>
      <xdr:row>19</xdr:row>
      <xdr:rowOff>150264</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4254500" y="335383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135041</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924300" y="3440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19</xdr:row>
      <xdr:rowOff>37659</xdr:rowOff>
    </xdr:from>
    <xdr:to>
      <xdr:col>19</xdr:col>
      <xdr:colOff>38100</xdr:colOff>
      <xdr:row>19</xdr:row>
      <xdr:rowOff>139259</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3556000" y="334283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124036</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3225800" y="34292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167912</xdr:rowOff>
    </xdr:from>
    <xdr:to>
      <xdr:col>15</xdr:col>
      <xdr:colOff>101600</xdr:colOff>
      <xdr:row>19</xdr:row>
      <xdr:rowOff>98062</xdr:rowOff>
    </xdr:to>
    <xdr:sp macro="" textlink="">
      <xdr:nvSpPr>
        <xdr:cNvPr id="79" name="楕円 78">
          <a:extLst>
            <a:ext uri="{FF2B5EF4-FFF2-40B4-BE49-F238E27FC236}">
              <a16:creationId xmlns:a16="http://schemas.microsoft.com/office/drawing/2014/main" id="{00000000-0008-0000-0500-00004F000000}"/>
            </a:ext>
          </a:extLst>
        </xdr:cNvPr>
        <xdr:cNvSpPr/>
      </xdr:nvSpPr>
      <xdr:spPr bwMode="auto">
        <a:xfrm>
          <a:off x="2857500" y="330163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82839</xdr:rowOff>
    </xdr:from>
    <xdr:ext cx="762000" cy="259045"/>
    <xdr:sp macro="" textlink="">
      <xdr:nvSpPr>
        <xdr:cNvPr id="80" name="テキスト ボックス 79">
          <a:extLst>
            <a:ext uri="{FF2B5EF4-FFF2-40B4-BE49-F238E27FC236}">
              <a16:creationId xmlns:a16="http://schemas.microsoft.com/office/drawing/2014/main" id="{00000000-0008-0000-0500-000050000000}"/>
            </a:ext>
          </a:extLst>
        </xdr:cNvPr>
        <xdr:cNvSpPr txBox="1"/>
      </xdr:nvSpPr>
      <xdr:spPr>
        <a:xfrm>
          <a:off x="2527300" y="33880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2" name="角丸四角形 81">
          <a:extLst>
            <a:ext uri="{FF2B5EF4-FFF2-40B4-BE49-F238E27FC236}">
              <a16:creationId xmlns:a16="http://schemas.microsoft.com/office/drawing/2014/main" id="{00000000-0008-0000-0500-000052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4" name="正方形/長方形 83">
          <a:extLst>
            <a:ext uri="{FF2B5EF4-FFF2-40B4-BE49-F238E27FC236}">
              <a16:creationId xmlns:a16="http://schemas.microsoft.com/office/drawing/2014/main" id="{00000000-0008-0000-0500-000054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5" name="正方形/長方形 84">
          <a:extLst>
            <a:ext uri="{FF2B5EF4-FFF2-40B4-BE49-F238E27FC236}">
              <a16:creationId xmlns:a16="http://schemas.microsoft.com/office/drawing/2014/main" id="{00000000-0008-0000-0500-000055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1" name="楕円 90">
          <a:extLst>
            <a:ext uri="{FF2B5EF4-FFF2-40B4-BE49-F238E27FC236}">
              <a16:creationId xmlns:a16="http://schemas.microsoft.com/office/drawing/2014/main" id="{00000000-0008-0000-0500-00005B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2" name="フローチャート: 判断 91">
          <a:extLst>
            <a:ext uri="{FF2B5EF4-FFF2-40B4-BE49-F238E27FC236}">
              <a16:creationId xmlns:a16="http://schemas.microsoft.com/office/drawing/2014/main" id="{00000000-0008-0000-0500-00005C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3" name="正方形/長方形 92">
          <a:extLst>
            <a:ext uri="{FF2B5EF4-FFF2-40B4-BE49-F238E27FC236}">
              <a16:creationId xmlns:a16="http://schemas.microsoft.com/office/drawing/2014/main" id="{00000000-0008-0000-0500-00005D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39</xdr:row>
      <xdr:rowOff>156227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79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38</xdr:row>
      <xdr:rowOff>143328</xdr:rowOff>
    </xdr:from>
    <xdr:to>
      <xdr:col>33</xdr:col>
      <xdr:colOff>114300</xdr:colOff>
      <xdr:row>38</xdr:row>
      <xdr:rowOff>143328</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38</xdr:row>
      <xdr:rowOff>1105</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746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159657</xdr:rowOff>
    </xdr:from>
    <xdr:to>
      <xdr:col>33</xdr:col>
      <xdr:colOff>114300</xdr:colOff>
      <xdr:row>37</xdr:row>
      <xdr:rowOff>159657</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6" name="テキスト ボックス 105">
          <a:extLst>
            <a:ext uri="{FF2B5EF4-FFF2-40B4-BE49-F238E27FC236}">
              <a16:creationId xmlns:a16="http://schemas.microsoft.com/office/drawing/2014/main" id="{00000000-0008-0000-0500-00006A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7" name="直線コネクタ 106">
          <a:extLst>
            <a:ext uri="{FF2B5EF4-FFF2-40B4-BE49-F238E27FC236}">
              <a16:creationId xmlns:a16="http://schemas.microsoft.com/office/drawing/2014/main" id="{00000000-0008-0000-0500-00006B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8" name="テキスト ボックス 107">
          <a:extLst>
            <a:ext uri="{FF2B5EF4-FFF2-40B4-BE49-F238E27FC236}">
              <a16:creationId xmlns:a16="http://schemas.microsoft.com/office/drawing/2014/main" id="{00000000-0008-0000-0500-00006C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10" name="テキスト ボックス 109">
          <a:extLst>
            <a:ext uri="{FF2B5EF4-FFF2-40B4-BE49-F238E27FC236}">
              <a16:creationId xmlns:a16="http://schemas.microsoft.com/office/drawing/2014/main" id="{00000000-0008-0000-0500-00006E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11" name="人口1人当たり決算額の推移グラフ枠445">
          <a:extLst>
            <a:ext uri="{FF2B5EF4-FFF2-40B4-BE49-F238E27FC236}">
              <a16:creationId xmlns:a16="http://schemas.microsoft.com/office/drawing/2014/main" id="{00000000-0008-0000-0500-00006F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217069</xdr:rowOff>
    </xdr:from>
    <xdr:to>
      <xdr:col>29</xdr:col>
      <xdr:colOff>127000</xdr:colOff>
      <xdr:row>38</xdr:row>
      <xdr:rowOff>146203</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flipV="1">
          <a:off x="5651500" y="6141619"/>
          <a:ext cx="0" cy="1472184"/>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118280</xdr:rowOff>
    </xdr:from>
    <xdr:ext cx="762000" cy="259045"/>
    <xdr:sp macro="" textlink="">
      <xdr:nvSpPr>
        <xdr:cNvPr id="113" name="人口1人当たり決算額の推移最小値テキスト445">
          <a:extLst>
            <a:ext uri="{FF2B5EF4-FFF2-40B4-BE49-F238E27FC236}">
              <a16:creationId xmlns:a16="http://schemas.microsoft.com/office/drawing/2014/main" id="{00000000-0008-0000-0500-000071000000}"/>
            </a:ext>
          </a:extLst>
        </xdr:cNvPr>
        <xdr:cNvSpPr txBox="1"/>
      </xdr:nvSpPr>
      <xdr:spPr>
        <a:xfrm>
          <a:off x="5740400" y="75858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146203</xdr:rowOff>
    </xdr:from>
    <xdr:to>
      <xdr:col>30</xdr:col>
      <xdr:colOff>25400</xdr:colOff>
      <xdr:row>38</xdr:row>
      <xdr:rowOff>146203</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a:off x="5562600" y="761380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131996</xdr:rowOff>
    </xdr:from>
    <xdr:ext cx="762000" cy="259045"/>
    <xdr:sp macro="" textlink="">
      <xdr:nvSpPr>
        <xdr:cNvPr id="115" name="人口1人当たり決算額の推移最大値テキスト445">
          <a:extLst>
            <a:ext uri="{FF2B5EF4-FFF2-40B4-BE49-F238E27FC236}">
              <a16:creationId xmlns:a16="http://schemas.microsoft.com/office/drawing/2014/main" id="{00000000-0008-0000-0500-000073000000}"/>
            </a:ext>
          </a:extLst>
        </xdr:cNvPr>
        <xdr:cNvSpPr txBox="1"/>
      </xdr:nvSpPr>
      <xdr:spPr>
        <a:xfrm>
          <a:off x="5740400" y="58850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54,992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217069</xdr:rowOff>
    </xdr:from>
    <xdr:to>
      <xdr:col>30</xdr:col>
      <xdr:colOff>25400</xdr:colOff>
      <xdr:row>33</xdr:row>
      <xdr:rowOff>217069</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a:off x="5562600" y="614161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315889</xdr:rowOff>
    </xdr:from>
    <xdr:to>
      <xdr:col>29</xdr:col>
      <xdr:colOff>127000</xdr:colOff>
      <xdr:row>37</xdr:row>
      <xdr:rowOff>11557</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5003800" y="6926239"/>
          <a:ext cx="647700" cy="21001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36</xdr:row>
      <xdr:rowOff>41843</xdr:rowOff>
    </xdr:from>
    <xdr:ext cx="762000" cy="259045"/>
    <xdr:sp macro="" textlink="">
      <xdr:nvSpPr>
        <xdr:cNvPr id="118" name="人口1人当たり決算額の推移平均値テキスト445">
          <a:extLst>
            <a:ext uri="{FF2B5EF4-FFF2-40B4-BE49-F238E27FC236}">
              <a16:creationId xmlns:a16="http://schemas.microsoft.com/office/drawing/2014/main" id="{00000000-0008-0000-0500-000076000000}"/>
            </a:ext>
          </a:extLst>
        </xdr:cNvPr>
        <xdr:cNvSpPr txBox="1"/>
      </xdr:nvSpPr>
      <xdr:spPr>
        <a:xfrm>
          <a:off x="5740400" y="69950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69766</xdr:rowOff>
    </xdr:from>
    <xdr:to>
      <xdr:col>29</xdr:col>
      <xdr:colOff>177800</xdr:colOff>
      <xdr:row>36</xdr:row>
      <xdr:rowOff>171366</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5600700" y="702301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37</xdr:row>
      <xdr:rowOff>11557</xdr:rowOff>
    </xdr:from>
    <xdr:to>
      <xdr:col>26</xdr:col>
      <xdr:colOff>50800</xdr:colOff>
      <xdr:row>37</xdr:row>
      <xdr:rowOff>60804</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flipV="1">
          <a:off x="4305300" y="7136257"/>
          <a:ext cx="698500" cy="4924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86128</xdr:rowOff>
    </xdr:from>
    <xdr:to>
      <xdr:col>26</xdr:col>
      <xdr:colOff>101600</xdr:colOff>
      <xdr:row>37</xdr:row>
      <xdr:rowOff>16278</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4953000" y="703937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197905</xdr:rowOff>
    </xdr:from>
    <xdr:ext cx="7366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4622800" y="68082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36</xdr:row>
      <xdr:rowOff>149860</xdr:rowOff>
    </xdr:from>
    <xdr:to>
      <xdr:col>22</xdr:col>
      <xdr:colOff>114300</xdr:colOff>
      <xdr:row>37</xdr:row>
      <xdr:rowOff>60804</xdr:rowOff>
    </xdr:to>
    <xdr:cxnSp macro="">
      <xdr:nvCxnSpPr>
        <xdr:cNvPr id="123" name="直線コネクタ 122">
          <a:extLst>
            <a:ext uri="{FF2B5EF4-FFF2-40B4-BE49-F238E27FC236}">
              <a16:creationId xmlns:a16="http://schemas.microsoft.com/office/drawing/2014/main" id="{00000000-0008-0000-0500-00007B000000}"/>
            </a:ext>
          </a:extLst>
        </xdr:cNvPr>
        <xdr:cNvCxnSpPr/>
      </xdr:nvCxnSpPr>
      <xdr:spPr bwMode="auto">
        <a:xfrm>
          <a:off x="3606800" y="7103110"/>
          <a:ext cx="698500" cy="8239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108334</xdr:rowOff>
    </xdr:from>
    <xdr:to>
      <xdr:col>22</xdr:col>
      <xdr:colOff>165100</xdr:colOff>
      <xdr:row>37</xdr:row>
      <xdr:rowOff>38484</xdr:rowOff>
    </xdr:to>
    <xdr:sp macro="" textlink="">
      <xdr:nvSpPr>
        <xdr:cNvPr id="124" name="フローチャート: 判断 123">
          <a:extLst>
            <a:ext uri="{FF2B5EF4-FFF2-40B4-BE49-F238E27FC236}">
              <a16:creationId xmlns:a16="http://schemas.microsoft.com/office/drawing/2014/main" id="{00000000-0008-0000-0500-00007C000000}"/>
            </a:ext>
          </a:extLst>
        </xdr:cNvPr>
        <xdr:cNvSpPr/>
      </xdr:nvSpPr>
      <xdr:spPr bwMode="auto">
        <a:xfrm>
          <a:off x="4254500" y="706158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220111</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3924300" y="68304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149860</xdr:rowOff>
    </xdr:from>
    <xdr:to>
      <xdr:col>18</xdr:col>
      <xdr:colOff>177800</xdr:colOff>
      <xdr:row>37</xdr:row>
      <xdr:rowOff>43986</xdr:rowOff>
    </xdr:to>
    <xdr:cxnSp macro="">
      <xdr:nvCxnSpPr>
        <xdr:cNvPr id="126" name="直線コネクタ 125">
          <a:extLst>
            <a:ext uri="{FF2B5EF4-FFF2-40B4-BE49-F238E27FC236}">
              <a16:creationId xmlns:a16="http://schemas.microsoft.com/office/drawing/2014/main" id="{00000000-0008-0000-0500-00007E000000}"/>
            </a:ext>
          </a:extLst>
        </xdr:cNvPr>
        <xdr:cNvCxnSpPr/>
      </xdr:nvCxnSpPr>
      <xdr:spPr bwMode="auto">
        <a:xfrm flipV="1">
          <a:off x="2908300" y="7103110"/>
          <a:ext cx="698500" cy="6557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130182</xdr:rowOff>
    </xdr:from>
    <xdr:to>
      <xdr:col>19</xdr:col>
      <xdr:colOff>38100</xdr:colOff>
      <xdr:row>37</xdr:row>
      <xdr:rowOff>60332</xdr:rowOff>
    </xdr:to>
    <xdr:sp macro="" textlink="">
      <xdr:nvSpPr>
        <xdr:cNvPr id="127" name="フローチャート: 判断 126">
          <a:extLst>
            <a:ext uri="{FF2B5EF4-FFF2-40B4-BE49-F238E27FC236}">
              <a16:creationId xmlns:a16="http://schemas.microsoft.com/office/drawing/2014/main" id="{00000000-0008-0000-0500-00007F000000}"/>
            </a:ext>
          </a:extLst>
        </xdr:cNvPr>
        <xdr:cNvSpPr/>
      </xdr:nvSpPr>
      <xdr:spPr bwMode="auto">
        <a:xfrm>
          <a:off x="3556000" y="708343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45109</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225800" y="71698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115160</xdr:rowOff>
    </xdr:from>
    <xdr:to>
      <xdr:col>15</xdr:col>
      <xdr:colOff>101600</xdr:colOff>
      <xdr:row>37</xdr:row>
      <xdr:rowOff>45310</xdr:rowOff>
    </xdr:to>
    <xdr:sp macro="" textlink="">
      <xdr:nvSpPr>
        <xdr:cNvPr id="129" name="フローチャート: 判断 128">
          <a:extLst>
            <a:ext uri="{FF2B5EF4-FFF2-40B4-BE49-F238E27FC236}">
              <a16:creationId xmlns:a16="http://schemas.microsoft.com/office/drawing/2014/main" id="{00000000-0008-0000-0500-000081000000}"/>
            </a:ext>
          </a:extLst>
        </xdr:cNvPr>
        <xdr:cNvSpPr/>
      </xdr:nvSpPr>
      <xdr:spPr bwMode="auto">
        <a:xfrm>
          <a:off x="2857500" y="70684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226937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2527300" y="6837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265089</xdr:rowOff>
    </xdr:from>
    <xdr:to>
      <xdr:col>29</xdr:col>
      <xdr:colOff>177800</xdr:colOff>
      <xdr:row>36</xdr:row>
      <xdr:rowOff>23789</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5600700" y="687543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110166</xdr:rowOff>
    </xdr:from>
    <xdr:ext cx="762000" cy="259045"/>
    <xdr:sp macro="" textlink="">
      <xdr:nvSpPr>
        <xdr:cNvPr id="137" name="人口1人当たり決算額の推移該当値テキスト445">
          <a:extLst>
            <a:ext uri="{FF2B5EF4-FFF2-40B4-BE49-F238E27FC236}">
              <a16:creationId xmlns:a16="http://schemas.microsoft.com/office/drawing/2014/main" id="{00000000-0008-0000-0500-000089000000}"/>
            </a:ext>
          </a:extLst>
        </xdr:cNvPr>
        <xdr:cNvSpPr txBox="1"/>
      </xdr:nvSpPr>
      <xdr:spPr>
        <a:xfrm>
          <a:off x="5740400" y="67205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36</xdr:row>
      <xdr:rowOff>132207</xdr:rowOff>
    </xdr:from>
    <xdr:to>
      <xdr:col>26</xdr:col>
      <xdr:colOff>101600</xdr:colOff>
      <xdr:row>37</xdr:row>
      <xdr:rowOff>62357</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4953000" y="708545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47134</xdr:rowOff>
    </xdr:from>
    <xdr:ext cx="7366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4622800" y="71718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37</xdr:row>
      <xdr:rowOff>10004</xdr:rowOff>
    </xdr:from>
    <xdr:to>
      <xdr:col>22</xdr:col>
      <xdr:colOff>165100</xdr:colOff>
      <xdr:row>37</xdr:row>
      <xdr:rowOff>111604</xdr:rowOff>
    </xdr:to>
    <xdr:sp macro="" textlink="">
      <xdr:nvSpPr>
        <xdr:cNvPr id="140" name="楕円 139">
          <a:extLst>
            <a:ext uri="{FF2B5EF4-FFF2-40B4-BE49-F238E27FC236}">
              <a16:creationId xmlns:a16="http://schemas.microsoft.com/office/drawing/2014/main" id="{00000000-0008-0000-0500-00008C000000}"/>
            </a:ext>
          </a:extLst>
        </xdr:cNvPr>
        <xdr:cNvSpPr/>
      </xdr:nvSpPr>
      <xdr:spPr bwMode="auto">
        <a:xfrm>
          <a:off x="4254500" y="713470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96381</xdr:rowOff>
    </xdr:from>
    <xdr:ext cx="762000" cy="259045"/>
    <xdr:sp macro="" textlink="">
      <xdr:nvSpPr>
        <xdr:cNvPr id="141" name="テキスト ボックス 140">
          <a:extLst>
            <a:ext uri="{FF2B5EF4-FFF2-40B4-BE49-F238E27FC236}">
              <a16:creationId xmlns:a16="http://schemas.microsoft.com/office/drawing/2014/main" id="{00000000-0008-0000-0500-00008D000000}"/>
            </a:ext>
          </a:extLst>
        </xdr:cNvPr>
        <xdr:cNvSpPr txBox="1"/>
      </xdr:nvSpPr>
      <xdr:spPr>
        <a:xfrm>
          <a:off x="3924300" y="7221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36</xdr:row>
      <xdr:rowOff>99060</xdr:rowOff>
    </xdr:from>
    <xdr:to>
      <xdr:col>19</xdr:col>
      <xdr:colOff>38100</xdr:colOff>
      <xdr:row>37</xdr:row>
      <xdr:rowOff>29210</xdr:rowOff>
    </xdr:to>
    <xdr:sp macro="" textlink="">
      <xdr:nvSpPr>
        <xdr:cNvPr id="142" name="楕円 141">
          <a:extLst>
            <a:ext uri="{FF2B5EF4-FFF2-40B4-BE49-F238E27FC236}">
              <a16:creationId xmlns:a16="http://schemas.microsoft.com/office/drawing/2014/main" id="{00000000-0008-0000-0500-00008E000000}"/>
            </a:ext>
          </a:extLst>
        </xdr:cNvPr>
        <xdr:cNvSpPr/>
      </xdr:nvSpPr>
      <xdr:spPr bwMode="auto">
        <a:xfrm>
          <a:off x="3556000" y="705231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210837</xdr:rowOff>
    </xdr:from>
    <xdr:ext cx="762000" cy="259045"/>
    <xdr:sp macro="" textlink="">
      <xdr:nvSpPr>
        <xdr:cNvPr id="143" name="テキスト ボックス 142">
          <a:extLst>
            <a:ext uri="{FF2B5EF4-FFF2-40B4-BE49-F238E27FC236}">
              <a16:creationId xmlns:a16="http://schemas.microsoft.com/office/drawing/2014/main" id="{00000000-0008-0000-0500-00008F000000}"/>
            </a:ext>
          </a:extLst>
        </xdr:cNvPr>
        <xdr:cNvSpPr txBox="1"/>
      </xdr:nvSpPr>
      <xdr:spPr>
        <a:xfrm>
          <a:off x="3225800" y="6821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164636</xdr:rowOff>
    </xdr:from>
    <xdr:to>
      <xdr:col>15</xdr:col>
      <xdr:colOff>101600</xdr:colOff>
      <xdr:row>37</xdr:row>
      <xdr:rowOff>94786</xdr:rowOff>
    </xdr:to>
    <xdr:sp macro="" textlink="">
      <xdr:nvSpPr>
        <xdr:cNvPr id="144" name="楕円 143">
          <a:extLst>
            <a:ext uri="{FF2B5EF4-FFF2-40B4-BE49-F238E27FC236}">
              <a16:creationId xmlns:a16="http://schemas.microsoft.com/office/drawing/2014/main" id="{00000000-0008-0000-0500-000090000000}"/>
            </a:ext>
          </a:extLst>
        </xdr:cNvPr>
        <xdr:cNvSpPr/>
      </xdr:nvSpPr>
      <xdr:spPr bwMode="auto">
        <a:xfrm>
          <a:off x="2857500" y="711788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79563</xdr:rowOff>
    </xdr:from>
    <xdr:ext cx="762000" cy="259045"/>
    <xdr:sp macro="" textlink="">
      <xdr:nvSpPr>
        <xdr:cNvPr id="145" name="テキスト ボックス 144">
          <a:extLst>
            <a:ext uri="{FF2B5EF4-FFF2-40B4-BE49-F238E27FC236}">
              <a16:creationId xmlns:a16="http://schemas.microsoft.com/office/drawing/2014/main" id="{00000000-0008-0000-0500-000091000000}"/>
            </a:ext>
          </a:extLst>
        </xdr:cNvPr>
        <xdr:cNvSpPr txBox="1"/>
      </xdr:nvSpPr>
      <xdr:spPr>
        <a:xfrm>
          <a:off x="2527300" y="72042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熊本県菊池市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46,599
45,164
276.85
31,301,326
30,230,074
645,524
15,746,576
27,314,307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9.7
5.6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104,165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133033</xdr:rowOff>
    </xdr:from>
    <xdr:to>
      <xdr:col>24</xdr:col>
      <xdr:colOff>62865</xdr:colOff>
      <xdr:row>38</xdr:row>
      <xdr:rowOff>53302</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276533"/>
          <a:ext cx="1270" cy="12918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57129</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572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72,803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53302</xdr:rowOff>
    </xdr:from>
    <xdr:to>
      <xdr:col>24</xdr:col>
      <xdr:colOff>152400</xdr:colOff>
      <xdr:row>38</xdr:row>
      <xdr:rowOff>53302</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5684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79710</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50517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174,525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133033</xdr:rowOff>
    </xdr:from>
    <xdr:to>
      <xdr:col>24</xdr:col>
      <xdr:colOff>152400</xdr:colOff>
      <xdr:row>30</xdr:row>
      <xdr:rowOff>133033</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2765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7671</xdr:rowOff>
    </xdr:from>
    <xdr:to>
      <xdr:col>24</xdr:col>
      <xdr:colOff>63500</xdr:colOff>
      <xdr:row>37</xdr:row>
      <xdr:rowOff>166574</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6351321"/>
          <a:ext cx="838200" cy="158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121188</xdr:rowOff>
    </xdr:from>
    <xdr:ext cx="599010"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595048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98311</xdr:rowOff>
    </xdr:from>
    <xdr:to>
      <xdr:col>24</xdr:col>
      <xdr:colOff>114300</xdr:colOff>
      <xdr:row>36</xdr:row>
      <xdr:rowOff>28461</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6099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136576</xdr:rowOff>
    </xdr:from>
    <xdr:to>
      <xdr:col>19</xdr:col>
      <xdr:colOff>177800</xdr:colOff>
      <xdr:row>37</xdr:row>
      <xdr:rowOff>166574</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a:off x="2908300" y="6480226"/>
          <a:ext cx="889000" cy="299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27394</xdr:rowOff>
    </xdr:from>
    <xdr:to>
      <xdr:col>20</xdr:col>
      <xdr:colOff>38100</xdr:colOff>
      <xdr:row>36</xdr:row>
      <xdr:rowOff>128994</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6199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145521</xdr:rowOff>
    </xdr:from>
    <xdr:ext cx="534377"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530111" y="59748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108648</xdr:rowOff>
    </xdr:from>
    <xdr:to>
      <xdr:col>15</xdr:col>
      <xdr:colOff>50800</xdr:colOff>
      <xdr:row>37</xdr:row>
      <xdr:rowOff>136576</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a:off x="2019300" y="6452298"/>
          <a:ext cx="889000" cy="279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47066</xdr:rowOff>
    </xdr:from>
    <xdr:to>
      <xdr:col>15</xdr:col>
      <xdr:colOff>101600</xdr:colOff>
      <xdr:row>36</xdr:row>
      <xdr:rowOff>148666</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2192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34</xdr:row>
      <xdr:rowOff>165193</xdr:rowOff>
    </xdr:from>
    <xdr:ext cx="534377"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41111" y="59944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58814</xdr:rowOff>
    </xdr:from>
    <xdr:to>
      <xdr:col>10</xdr:col>
      <xdr:colOff>114300</xdr:colOff>
      <xdr:row>37</xdr:row>
      <xdr:rowOff>108648</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a:off x="1130300" y="6402464"/>
          <a:ext cx="889000" cy="498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61049</xdr:rowOff>
    </xdr:from>
    <xdr:to>
      <xdr:col>10</xdr:col>
      <xdr:colOff>165100</xdr:colOff>
      <xdr:row>36</xdr:row>
      <xdr:rowOff>162649</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233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7726</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52111" y="60084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169202</xdr:rowOff>
    </xdr:from>
    <xdr:to>
      <xdr:col>6</xdr:col>
      <xdr:colOff>38100</xdr:colOff>
      <xdr:row>36</xdr:row>
      <xdr:rowOff>99352</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169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34</xdr:row>
      <xdr:rowOff>115879</xdr:rowOff>
    </xdr:from>
    <xdr:ext cx="59901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30795" y="59451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128321</xdr:rowOff>
    </xdr:from>
    <xdr:to>
      <xdr:col>24</xdr:col>
      <xdr:colOff>114300</xdr:colOff>
      <xdr:row>37</xdr:row>
      <xdr:rowOff>58471</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63005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106748</xdr:rowOff>
    </xdr:from>
    <xdr:ext cx="534377"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62789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115773</xdr:rowOff>
    </xdr:from>
    <xdr:to>
      <xdr:col>20</xdr:col>
      <xdr:colOff>38100</xdr:colOff>
      <xdr:row>38</xdr:row>
      <xdr:rowOff>45923</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6459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38</xdr:row>
      <xdr:rowOff>37051</xdr:rowOff>
    </xdr:from>
    <xdr:ext cx="534377"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530111" y="65521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85776</xdr:rowOff>
    </xdr:from>
    <xdr:to>
      <xdr:col>15</xdr:col>
      <xdr:colOff>101600</xdr:colOff>
      <xdr:row>38</xdr:row>
      <xdr:rowOff>15926</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64294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38</xdr:row>
      <xdr:rowOff>7053</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41111" y="65221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57848</xdr:rowOff>
    </xdr:from>
    <xdr:to>
      <xdr:col>10</xdr:col>
      <xdr:colOff>165100</xdr:colOff>
      <xdr:row>37</xdr:row>
      <xdr:rowOff>159448</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6401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150575</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52111" y="64942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8014</xdr:rowOff>
    </xdr:from>
    <xdr:to>
      <xdr:col>6</xdr:col>
      <xdr:colOff>38100</xdr:colOff>
      <xdr:row>37</xdr:row>
      <xdr:rowOff>109614</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6351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100741</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63111" y="64443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60757</xdr:rowOff>
    </xdr:from>
    <xdr:to>
      <xdr:col>24</xdr:col>
      <xdr:colOff>62865</xdr:colOff>
      <xdr:row>59</xdr:row>
      <xdr:rowOff>38367</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804707"/>
          <a:ext cx="1270" cy="13492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42194</xdr:rowOff>
    </xdr:from>
    <xdr:ext cx="534377"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101577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60,479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38367</xdr:rowOff>
    </xdr:from>
    <xdr:to>
      <xdr:col>24</xdr:col>
      <xdr:colOff>152400</xdr:colOff>
      <xdr:row>59</xdr:row>
      <xdr:rowOff>38367</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101539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7434</xdr:rowOff>
    </xdr:from>
    <xdr:ext cx="599010"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5799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166,716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60757</xdr:rowOff>
    </xdr:from>
    <xdr:to>
      <xdr:col>24</xdr:col>
      <xdr:colOff>152400</xdr:colOff>
      <xdr:row>51</xdr:row>
      <xdr:rowOff>60757</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8047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24867</xdr:rowOff>
    </xdr:from>
    <xdr:to>
      <xdr:col>24</xdr:col>
      <xdr:colOff>63500</xdr:colOff>
      <xdr:row>58</xdr:row>
      <xdr:rowOff>37871</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3797300" y="9797517"/>
          <a:ext cx="838200" cy="184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122166</xdr:rowOff>
    </xdr:from>
    <xdr:ext cx="599010"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38046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99289</xdr:rowOff>
    </xdr:from>
    <xdr:to>
      <xdr:col>24</xdr:col>
      <xdr:colOff>114300</xdr:colOff>
      <xdr:row>56</xdr:row>
      <xdr:rowOff>29439</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529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53657</xdr:rowOff>
    </xdr:from>
    <xdr:to>
      <xdr:col>19</xdr:col>
      <xdr:colOff>177800</xdr:colOff>
      <xdr:row>58</xdr:row>
      <xdr:rowOff>37871</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2908300" y="9826307"/>
          <a:ext cx="889000" cy="1556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12853</xdr:rowOff>
    </xdr:from>
    <xdr:to>
      <xdr:col>20</xdr:col>
      <xdr:colOff>38100</xdr:colOff>
      <xdr:row>56</xdr:row>
      <xdr:rowOff>114453</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614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130980</xdr:rowOff>
    </xdr:from>
    <xdr:ext cx="534377"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530111" y="93892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98,988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53657</xdr:rowOff>
    </xdr:from>
    <xdr:to>
      <xdr:col>15</xdr:col>
      <xdr:colOff>50800</xdr:colOff>
      <xdr:row>57</xdr:row>
      <xdr:rowOff>167932</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019300" y="9826307"/>
          <a:ext cx="889000" cy="1142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8699</xdr:rowOff>
    </xdr:from>
    <xdr:to>
      <xdr:col>15</xdr:col>
      <xdr:colOff>101600</xdr:colOff>
      <xdr:row>56</xdr:row>
      <xdr:rowOff>110299</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609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126826</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41111" y="93851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88608</xdr:rowOff>
    </xdr:from>
    <xdr:to>
      <xdr:col>10</xdr:col>
      <xdr:colOff>114300</xdr:colOff>
      <xdr:row>57</xdr:row>
      <xdr:rowOff>167932</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a:off x="1130300" y="9861258"/>
          <a:ext cx="889000" cy="793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92481</xdr:rowOff>
    </xdr:from>
    <xdr:to>
      <xdr:col>10</xdr:col>
      <xdr:colOff>165100</xdr:colOff>
      <xdr:row>57</xdr:row>
      <xdr:rowOff>22631</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693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39158</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52111" y="94689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117577</xdr:rowOff>
    </xdr:from>
    <xdr:to>
      <xdr:col>6</xdr:col>
      <xdr:colOff>38100</xdr:colOff>
      <xdr:row>57</xdr:row>
      <xdr:rowOff>47727</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718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64254</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63111" y="9494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145517</xdr:rowOff>
    </xdr:from>
    <xdr:to>
      <xdr:col>24</xdr:col>
      <xdr:colOff>114300</xdr:colOff>
      <xdr:row>57</xdr:row>
      <xdr:rowOff>75667</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746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123944</xdr:rowOff>
    </xdr:from>
    <xdr:ext cx="534377"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725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158521</xdr:rowOff>
    </xdr:from>
    <xdr:to>
      <xdr:col>20</xdr:col>
      <xdr:colOff>38100</xdr:colOff>
      <xdr:row>58</xdr:row>
      <xdr:rowOff>88671</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931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79798</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530111" y="10023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2857</xdr:rowOff>
    </xdr:from>
    <xdr:to>
      <xdr:col>15</xdr:col>
      <xdr:colOff>101600</xdr:colOff>
      <xdr:row>57</xdr:row>
      <xdr:rowOff>104457</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775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95584</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41111" y="9868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117132</xdr:rowOff>
    </xdr:from>
    <xdr:to>
      <xdr:col>10</xdr:col>
      <xdr:colOff>165100</xdr:colOff>
      <xdr:row>58</xdr:row>
      <xdr:rowOff>47282</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889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38409</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52111" y="99825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37808</xdr:rowOff>
    </xdr:from>
    <xdr:to>
      <xdr:col>6</xdr:col>
      <xdr:colOff>38100</xdr:colOff>
      <xdr:row>57</xdr:row>
      <xdr:rowOff>139408</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9810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130535</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63111" y="9903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維持補修費グラフ枠">
          <a:extLst>
            <a:ext uri="{FF2B5EF4-FFF2-40B4-BE49-F238E27FC236}">
              <a16:creationId xmlns:a16="http://schemas.microsoft.com/office/drawing/2014/main" id="{00000000-0008-0000-06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4578</xdr:rowOff>
    </xdr:from>
    <xdr:to>
      <xdr:col>24</xdr:col>
      <xdr:colOff>62865</xdr:colOff>
      <xdr:row>79</xdr:row>
      <xdr:rowOff>9816</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flipV="1">
          <a:off x="4633595" y="12006078"/>
          <a:ext cx="1270" cy="15482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13643</xdr:rowOff>
    </xdr:from>
    <xdr:ext cx="469744" cy="259045"/>
    <xdr:sp macro="" textlink="">
      <xdr:nvSpPr>
        <xdr:cNvPr id="172" name="維持補修費最小値テキスト">
          <a:extLst>
            <a:ext uri="{FF2B5EF4-FFF2-40B4-BE49-F238E27FC236}">
              <a16:creationId xmlns:a16="http://schemas.microsoft.com/office/drawing/2014/main" id="{00000000-0008-0000-0600-0000AC000000}"/>
            </a:ext>
          </a:extLst>
        </xdr:cNvPr>
        <xdr:cNvSpPr txBox="1"/>
      </xdr:nvSpPr>
      <xdr:spPr>
        <a:xfrm>
          <a:off x="4686300" y="13558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9816</xdr:rowOff>
    </xdr:from>
    <xdr:to>
      <xdr:col>24</xdr:col>
      <xdr:colOff>152400</xdr:colOff>
      <xdr:row>79</xdr:row>
      <xdr:rowOff>9816</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3554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122705</xdr:rowOff>
    </xdr:from>
    <xdr:ext cx="534377" cy="259045"/>
    <xdr:sp macro="" textlink="">
      <xdr:nvSpPr>
        <xdr:cNvPr id="174" name="維持補修費最大値テキスト">
          <a:extLst>
            <a:ext uri="{FF2B5EF4-FFF2-40B4-BE49-F238E27FC236}">
              <a16:creationId xmlns:a16="http://schemas.microsoft.com/office/drawing/2014/main" id="{00000000-0008-0000-0600-0000AE000000}"/>
            </a:ext>
          </a:extLst>
        </xdr:cNvPr>
        <xdr:cNvSpPr txBox="1"/>
      </xdr:nvSpPr>
      <xdr:spPr>
        <a:xfrm>
          <a:off x="4686300" y="117813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83,093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4578</xdr:rowOff>
    </xdr:from>
    <xdr:to>
      <xdr:col>24</xdr:col>
      <xdr:colOff>152400</xdr:colOff>
      <xdr:row>70</xdr:row>
      <xdr:rowOff>4578</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4546600" y="120060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169018</xdr:rowOff>
    </xdr:from>
    <xdr:to>
      <xdr:col>24</xdr:col>
      <xdr:colOff>63500</xdr:colOff>
      <xdr:row>78</xdr:row>
      <xdr:rowOff>170562</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flipV="1">
          <a:off x="3797300" y="13542118"/>
          <a:ext cx="838200" cy="1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137780</xdr:rowOff>
    </xdr:from>
    <xdr:ext cx="534377" cy="259045"/>
    <xdr:sp macro="" textlink="">
      <xdr:nvSpPr>
        <xdr:cNvPr id="177" name="維持補修費平均値テキスト">
          <a:extLst>
            <a:ext uri="{FF2B5EF4-FFF2-40B4-BE49-F238E27FC236}">
              <a16:creationId xmlns:a16="http://schemas.microsoft.com/office/drawing/2014/main" id="{00000000-0008-0000-0600-0000B1000000}"/>
            </a:ext>
          </a:extLst>
        </xdr:cNvPr>
        <xdr:cNvSpPr txBox="1"/>
      </xdr:nvSpPr>
      <xdr:spPr>
        <a:xfrm>
          <a:off x="4686300" y="1316798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114903</xdr:rowOff>
    </xdr:from>
    <xdr:to>
      <xdr:col>24</xdr:col>
      <xdr:colOff>114300</xdr:colOff>
      <xdr:row>78</xdr:row>
      <xdr:rowOff>45053</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4584700" y="13316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168808</xdr:rowOff>
    </xdr:from>
    <xdr:to>
      <xdr:col>19</xdr:col>
      <xdr:colOff>177800</xdr:colOff>
      <xdr:row>78</xdr:row>
      <xdr:rowOff>170562</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a:off x="2908300" y="13541908"/>
          <a:ext cx="889000" cy="17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9310</xdr:rowOff>
    </xdr:from>
    <xdr:to>
      <xdr:col>20</xdr:col>
      <xdr:colOff>38100</xdr:colOff>
      <xdr:row>78</xdr:row>
      <xdr:rowOff>110910</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3746500" y="13382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127437</xdr:rowOff>
    </xdr:from>
    <xdr:ext cx="469744"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3562428" y="131576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154160</xdr:rowOff>
    </xdr:from>
    <xdr:to>
      <xdr:col>15</xdr:col>
      <xdr:colOff>50800</xdr:colOff>
      <xdr:row>78</xdr:row>
      <xdr:rowOff>168808</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a:off x="2019300" y="13527260"/>
          <a:ext cx="889000" cy="146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152851</xdr:rowOff>
    </xdr:from>
    <xdr:to>
      <xdr:col>15</xdr:col>
      <xdr:colOff>101600</xdr:colOff>
      <xdr:row>78</xdr:row>
      <xdr:rowOff>83001</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2857500" y="133545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99528</xdr:rowOff>
    </xdr:from>
    <xdr:ext cx="469744"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2673428" y="131297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150825</xdr:rowOff>
    </xdr:from>
    <xdr:to>
      <xdr:col>10</xdr:col>
      <xdr:colOff>114300</xdr:colOff>
      <xdr:row>78</xdr:row>
      <xdr:rowOff>154160</xdr:rowOff>
    </xdr:to>
    <xdr:cxnSp macro="">
      <xdr:nvCxnSpPr>
        <xdr:cNvPr id="185" name="直線コネクタ 184">
          <a:extLst>
            <a:ext uri="{FF2B5EF4-FFF2-40B4-BE49-F238E27FC236}">
              <a16:creationId xmlns:a16="http://schemas.microsoft.com/office/drawing/2014/main" id="{00000000-0008-0000-0600-0000B9000000}"/>
            </a:ext>
          </a:extLst>
        </xdr:cNvPr>
        <xdr:cNvCxnSpPr/>
      </xdr:nvCxnSpPr>
      <xdr:spPr>
        <a:xfrm>
          <a:off x="1130300" y="13523925"/>
          <a:ext cx="889000" cy="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140221</xdr:rowOff>
    </xdr:from>
    <xdr:to>
      <xdr:col>10</xdr:col>
      <xdr:colOff>165100</xdr:colOff>
      <xdr:row>78</xdr:row>
      <xdr:rowOff>70371</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968500" y="13341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76</xdr:row>
      <xdr:rowOff>86898</xdr:rowOff>
    </xdr:from>
    <xdr:ext cx="534377"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1752111" y="131170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155823</xdr:rowOff>
    </xdr:from>
    <xdr:to>
      <xdr:col>6</xdr:col>
      <xdr:colOff>38100</xdr:colOff>
      <xdr:row>78</xdr:row>
      <xdr:rowOff>85973</xdr:rowOff>
    </xdr:to>
    <xdr:sp macro="" textlink="">
      <xdr:nvSpPr>
        <xdr:cNvPr id="188" name="フローチャート: 判断 187">
          <a:extLst>
            <a:ext uri="{FF2B5EF4-FFF2-40B4-BE49-F238E27FC236}">
              <a16:creationId xmlns:a16="http://schemas.microsoft.com/office/drawing/2014/main" id="{00000000-0008-0000-0600-0000BC000000}"/>
            </a:ext>
          </a:extLst>
        </xdr:cNvPr>
        <xdr:cNvSpPr/>
      </xdr:nvSpPr>
      <xdr:spPr>
        <a:xfrm>
          <a:off x="1079500" y="133574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102500</xdr:rowOff>
    </xdr:from>
    <xdr:ext cx="469744"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895428" y="131327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118218</xdr:rowOff>
    </xdr:from>
    <xdr:to>
      <xdr:col>24</xdr:col>
      <xdr:colOff>114300</xdr:colOff>
      <xdr:row>79</xdr:row>
      <xdr:rowOff>48368</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4584700" y="13491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33145</xdr:rowOff>
    </xdr:from>
    <xdr:ext cx="469744" cy="259045"/>
    <xdr:sp macro="" textlink="">
      <xdr:nvSpPr>
        <xdr:cNvPr id="196" name="維持補修費該当値テキスト">
          <a:extLst>
            <a:ext uri="{FF2B5EF4-FFF2-40B4-BE49-F238E27FC236}">
              <a16:creationId xmlns:a16="http://schemas.microsoft.com/office/drawing/2014/main" id="{00000000-0008-0000-0600-0000C4000000}"/>
            </a:ext>
          </a:extLst>
        </xdr:cNvPr>
        <xdr:cNvSpPr txBox="1"/>
      </xdr:nvSpPr>
      <xdr:spPr>
        <a:xfrm>
          <a:off x="4686300" y="134062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119762</xdr:rowOff>
    </xdr:from>
    <xdr:to>
      <xdr:col>20</xdr:col>
      <xdr:colOff>38100</xdr:colOff>
      <xdr:row>79</xdr:row>
      <xdr:rowOff>49912</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3746500" y="13492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79</xdr:row>
      <xdr:rowOff>41039</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3562428" y="135855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118008</xdr:rowOff>
    </xdr:from>
    <xdr:to>
      <xdr:col>15</xdr:col>
      <xdr:colOff>101600</xdr:colOff>
      <xdr:row>79</xdr:row>
      <xdr:rowOff>48158</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2857500" y="13491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79</xdr:row>
      <xdr:rowOff>39285</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2673428" y="135838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103360</xdr:rowOff>
    </xdr:from>
    <xdr:to>
      <xdr:col>10</xdr:col>
      <xdr:colOff>165100</xdr:colOff>
      <xdr:row>79</xdr:row>
      <xdr:rowOff>33510</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968500" y="13476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79</xdr:row>
      <xdr:rowOff>24637</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1784428" y="13569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100025</xdr:rowOff>
    </xdr:from>
    <xdr:to>
      <xdr:col>6</xdr:col>
      <xdr:colOff>38100</xdr:colOff>
      <xdr:row>79</xdr:row>
      <xdr:rowOff>30175</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1079500" y="13473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79</xdr:row>
      <xdr:rowOff>21302</xdr:rowOff>
    </xdr:from>
    <xdr:ext cx="469744"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895428" y="13565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162,285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扶助費グラフ枠">
          <a:extLst>
            <a:ext uri="{FF2B5EF4-FFF2-40B4-BE49-F238E27FC236}">
              <a16:creationId xmlns:a16="http://schemas.microsoft.com/office/drawing/2014/main" id="{00000000-0008-0000-0600-0000E4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93675</xdr:rowOff>
    </xdr:from>
    <xdr:to>
      <xdr:col>24</xdr:col>
      <xdr:colOff>62865</xdr:colOff>
      <xdr:row>98</xdr:row>
      <xdr:rowOff>27736</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flipV="1">
          <a:off x="4633595" y="15524175"/>
          <a:ext cx="1270" cy="13056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31563</xdr:rowOff>
    </xdr:from>
    <xdr:ext cx="534377" cy="259045"/>
    <xdr:sp macro="" textlink="">
      <xdr:nvSpPr>
        <xdr:cNvPr id="230" name="扶助費最小値テキスト">
          <a:extLst>
            <a:ext uri="{FF2B5EF4-FFF2-40B4-BE49-F238E27FC236}">
              <a16:creationId xmlns:a16="http://schemas.microsoft.com/office/drawing/2014/main" id="{00000000-0008-0000-0600-0000E6000000}"/>
            </a:ext>
          </a:extLst>
        </xdr:cNvPr>
        <xdr:cNvSpPr txBox="1"/>
      </xdr:nvSpPr>
      <xdr:spPr>
        <a:xfrm>
          <a:off x="4686300" y="16833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74,816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27736</xdr:rowOff>
    </xdr:from>
    <xdr:to>
      <xdr:col>24</xdr:col>
      <xdr:colOff>152400</xdr:colOff>
      <xdr:row>98</xdr:row>
      <xdr:rowOff>27736</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68298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40352</xdr:rowOff>
    </xdr:from>
    <xdr:ext cx="599010" cy="259045"/>
    <xdr:sp macro="" textlink="">
      <xdr:nvSpPr>
        <xdr:cNvPr id="232" name="扶助費最大値テキスト">
          <a:extLst>
            <a:ext uri="{FF2B5EF4-FFF2-40B4-BE49-F238E27FC236}">
              <a16:creationId xmlns:a16="http://schemas.microsoft.com/office/drawing/2014/main" id="{00000000-0008-0000-0600-0000E8000000}"/>
            </a:ext>
          </a:extLst>
        </xdr:cNvPr>
        <xdr:cNvSpPr txBox="1"/>
      </xdr:nvSpPr>
      <xdr:spPr>
        <a:xfrm>
          <a:off x="4686300" y="152994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177,624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93675</xdr:rowOff>
    </xdr:from>
    <xdr:to>
      <xdr:col>24</xdr:col>
      <xdr:colOff>152400</xdr:colOff>
      <xdr:row>90</xdr:row>
      <xdr:rowOff>93675</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4546600" y="155241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91</xdr:row>
      <xdr:rowOff>54077</xdr:rowOff>
    </xdr:from>
    <xdr:to>
      <xdr:col>24</xdr:col>
      <xdr:colOff>63500</xdr:colOff>
      <xdr:row>92</xdr:row>
      <xdr:rowOff>22746</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flipV="1">
          <a:off x="3797300" y="15656027"/>
          <a:ext cx="838200" cy="1401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79646</xdr:rowOff>
    </xdr:from>
    <xdr:ext cx="599010" cy="259045"/>
    <xdr:sp macro="" textlink="">
      <xdr:nvSpPr>
        <xdr:cNvPr id="235" name="扶助費平均値テキスト">
          <a:extLst>
            <a:ext uri="{FF2B5EF4-FFF2-40B4-BE49-F238E27FC236}">
              <a16:creationId xmlns:a16="http://schemas.microsoft.com/office/drawing/2014/main" id="{00000000-0008-0000-0600-0000EB000000}"/>
            </a:ext>
          </a:extLst>
        </xdr:cNvPr>
        <xdr:cNvSpPr txBox="1"/>
      </xdr:nvSpPr>
      <xdr:spPr>
        <a:xfrm>
          <a:off x="4686300" y="1619594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101219</xdr:rowOff>
    </xdr:from>
    <xdr:to>
      <xdr:col>24</xdr:col>
      <xdr:colOff>114300</xdr:colOff>
      <xdr:row>95</xdr:row>
      <xdr:rowOff>31369</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4584700" y="162175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92</xdr:row>
      <xdr:rowOff>22746</xdr:rowOff>
    </xdr:from>
    <xdr:to>
      <xdr:col>19</xdr:col>
      <xdr:colOff>177800</xdr:colOff>
      <xdr:row>93</xdr:row>
      <xdr:rowOff>26149</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flipV="1">
          <a:off x="2908300" y="15796146"/>
          <a:ext cx="889000" cy="1748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10337</xdr:rowOff>
    </xdr:from>
    <xdr:to>
      <xdr:col>20</xdr:col>
      <xdr:colOff>38100</xdr:colOff>
      <xdr:row>95</xdr:row>
      <xdr:rowOff>111937</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3746500" y="162980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103064</xdr:rowOff>
    </xdr:from>
    <xdr:ext cx="599010"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3497795" y="163908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91</xdr:row>
      <xdr:rowOff>144208</xdr:rowOff>
    </xdr:from>
    <xdr:to>
      <xdr:col>15</xdr:col>
      <xdr:colOff>50800</xdr:colOff>
      <xdr:row>93</xdr:row>
      <xdr:rowOff>26149</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a:off x="2019300" y="15746158"/>
          <a:ext cx="889000" cy="2248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120396</xdr:rowOff>
    </xdr:from>
    <xdr:to>
      <xdr:col>15</xdr:col>
      <xdr:colOff>101600</xdr:colOff>
      <xdr:row>96</xdr:row>
      <xdr:rowOff>50546</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2857500" y="16408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96</xdr:row>
      <xdr:rowOff>41673</xdr:rowOff>
    </xdr:from>
    <xdr:ext cx="599010"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2608795" y="165008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104,020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91</xdr:row>
      <xdr:rowOff>144208</xdr:rowOff>
    </xdr:from>
    <xdr:to>
      <xdr:col>10</xdr:col>
      <xdr:colOff>114300</xdr:colOff>
      <xdr:row>93</xdr:row>
      <xdr:rowOff>105969</xdr:rowOff>
    </xdr:to>
    <xdr:cxnSp macro="">
      <xdr:nvCxnSpPr>
        <xdr:cNvPr id="243" name="直線コネクタ 242">
          <a:extLst>
            <a:ext uri="{FF2B5EF4-FFF2-40B4-BE49-F238E27FC236}">
              <a16:creationId xmlns:a16="http://schemas.microsoft.com/office/drawing/2014/main" id="{00000000-0008-0000-0600-0000F3000000}"/>
            </a:ext>
          </a:extLst>
        </xdr:cNvPr>
        <xdr:cNvCxnSpPr/>
      </xdr:nvCxnSpPr>
      <xdr:spPr>
        <a:xfrm flipV="1">
          <a:off x="1130300" y="15746158"/>
          <a:ext cx="889000" cy="3046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140043</xdr:rowOff>
    </xdr:from>
    <xdr:to>
      <xdr:col>10</xdr:col>
      <xdr:colOff>165100</xdr:colOff>
      <xdr:row>95</xdr:row>
      <xdr:rowOff>70193</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968500" y="16256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61320</xdr:rowOff>
    </xdr:from>
    <xdr:ext cx="59901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1719795" y="163490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140043</xdr:rowOff>
    </xdr:from>
    <xdr:to>
      <xdr:col>6</xdr:col>
      <xdr:colOff>38100</xdr:colOff>
      <xdr:row>96</xdr:row>
      <xdr:rowOff>70193</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1079500" y="164277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96</xdr:row>
      <xdr:rowOff>61320</xdr:rowOff>
    </xdr:from>
    <xdr:ext cx="59901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830795" y="165205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91</xdr:row>
      <xdr:rowOff>3277</xdr:rowOff>
    </xdr:from>
    <xdr:to>
      <xdr:col>24</xdr:col>
      <xdr:colOff>114300</xdr:colOff>
      <xdr:row>91</xdr:row>
      <xdr:rowOff>104877</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4584700" y="156052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90</xdr:row>
      <xdr:rowOff>26154</xdr:rowOff>
    </xdr:from>
    <xdr:ext cx="599010" cy="259045"/>
    <xdr:sp macro="" textlink="">
      <xdr:nvSpPr>
        <xdr:cNvPr id="254" name="扶助費該当値テキスト">
          <a:extLst>
            <a:ext uri="{FF2B5EF4-FFF2-40B4-BE49-F238E27FC236}">
              <a16:creationId xmlns:a16="http://schemas.microsoft.com/office/drawing/2014/main" id="{00000000-0008-0000-0600-0000FE000000}"/>
            </a:ext>
          </a:extLst>
        </xdr:cNvPr>
        <xdr:cNvSpPr txBox="1"/>
      </xdr:nvSpPr>
      <xdr:spPr>
        <a:xfrm>
          <a:off x="4686300" y="154566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167,242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91</xdr:row>
      <xdr:rowOff>143396</xdr:rowOff>
    </xdr:from>
    <xdr:to>
      <xdr:col>20</xdr:col>
      <xdr:colOff>38100</xdr:colOff>
      <xdr:row>92</xdr:row>
      <xdr:rowOff>73546</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3746500" y="15745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90</xdr:row>
      <xdr:rowOff>90073</xdr:rowOff>
    </xdr:from>
    <xdr:ext cx="59901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3497795" y="155205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92</xdr:row>
      <xdr:rowOff>146799</xdr:rowOff>
    </xdr:from>
    <xdr:to>
      <xdr:col>15</xdr:col>
      <xdr:colOff>101600</xdr:colOff>
      <xdr:row>93</xdr:row>
      <xdr:rowOff>76949</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2857500" y="159201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91</xdr:row>
      <xdr:rowOff>93476</xdr:rowOff>
    </xdr:from>
    <xdr:ext cx="599010"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2608795" y="156954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91</xdr:row>
      <xdr:rowOff>93408</xdr:rowOff>
    </xdr:from>
    <xdr:to>
      <xdr:col>10</xdr:col>
      <xdr:colOff>165100</xdr:colOff>
      <xdr:row>92</xdr:row>
      <xdr:rowOff>23558</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968500" y="156953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90</xdr:row>
      <xdr:rowOff>40085</xdr:rowOff>
    </xdr:from>
    <xdr:ext cx="599010"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1719795" y="154705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93</xdr:row>
      <xdr:rowOff>55169</xdr:rowOff>
    </xdr:from>
    <xdr:to>
      <xdr:col>6</xdr:col>
      <xdr:colOff>38100</xdr:colOff>
      <xdr:row>93</xdr:row>
      <xdr:rowOff>156769</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1079500" y="160000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92</xdr:row>
      <xdr:rowOff>1846</xdr:rowOff>
    </xdr:from>
    <xdr:ext cx="599010"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830795" y="157752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44450</xdr:rowOff>
    </xdr:from>
    <xdr:to>
      <xdr:col>59</xdr:col>
      <xdr:colOff>50800</xdr:colOff>
      <xdr:row>39</xdr:row>
      <xdr:rowOff>44450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73677</xdr:rowOff>
    </xdr:from>
    <xdr:ext cx="53129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72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補助費等グラフ枠">
          <a:extLst>
            <a:ext uri="{FF2B5EF4-FFF2-40B4-BE49-F238E27FC236}">
              <a16:creationId xmlns:a16="http://schemas.microsoft.com/office/drawing/2014/main" id="{00000000-0008-0000-0600-00001E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139029</xdr:rowOff>
    </xdr:from>
    <xdr:to>
      <xdr:col>54</xdr:col>
      <xdr:colOff>189865</xdr:colOff>
      <xdr:row>38</xdr:row>
      <xdr:rowOff>165753</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flipV="1">
          <a:off x="10475595" y="5282529"/>
          <a:ext cx="1270" cy="13983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169580</xdr:rowOff>
    </xdr:from>
    <xdr:ext cx="534377" cy="259045"/>
    <xdr:sp macro="" textlink="">
      <xdr:nvSpPr>
        <xdr:cNvPr id="288" name="補助費等最小値テキスト">
          <a:extLst>
            <a:ext uri="{FF2B5EF4-FFF2-40B4-BE49-F238E27FC236}">
              <a16:creationId xmlns:a16="http://schemas.microsoft.com/office/drawing/2014/main" id="{00000000-0008-0000-0600-000020010000}"/>
            </a:ext>
          </a:extLst>
        </xdr:cNvPr>
        <xdr:cNvSpPr txBox="1"/>
      </xdr:nvSpPr>
      <xdr:spPr>
        <a:xfrm>
          <a:off x="10528300" y="66846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56,581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165753</xdr:rowOff>
    </xdr:from>
    <xdr:to>
      <xdr:col>55</xdr:col>
      <xdr:colOff>88900</xdr:colOff>
      <xdr:row>38</xdr:row>
      <xdr:rowOff>165753</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66808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85706</xdr:rowOff>
    </xdr:from>
    <xdr:ext cx="599010" cy="259045"/>
    <xdr:sp macro="" textlink="">
      <xdr:nvSpPr>
        <xdr:cNvPr id="290" name="補助費等最大値テキスト">
          <a:extLst>
            <a:ext uri="{FF2B5EF4-FFF2-40B4-BE49-F238E27FC236}">
              <a16:creationId xmlns:a16="http://schemas.microsoft.com/office/drawing/2014/main" id="{00000000-0008-0000-0600-000022010000}"/>
            </a:ext>
          </a:extLst>
        </xdr:cNvPr>
        <xdr:cNvSpPr txBox="1"/>
      </xdr:nvSpPr>
      <xdr:spPr>
        <a:xfrm>
          <a:off x="10528300" y="50577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240,088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139029</xdr:rowOff>
    </xdr:from>
    <xdr:to>
      <xdr:col>55</xdr:col>
      <xdr:colOff>88900</xdr:colOff>
      <xdr:row>30</xdr:row>
      <xdr:rowOff>139029</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388600" y="52825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152494</xdr:rowOff>
    </xdr:from>
    <xdr:to>
      <xdr:col>55</xdr:col>
      <xdr:colOff>0</xdr:colOff>
      <xdr:row>37</xdr:row>
      <xdr:rowOff>171399</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9639300" y="6496144"/>
          <a:ext cx="838200" cy="18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82356</xdr:rowOff>
    </xdr:from>
    <xdr:ext cx="599010" cy="259045"/>
    <xdr:sp macro="" textlink="">
      <xdr:nvSpPr>
        <xdr:cNvPr id="293" name="補助費等平均値テキスト">
          <a:extLst>
            <a:ext uri="{FF2B5EF4-FFF2-40B4-BE49-F238E27FC236}">
              <a16:creationId xmlns:a16="http://schemas.microsoft.com/office/drawing/2014/main" id="{00000000-0008-0000-0600-000025010000}"/>
            </a:ext>
          </a:extLst>
        </xdr:cNvPr>
        <xdr:cNvSpPr txBox="1"/>
      </xdr:nvSpPr>
      <xdr:spPr>
        <a:xfrm>
          <a:off x="10528300" y="608310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59479</xdr:rowOff>
    </xdr:from>
    <xdr:to>
      <xdr:col>55</xdr:col>
      <xdr:colOff>50800</xdr:colOff>
      <xdr:row>36</xdr:row>
      <xdr:rowOff>161079</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10426700" y="62316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117366</xdr:rowOff>
    </xdr:from>
    <xdr:to>
      <xdr:col>50</xdr:col>
      <xdr:colOff>114300</xdr:colOff>
      <xdr:row>37</xdr:row>
      <xdr:rowOff>152494</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8750300" y="6461016"/>
          <a:ext cx="889000" cy="351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122413</xdr:rowOff>
    </xdr:from>
    <xdr:to>
      <xdr:col>50</xdr:col>
      <xdr:colOff>165100</xdr:colOff>
      <xdr:row>37</xdr:row>
      <xdr:rowOff>52563</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9588500" y="6294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69090</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9339795" y="60698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117366</xdr:rowOff>
    </xdr:from>
    <xdr:to>
      <xdr:col>45</xdr:col>
      <xdr:colOff>177800</xdr:colOff>
      <xdr:row>37</xdr:row>
      <xdr:rowOff>161402</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flipV="1">
          <a:off x="7861300" y="6461016"/>
          <a:ext cx="889000" cy="440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97922</xdr:rowOff>
    </xdr:from>
    <xdr:to>
      <xdr:col>46</xdr:col>
      <xdr:colOff>38100</xdr:colOff>
      <xdr:row>37</xdr:row>
      <xdr:rowOff>28072</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8699500" y="6270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44599</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8450795" y="60453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103,816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33</xdr:row>
      <xdr:rowOff>12614</xdr:rowOff>
    </xdr:from>
    <xdr:to>
      <xdr:col>41</xdr:col>
      <xdr:colOff>50800</xdr:colOff>
      <xdr:row>37</xdr:row>
      <xdr:rowOff>161402</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a:off x="6972300" y="5670464"/>
          <a:ext cx="889000" cy="8345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149098</xdr:rowOff>
    </xdr:from>
    <xdr:to>
      <xdr:col>41</xdr:col>
      <xdr:colOff>101600</xdr:colOff>
      <xdr:row>37</xdr:row>
      <xdr:rowOff>79248</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7810500" y="63212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95775</xdr:rowOff>
    </xdr:from>
    <xdr:ext cx="534377"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7594111" y="60965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32</xdr:row>
      <xdr:rowOff>49916</xdr:rowOff>
    </xdr:from>
    <xdr:to>
      <xdr:col>36</xdr:col>
      <xdr:colOff>165100</xdr:colOff>
      <xdr:row>32</xdr:row>
      <xdr:rowOff>151516</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6921500" y="5536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30</xdr:row>
      <xdr:rowOff>168043</xdr:rowOff>
    </xdr:from>
    <xdr:ext cx="59901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6672795" y="53115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120599</xdr:rowOff>
    </xdr:from>
    <xdr:to>
      <xdr:col>55</xdr:col>
      <xdr:colOff>50800</xdr:colOff>
      <xdr:row>38</xdr:row>
      <xdr:rowOff>50749</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10426700" y="6464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99026</xdr:rowOff>
    </xdr:from>
    <xdr:ext cx="534377" cy="259045"/>
    <xdr:sp macro="" textlink="">
      <xdr:nvSpPr>
        <xdr:cNvPr id="312" name="補助費等該当値テキスト">
          <a:extLst>
            <a:ext uri="{FF2B5EF4-FFF2-40B4-BE49-F238E27FC236}">
              <a16:creationId xmlns:a16="http://schemas.microsoft.com/office/drawing/2014/main" id="{00000000-0008-0000-0600-000038010000}"/>
            </a:ext>
          </a:extLst>
        </xdr:cNvPr>
        <xdr:cNvSpPr txBox="1"/>
      </xdr:nvSpPr>
      <xdr:spPr>
        <a:xfrm>
          <a:off x="10528300" y="64426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101694</xdr:rowOff>
    </xdr:from>
    <xdr:to>
      <xdr:col>50</xdr:col>
      <xdr:colOff>165100</xdr:colOff>
      <xdr:row>38</xdr:row>
      <xdr:rowOff>31844</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9588500" y="6445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38</xdr:row>
      <xdr:rowOff>22971</xdr:rowOff>
    </xdr:from>
    <xdr:ext cx="534377"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9372111" y="6538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66566</xdr:rowOff>
    </xdr:from>
    <xdr:to>
      <xdr:col>46</xdr:col>
      <xdr:colOff>38100</xdr:colOff>
      <xdr:row>37</xdr:row>
      <xdr:rowOff>168166</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8699500" y="6410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159293</xdr:rowOff>
    </xdr:from>
    <xdr:ext cx="534377"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8483111" y="65029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110602</xdr:rowOff>
    </xdr:from>
    <xdr:to>
      <xdr:col>41</xdr:col>
      <xdr:colOff>101600</xdr:colOff>
      <xdr:row>38</xdr:row>
      <xdr:rowOff>40752</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7810500" y="6454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31879</xdr:rowOff>
    </xdr:from>
    <xdr:ext cx="534377"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7594111" y="65469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32</xdr:row>
      <xdr:rowOff>133264</xdr:rowOff>
    </xdr:from>
    <xdr:to>
      <xdr:col>36</xdr:col>
      <xdr:colOff>165100</xdr:colOff>
      <xdr:row>33</xdr:row>
      <xdr:rowOff>63414</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6921500" y="5619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33</xdr:row>
      <xdr:rowOff>54541</xdr:rowOff>
    </xdr:from>
    <xdr:ext cx="599010"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6672795" y="57123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81,818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60</xdr:row>
      <xdr:rowOff>111777</xdr:rowOff>
    </xdr:from>
    <xdr:ext cx="248786"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355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98878</xdr:rowOff>
    </xdr:from>
    <xdr:to>
      <xdr:col>59</xdr:col>
      <xdr:colOff>50800</xdr:colOff>
      <xdr:row>59</xdr:row>
      <xdr:rowOff>98878</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58</xdr:row>
      <xdr:rowOff>128105</xdr:rowOff>
    </xdr:from>
    <xdr:ext cx="531299"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72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5642</xdr:rowOff>
    </xdr:from>
    <xdr:ext cx="59541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08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3" name="テキスト ボックス 342">
          <a:extLst>
            <a:ext uri="{FF2B5EF4-FFF2-40B4-BE49-F238E27FC236}">
              <a16:creationId xmlns:a16="http://schemas.microsoft.com/office/drawing/2014/main" id="{00000000-0008-0000-0600-000057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5" name="テキスト ボックス 344">
          <a:extLst>
            <a:ext uri="{FF2B5EF4-FFF2-40B4-BE49-F238E27FC236}">
              <a16:creationId xmlns:a16="http://schemas.microsoft.com/office/drawing/2014/main" id="{00000000-0008-0000-0600-000059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6" name="普通建設事業費グラフ枠">
          <a:extLst>
            <a:ext uri="{FF2B5EF4-FFF2-40B4-BE49-F238E27FC236}">
              <a16:creationId xmlns:a16="http://schemas.microsoft.com/office/drawing/2014/main" id="{00000000-0008-0000-0600-00005A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47781</xdr:rowOff>
    </xdr:from>
    <xdr:to>
      <xdr:col>54</xdr:col>
      <xdr:colOff>189865</xdr:colOff>
      <xdr:row>58</xdr:row>
      <xdr:rowOff>98226</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flipV="1">
          <a:off x="10475595" y="8791731"/>
          <a:ext cx="1270" cy="12505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102053</xdr:rowOff>
    </xdr:from>
    <xdr:ext cx="534377" cy="259045"/>
    <xdr:sp macro="" textlink="">
      <xdr:nvSpPr>
        <xdr:cNvPr id="348" name="普通建設事業費最小値テキスト">
          <a:extLst>
            <a:ext uri="{FF2B5EF4-FFF2-40B4-BE49-F238E27FC236}">
              <a16:creationId xmlns:a16="http://schemas.microsoft.com/office/drawing/2014/main" id="{00000000-0008-0000-0600-00005C010000}"/>
            </a:ext>
          </a:extLst>
        </xdr:cNvPr>
        <xdr:cNvSpPr txBox="1"/>
      </xdr:nvSpPr>
      <xdr:spPr>
        <a:xfrm>
          <a:off x="10528300" y="100461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45,810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98226</xdr:rowOff>
    </xdr:from>
    <xdr:to>
      <xdr:col>55</xdr:col>
      <xdr:colOff>88900</xdr:colOff>
      <xdr:row>58</xdr:row>
      <xdr:rowOff>98226</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a:off x="10388600" y="100423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165908</xdr:rowOff>
    </xdr:from>
    <xdr:ext cx="599010" cy="259045"/>
    <xdr:sp macro="" textlink="">
      <xdr:nvSpPr>
        <xdr:cNvPr id="350" name="普通建設事業費最大値テキスト">
          <a:extLst>
            <a:ext uri="{FF2B5EF4-FFF2-40B4-BE49-F238E27FC236}">
              <a16:creationId xmlns:a16="http://schemas.microsoft.com/office/drawing/2014/main" id="{00000000-0008-0000-0600-00005E010000}"/>
            </a:ext>
          </a:extLst>
        </xdr:cNvPr>
        <xdr:cNvSpPr txBox="1"/>
      </xdr:nvSpPr>
      <xdr:spPr>
        <a:xfrm>
          <a:off x="10528300" y="85669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160,694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47781</xdr:rowOff>
    </xdr:from>
    <xdr:to>
      <xdr:col>55</xdr:col>
      <xdr:colOff>88900</xdr:colOff>
      <xdr:row>51</xdr:row>
      <xdr:rowOff>47781</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a:off x="10388600" y="87917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148038</xdr:rowOff>
    </xdr:from>
    <xdr:to>
      <xdr:col>55</xdr:col>
      <xdr:colOff>0</xdr:colOff>
      <xdr:row>57</xdr:row>
      <xdr:rowOff>139385</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flipV="1">
          <a:off x="9639300" y="9749238"/>
          <a:ext cx="838200" cy="162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54</xdr:row>
      <xdr:rowOff>89276</xdr:rowOff>
    </xdr:from>
    <xdr:ext cx="534377" cy="259045"/>
    <xdr:sp macro="" textlink="">
      <xdr:nvSpPr>
        <xdr:cNvPr id="353" name="普通建設事業費平均値テキスト">
          <a:extLst>
            <a:ext uri="{FF2B5EF4-FFF2-40B4-BE49-F238E27FC236}">
              <a16:creationId xmlns:a16="http://schemas.microsoft.com/office/drawing/2014/main" id="{00000000-0008-0000-0600-000061010000}"/>
            </a:ext>
          </a:extLst>
        </xdr:cNvPr>
        <xdr:cNvSpPr txBox="1"/>
      </xdr:nvSpPr>
      <xdr:spPr>
        <a:xfrm>
          <a:off x="10528300" y="934757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66399</xdr:rowOff>
    </xdr:from>
    <xdr:to>
      <xdr:col>55</xdr:col>
      <xdr:colOff>50800</xdr:colOff>
      <xdr:row>55</xdr:row>
      <xdr:rowOff>167999</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10426700" y="9496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50133</xdr:rowOff>
    </xdr:from>
    <xdr:to>
      <xdr:col>50</xdr:col>
      <xdr:colOff>114300</xdr:colOff>
      <xdr:row>57</xdr:row>
      <xdr:rowOff>139385</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a:off x="8750300" y="9822783"/>
          <a:ext cx="889000" cy="89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58834</xdr:rowOff>
    </xdr:from>
    <xdr:to>
      <xdr:col>50</xdr:col>
      <xdr:colOff>165100</xdr:colOff>
      <xdr:row>55</xdr:row>
      <xdr:rowOff>160434</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9588500" y="9488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5511</xdr:rowOff>
    </xdr:from>
    <xdr:ext cx="534377"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9372111" y="92638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20458</xdr:rowOff>
    </xdr:from>
    <xdr:to>
      <xdr:col>45</xdr:col>
      <xdr:colOff>177800</xdr:colOff>
      <xdr:row>57</xdr:row>
      <xdr:rowOff>50133</xdr:rowOff>
    </xdr:to>
    <xdr:cxnSp macro="">
      <xdr:nvCxnSpPr>
        <xdr:cNvPr id="358" name="直線コネクタ 357">
          <a:extLst>
            <a:ext uri="{FF2B5EF4-FFF2-40B4-BE49-F238E27FC236}">
              <a16:creationId xmlns:a16="http://schemas.microsoft.com/office/drawing/2014/main" id="{00000000-0008-0000-0600-000066010000}"/>
            </a:ext>
          </a:extLst>
        </xdr:cNvPr>
        <xdr:cNvCxnSpPr/>
      </xdr:nvCxnSpPr>
      <xdr:spPr>
        <a:xfrm>
          <a:off x="7861300" y="9793108"/>
          <a:ext cx="889000" cy="29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54</xdr:row>
      <xdr:rowOff>103454</xdr:rowOff>
    </xdr:from>
    <xdr:to>
      <xdr:col>46</xdr:col>
      <xdr:colOff>38100</xdr:colOff>
      <xdr:row>55</xdr:row>
      <xdr:rowOff>33604</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8699500" y="9361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53</xdr:row>
      <xdr:rowOff>50131</xdr:rowOff>
    </xdr:from>
    <xdr:ext cx="59901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8450795" y="91369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159348</xdr:rowOff>
    </xdr:from>
    <xdr:to>
      <xdr:col>41</xdr:col>
      <xdr:colOff>50800</xdr:colOff>
      <xdr:row>57</xdr:row>
      <xdr:rowOff>20458</xdr:rowOff>
    </xdr:to>
    <xdr:cxnSp macro="">
      <xdr:nvCxnSpPr>
        <xdr:cNvPr id="361" name="直線コネクタ 360">
          <a:extLst>
            <a:ext uri="{FF2B5EF4-FFF2-40B4-BE49-F238E27FC236}">
              <a16:creationId xmlns:a16="http://schemas.microsoft.com/office/drawing/2014/main" id="{00000000-0008-0000-0600-000069010000}"/>
            </a:ext>
          </a:extLst>
        </xdr:cNvPr>
        <xdr:cNvCxnSpPr/>
      </xdr:nvCxnSpPr>
      <xdr:spPr>
        <a:xfrm>
          <a:off x="6972300" y="9760548"/>
          <a:ext cx="889000" cy="32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48961</xdr:rowOff>
    </xdr:from>
    <xdr:to>
      <xdr:col>41</xdr:col>
      <xdr:colOff>101600</xdr:colOff>
      <xdr:row>55</xdr:row>
      <xdr:rowOff>150561</xdr:rowOff>
    </xdr:to>
    <xdr:sp macro="" textlink="">
      <xdr:nvSpPr>
        <xdr:cNvPr id="362" name="フローチャート: 判断 361">
          <a:extLst>
            <a:ext uri="{FF2B5EF4-FFF2-40B4-BE49-F238E27FC236}">
              <a16:creationId xmlns:a16="http://schemas.microsoft.com/office/drawing/2014/main" id="{00000000-0008-0000-0600-00006A010000}"/>
            </a:ext>
          </a:extLst>
        </xdr:cNvPr>
        <xdr:cNvSpPr/>
      </xdr:nvSpPr>
      <xdr:spPr>
        <a:xfrm>
          <a:off x="7810500" y="94787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53</xdr:row>
      <xdr:rowOff>167088</xdr:rowOff>
    </xdr:from>
    <xdr:ext cx="534377"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7594111" y="9253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52084</xdr:rowOff>
    </xdr:from>
    <xdr:to>
      <xdr:col>36</xdr:col>
      <xdr:colOff>165100</xdr:colOff>
      <xdr:row>55</xdr:row>
      <xdr:rowOff>153684</xdr:rowOff>
    </xdr:to>
    <xdr:sp macro="" textlink="">
      <xdr:nvSpPr>
        <xdr:cNvPr id="364" name="フローチャート: 判断 363">
          <a:extLst>
            <a:ext uri="{FF2B5EF4-FFF2-40B4-BE49-F238E27FC236}">
              <a16:creationId xmlns:a16="http://schemas.microsoft.com/office/drawing/2014/main" id="{00000000-0008-0000-0600-00006C010000}"/>
            </a:ext>
          </a:extLst>
        </xdr:cNvPr>
        <xdr:cNvSpPr/>
      </xdr:nvSpPr>
      <xdr:spPr>
        <a:xfrm>
          <a:off x="6921500" y="94818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53</xdr:row>
      <xdr:rowOff>170211</xdr:rowOff>
    </xdr:from>
    <xdr:ext cx="534377"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6705111" y="92570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97238</xdr:rowOff>
    </xdr:from>
    <xdr:to>
      <xdr:col>55</xdr:col>
      <xdr:colOff>50800</xdr:colOff>
      <xdr:row>57</xdr:row>
      <xdr:rowOff>27388</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10426700" y="9698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75665</xdr:rowOff>
    </xdr:from>
    <xdr:ext cx="534377" cy="259045"/>
    <xdr:sp macro="" textlink="">
      <xdr:nvSpPr>
        <xdr:cNvPr id="372" name="普通建設事業費該当値テキスト">
          <a:extLst>
            <a:ext uri="{FF2B5EF4-FFF2-40B4-BE49-F238E27FC236}">
              <a16:creationId xmlns:a16="http://schemas.microsoft.com/office/drawing/2014/main" id="{00000000-0008-0000-0600-000074010000}"/>
            </a:ext>
          </a:extLst>
        </xdr:cNvPr>
        <xdr:cNvSpPr txBox="1"/>
      </xdr:nvSpPr>
      <xdr:spPr>
        <a:xfrm>
          <a:off x="10528300" y="96768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88585</xdr:rowOff>
    </xdr:from>
    <xdr:to>
      <xdr:col>50</xdr:col>
      <xdr:colOff>165100</xdr:colOff>
      <xdr:row>58</xdr:row>
      <xdr:rowOff>18735</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9588500" y="9861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9862</xdr:rowOff>
    </xdr:from>
    <xdr:ext cx="534377"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9372111" y="99539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170783</xdr:rowOff>
    </xdr:from>
    <xdr:to>
      <xdr:col>46</xdr:col>
      <xdr:colOff>38100</xdr:colOff>
      <xdr:row>57</xdr:row>
      <xdr:rowOff>100933</xdr:rowOff>
    </xdr:to>
    <xdr:sp macro="" textlink="">
      <xdr:nvSpPr>
        <xdr:cNvPr id="375" name="楕円 374">
          <a:extLst>
            <a:ext uri="{FF2B5EF4-FFF2-40B4-BE49-F238E27FC236}">
              <a16:creationId xmlns:a16="http://schemas.microsoft.com/office/drawing/2014/main" id="{00000000-0008-0000-0600-000077010000}"/>
            </a:ext>
          </a:extLst>
        </xdr:cNvPr>
        <xdr:cNvSpPr/>
      </xdr:nvSpPr>
      <xdr:spPr>
        <a:xfrm>
          <a:off x="8699500" y="9771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92060</xdr:rowOff>
    </xdr:from>
    <xdr:ext cx="534377" cy="259045"/>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8483111" y="98647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141108</xdr:rowOff>
    </xdr:from>
    <xdr:to>
      <xdr:col>41</xdr:col>
      <xdr:colOff>101600</xdr:colOff>
      <xdr:row>57</xdr:row>
      <xdr:rowOff>71258</xdr:rowOff>
    </xdr:to>
    <xdr:sp macro="" textlink="">
      <xdr:nvSpPr>
        <xdr:cNvPr id="377" name="楕円 376">
          <a:extLst>
            <a:ext uri="{FF2B5EF4-FFF2-40B4-BE49-F238E27FC236}">
              <a16:creationId xmlns:a16="http://schemas.microsoft.com/office/drawing/2014/main" id="{00000000-0008-0000-0600-000079010000}"/>
            </a:ext>
          </a:extLst>
        </xdr:cNvPr>
        <xdr:cNvSpPr/>
      </xdr:nvSpPr>
      <xdr:spPr>
        <a:xfrm>
          <a:off x="7810500" y="9742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62385</xdr:rowOff>
    </xdr:from>
    <xdr:ext cx="534377" cy="259045"/>
    <xdr:sp macro="" textlink="">
      <xdr:nvSpPr>
        <xdr:cNvPr id="378" name="テキスト ボックス 377">
          <a:extLst>
            <a:ext uri="{FF2B5EF4-FFF2-40B4-BE49-F238E27FC236}">
              <a16:creationId xmlns:a16="http://schemas.microsoft.com/office/drawing/2014/main" id="{00000000-0008-0000-0600-00007A010000}"/>
            </a:ext>
          </a:extLst>
        </xdr:cNvPr>
        <xdr:cNvSpPr txBox="1"/>
      </xdr:nvSpPr>
      <xdr:spPr>
        <a:xfrm>
          <a:off x="7594111" y="98350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108548</xdr:rowOff>
    </xdr:from>
    <xdr:to>
      <xdr:col>36</xdr:col>
      <xdr:colOff>165100</xdr:colOff>
      <xdr:row>57</xdr:row>
      <xdr:rowOff>38698</xdr:rowOff>
    </xdr:to>
    <xdr:sp macro="" textlink="">
      <xdr:nvSpPr>
        <xdr:cNvPr id="379" name="楕円 378">
          <a:extLst>
            <a:ext uri="{FF2B5EF4-FFF2-40B4-BE49-F238E27FC236}">
              <a16:creationId xmlns:a16="http://schemas.microsoft.com/office/drawing/2014/main" id="{00000000-0008-0000-0600-00007B010000}"/>
            </a:ext>
          </a:extLst>
        </xdr:cNvPr>
        <xdr:cNvSpPr/>
      </xdr:nvSpPr>
      <xdr:spPr>
        <a:xfrm>
          <a:off x="6921500" y="9709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29825</xdr:rowOff>
    </xdr:from>
    <xdr:ext cx="534377" cy="259045"/>
    <xdr:sp macro="" textlink="">
      <xdr:nvSpPr>
        <xdr:cNvPr id="380" name="テキスト ボックス 379">
          <a:extLst>
            <a:ext uri="{FF2B5EF4-FFF2-40B4-BE49-F238E27FC236}">
              <a16:creationId xmlns:a16="http://schemas.microsoft.com/office/drawing/2014/main" id="{00000000-0008-0000-0600-00007C010000}"/>
            </a:ext>
          </a:extLst>
        </xdr:cNvPr>
        <xdr:cNvSpPr txBox="1"/>
      </xdr:nvSpPr>
      <xdr:spPr>
        <a:xfrm>
          <a:off x="6705111" y="98024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8" name="正方形/長方形 387">
          <a:extLst>
            <a:ext uri="{FF2B5EF4-FFF2-40B4-BE49-F238E27FC236}">
              <a16:creationId xmlns:a16="http://schemas.microsoft.com/office/drawing/2014/main" id="{00000000-0008-0000-0600-000084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8" name="テキスト ボックス 397">
          <a:extLst>
            <a:ext uri="{FF2B5EF4-FFF2-40B4-BE49-F238E27FC236}">
              <a16:creationId xmlns:a16="http://schemas.microsoft.com/office/drawing/2014/main" id="{00000000-0008-0000-0600-00008E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0" name="テキスト ボックス 399">
          <a:extLst>
            <a:ext uri="{FF2B5EF4-FFF2-40B4-BE49-F238E27FC236}">
              <a16:creationId xmlns:a16="http://schemas.microsoft.com/office/drawing/2014/main" id="{00000000-0008-0000-0600-000090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1" name="普通建設事業費 （ うち新規整備　）グラフ枠">
          <a:extLst>
            <a:ext uri="{FF2B5EF4-FFF2-40B4-BE49-F238E27FC236}">
              <a16:creationId xmlns:a16="http://schemas.microsoft.com/office/drawing/2014/main" id="{00000000-0008-0000-0600-000091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78458</xdr:rowOff>
    </xdr:from>
    <xdr:to>
      <xdr:col>54</xdr:col>
      <xdr:colOff>189865</xdr:colOff>
      <xdr:row>78</xdr:row>
      <xdr:rowOff>139700</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flipV="1">
          <a:off x="10475595" y="12251408"/>
          <a:ext cx="1270" cy="12613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403" name="普通建設事業費 （ うち新規整備　）最小値テキスト">
          <a:extLst>
            <a:ext uri="{FF2B5EF4-FFF2-40B4-BE49-F238E27FC236}">
              <a16:creationId xmlns:a16="http://schemas.microsoft.com/office/drawing/2014/main" id="{00000000-0008-0000-0600-000093010000}"/>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25135</xdr:rowOff>
    </xdr:from>
    <xdr:ext cx="534377" cy="259045"/>
    <xdr:sp macro="" textlink="">
      <xdr:nvSpPr>
        <xdr:cNvPr id="405" name="普通建設事業費 （ うち新規整備　）最大値テキスト">
          <a:extLst>
            <a:ext uri="{FF2B5EF4-FFF2-40B4-BE49-F238E27FC236}">
              <a16:creationId xmlns:a16="http://schemas.microsoft.com/office/drawing/2014/main" id="{00000000-0008-0000-0600-000095010000}"/>
            </a:ext>
          </a:extLst>
        </xdr:cNvPr>
        <xdr:cNvSpPr txBox="1"/>
      </xdr:nvSpPr>
      <xdr:spPr>
        <a:xfrm>
          <a:off x="10528300" y="120266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55,179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78458</xdr:rowOff>
    </xdr:from>
    <xdr:to>
      <xdr:col>55</xdr:col>
      <xdr:colOff>88900</xdr:colOff>
      <xdr:row>71</xdr:row>
      <xdr:rowOff>78458</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10388600" y="122514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43276</xdr:rowOff>
    </xdr:from>
    <xdr:to>
      <xdr:col>55</xdr:col>
      <xdr:colOff>0</xdr:colOff>
      <xdr:row>78</xdr:row>
      <xdr:rowOff>36579</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flipV="1">
          <a:off x="9639300" y="13244926"/>
          <a:ext cx="838200" cy="1647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50192</xdr:rowOff>
    </xdr:from>
    <xdr:ext cx="534377" cy="259045"/>
    <xdr:sp macro="" textlink="">
      <xdr:nvSpPr>
        <xdr:cNvPr id="408" name="普通建設事業費 （ うち新規整備　）平均値テキスト">
          <a:extLst>
            <a:ext uri="{FF2B5EF4-FFF2-40B4-BE49-F238E27FC236}">
              <a16:creationId xmlns:a16="http://schemas.microsoft.com/office/drawing/2014/main" id="{00000000-0008-0000-0600-000098010000}"/>
            </a:ext>
          </a:extLst>
        </xdr:cNvPr>
        <xdr:cNvSpPr txBox="1"/>
      </xdr:nvSpPr>
      <xdr:spPr>
        <a:xfrm>
          <a:off x="10528300" y="129089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27315</xdr:rowOff>
    </xdr:from>
    <xdr:to>
      <xdr:col>55</xdr:col>
      <xdr:colOff>50800</xdr:colOff>
      <xdr:row>76</xdr:row>
      <xdr:rowOff>128915</xdr:rowOff>
    </xdr:to>
    <xdr:sp macro="" textlink="">
      <xdr:nvSpPr>
        <xdr:cNvPr id="409" name="フローチャート: 判断 408">
          <a:extLst>
            <a:ext uri="{FF2B5EF4-FFF2-40B4-BE49-F238E27FC236}">
              <a16:creationId xmlns:a16="http://schemas.microsoft.com/office/drawing/2014/main" id="{00000000-0008-0000-0600-000099010000}"/>
            </a:ext>
          </a:extLst>
        </xdr:cNvPr>
        <xdr:cNvSpPr/>
      </xdr:nvSpPr>
      <xdr:spPr>
        <a:xfrm>
          <a:off x="10426700" y="13057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36579</xdr:rowOff>
    </xdr:from>
    <xdr:to>
      <xdr:col>50</xdr:col>
      <xdr:colOff>114300</xdr:colOff>
      <xdr:row>78</xdr:row>
      <xdr:rowOff>55964</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flipV="1">
          <a:off x="8750300" y="13409679"/>
          <a:ext cx="889000" cy="19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75</xdr:row>
      <xdr:rowOff>80465</xdr:rowOff>
    </xdr:from>
    <xdr:to>
      <xdr:col>50</xdr:col>
      <xdr:colOff>165100</xdr:colOff>
      <xdr:row>76</xdr:row>
      <xdr:rowOff>10615</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9588500" y="12939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74</xdr:row>
      <xdr:rowOff>27142</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9372111" y="127144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146535</xdr:rowOff>
    </xdr:from>
    <xdr:to>
      <xdr:col>45</xdr:col>
      <xdr:colOff>177800</xdr:colOff>
      <xdr:row>78</xdr:row>
      <xdr:rowOff>55964</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a:off x="7861300" y="13348185"/>
          <a:ext cx="889000" cy="808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74</xdr:row>
      <xdr:rowOff>41534</xdr:rowOff>
    </xdr:from>
    <xdr:to>
      <xdr:col>46</xdr:col>
      <xdr:colOff>38100</xdr:colOff>
      <xdr:row>74</xdr:row>
      <xdr:rowOff>143134</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8699500" y="127288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72</xdr:row>
      <xdr:rowOff>159661</xdr:rowOff>
    </xdr:from>
    <xdr:ext cx="534377"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8483111" y="125040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146535</xdr:rowOff>
    </xdr:from>
    <xdr:to>
      <xdr:col>41</xdr:col>
      <xdr:colOff>50800</xdr:colOff>
      <xdr:row>78</xdr:row>
      <xdr:rowOff>95786</xdr:rowOff>
    </xdr:to>
    <xdr:cxnSp macro="">
      <xdr:nvCxnSpPr>
        <xdr:cNvPr id="416" name="直線コネクタ 415">
          <a:extLst>
            <a:ext uri="{FF2B5EF4-FFF2-40B4-BE49-F238E27FC236}">
              <a16:creationId xmlns:a16="http://schemas.microsoft.com/office/drawing/2014/main" id="{00000000-0008-0000-0600-0000A0010000}"/>
            </a:ext>
          </a:extLst>
        </xdr:cNvPr>
        <xdr:cNvCxnSpPr/>
      </xdr:nvCxnSpPr>
      <xdr:spPr>
        <a:xfrm flipV="1">
          <a:off x="6972300" y="13348185"/>
          <a:ext cx="889000" cy="1207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74</xdr:row>
      <xdr:rowOff>149296</xdr:rowOff>
    </xdr:from>
    <xdr:to>
      <xdr:col>41</xdr:col>
      <xdr:colOff>101600</xdr:colOff>
      <xdr:row>75</xdr:row>
      <xdr:rowOff>79446</xdr:rowOff>
    </xdr:to>
    <xdr:sp macro="" textlink="">
      <xdr:nvSpPr>
        <xdr:cNvPr id="417" name="フローチャート: 判断 416">
          <a:extLst>
            <a:ext uri="{FF2B5EF4-FFF2-40B4-BE49-F238E27FC236}">
              <a16:creationId xmlns:a16="http://schemas.microsoft.com/office/drawing/2014/main" id="{00000000-0008-0000-0600-0000A1010000}"/>
            </a:ext>
          </a:extLst>
        </xdr:cNvPr>
        <xdr:cNvSpPr/>
      </xdr:nvSpPr>
      <xdr:spPr>
        <a:xfrm>
          <a:off x="7810500" y="12836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73</xdr:row>
      <xdr:rowOff>95973</xdr:rowOff>
    </xdr:from>
    <xdr:ext cx="534377"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7594111" y="126118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74</xdr:row>
      <xdr:rowOff>162921</xdr:rowOff>
    </xdr:from>
    <xdr:to>
      <xdr:col>36</xdr:col>
      <xdr:colOff>165100</xdr:colOff>
      <xdr:row>75</xdr:row>
      <xdr:rowOff>93071</xdr:rowOff>
    </xdr:to>
    <xdr:sp macro="" textlink="">
      <xdr:nvSpPr>
        <xdr:cNvPr id="419" name="フローチャート: 判断 418">
          <a:extLst>
            <a:ext uri="{FF2B5EF4-FFF2-40B4-BE49-F238E27FC236}">
              <a16:creationId xmlns:a16="http://schemas.microsoft.com/office/drawing/2014/main" id="{00000000-0008-0000-0600-0000A3010000}"/>
            </a:ext>
          </a:extLst>
        </xdr:cNvPr>
        <xdr:cNvSpPr/>
      </xdr:nvSpPr>
      <xdr:spPr>
        <a:xfrm>
          <a:off x="6921500" y="128502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73</xdr:row>
      <xdr:rowOff>109598</xdr:rowOff>
    </xdr:from>
    <xdr:ext cx="534377"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6705111" y="126254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163926</xdr:rowOff>
    </xdr:from>
    <xdr:to>
      <xdr:col>55</xdr:col>
      <xdr:colOff>50800</xdr:colOff>
      <xdr:row>77</xdr:row>
      <xdr:rowOff>94076</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10426700" y="13194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142353</xdr:rowOff>
    </xdr:from>
    <xdr:ext cx="534377" cy="259045"/>
    <xdr:sp macro="" textlink="">
      <xdr:nvSpPr>
        <xdr:cNvPr id="427" name="普通建設事業費 （ うち新規整備　）該当値テキスト">
          <a:extLst>
            <a:ext uri="{FF2B5EF4-FFF2-40B4-BE49-F238E27FC236}">
              <a16:creationId xmlns:a16="http://schemas.microsoft.com/office/drawing/2014/main" id="{00000000-0008-0000-0600-0000AB010000}"/>
            </a:ext>
          </a:extLst>
        </xdr:cNvPr>
        <xdr:cNvSpPr txBox="1"/>
      </xdr:nvSpPr>
      <xdr:spPr>
        <a:xfrm>
          <a:off x="10528300" y="131725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157229</xdr:rowOff>
    </xdr:from>
    <xdr:to>
      <xdr:col>50</xdr:col>
      <xdr:colOff>165100</xdr:colOff>
      <xdr:row>78</xdr:row>
      <xdr:rowOff>87379</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9588500" y="133588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78506</xdr:rowOff>
    </xdr:from>
    <xdr:ext cx="469744"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9404428" y="134516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5164</xdr:rowOff>
    </xdr:from>
    <xdr:to>
      <xdr:col>46</xdr:col>
      <xdr:colOff>38100</xdr:colOff>
      <xdr:row>78</xdr:row>
      <xdr:rowOff>106764</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8699500" y="13378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97891</xdr:rowOff>
    </xdr:from>
    <xdr:ext cx="469744"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8515428" y="134709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95735</xdr:rowOff>
    </xdr:from>
    <xdr:to>
      <xdr:col>41</xdr:col>
      <xdr:colOff>101600</xdr:colOff>
      <xdr:row>78</xdr:row>
      <xdr:rowOff>25885</xdr:rowOff>
    </xdr:to>
    <xdr:sp macro="" textlink="">
      <xdr:nvSpPr>
        <xdr:cNvPr id="432" name="楕円 431">
          <a:extLst>
            <a:ext uri="{FF2B5EF4-FFF2-40B4-BE49-F238E27FC236}">
              <a16:creationId xmlns:a16="http://schemas.microsoft.com/office/drawing/2014/main" id="{00000000-0008-0000-0600-0000B0010000}"/>
            </a:ext>
          </a:extLst>
        </xdr:cNvPr>
        <xdr:cNvSpPr/>
      </xdr:nvSpPr>
      <xdr:spPr>
        <a:xfrm>
          <a:off x="7810500" y="13297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17012</xdr:rowOff>
    </xdr:from>
    <xdr:ext cx="469744" cy="259045"/>
    <xdr:sp macro="" textlink="">
      <xdr:nvSpPr>
        <xdr:cNvPr id="433" name="テキスト ボックス 432">
          <a:extLst>
            <a:ext uri="{FF2B5EF4-FFF2-40B4-BE49-F238E27FC236}">
              <a16:creationId xmlns:a16="http://schemas.microsoft.com/office/drawing/2014/main" id="{00000000-0008-0000-0600-0000B1010000}"/>
            </a:ext>
          </a:extLst>
        </xdr:cNvPr>
        <xdr:cNvSpPr txBox="1"/>
      </xdr:nvSpPr>
      <xdr:spPr>
        <a:xfrm>
          <a:off x="7626428" y="133901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44986</xdr:rowOff>
    </xdr:from>
    <xdr:to>
      <xdr:col>36</xdr:col>
      <xdr:colOff>165100</xdr:colOff>
      <xdr:row>78</xdr:row>
      <xdr:rowOff>146586</xdr:rowOff>
    </xdr:to>
    <xdr:sp macro="" textlink="">
      <xdr:nvSpPr>
        <xdr:cNvPr id="434" name="楕円 433">
          <a:extLst>
            <a:ext uri="{FF2B5EF4-FFF2-40B4-BE49-F238E27FC236}">
              <a16:creationId xmlns:a16="http://schemas.microsoft.com/office/drawing/2014/main" id="{00000000-0008-0000-0600-0000B2010000}"/>
            </a:ext>
          </a:extLst>
        </xdr:cNvPr>
        <xdr:cNvSpPr/>
      </xdr:nvSpPr>
      <xdr:spPr>
        <a:xfrm>
          <a:off x="6921500" y="13418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137713</xdr:rowOff>
    </xdr:from>
    <xdr:ext cx="469744" cy="259045"/>
    <xdr:sp macro="" textlink="">
      <xdr:nvSpPr>
        <xdr:cNvPr id="435" name="テキスト ボックス 434">
          <a:extLst>
            <a:ext uri="{FF2B5EF4-FFF2-40B4-BE49-F238E27FC236}">
              <a16:creationId xmlns:a16="http://schemas.microsoft.com/office/drawing/2014/main" id="{00000000-0008-0000-0600-0000B3010000}"/>
            </a:ext>
          </a:extLst>
        </xdr:cNvPr>
        <xdr:cNvSpPr txBox="1"/>
      </xdr:nvSpPr>
      <xdr:spPr>
        <a:xfrm>
          <a:off x="6737428" y="13510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54,542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5" name="テキスト ボックス 454">
          <a:extLst>
            <a:ext uri="{FF2B5EF4-FFF2-40B4-BE49-F238E27FC236}">
              <a16:creationId xmlns:a16="http://schemas.microsoft.com/office/drawing/2014/main" id="{00000000-0008-0000-0600-0000C7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7" name="テキスト ボックス 456">
          <a:extLst>
            <a:ext uri="{FF2B5EF4-FFF2-40B4-BE49-F238E27FC236}">
              <a16:creationId xmlns:a16="http://schemas.microsoft.com/office/drawing/2014/main" id="{00000000-0008-0000-0600-0000C9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9" name="テキスト ボックス 458">
          <a:extLst>
            <a:ext uri="{FF2B5EF4-FFF2-40B4-BE49-F238E27FC236}">
              <a16:creationId xmlns:a16="http://schemas.microsoft.com/office/drawing/2014/main" id="{00000000-0008-0000-0600-0000CB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0" name="普通建設事業費 （ うち更新整備　）グラフ枠">
          <a:extLst>
            <a:ext uri="{FF2B5EF4-FFF2-40B4-BE49-F238E27FC236}">
              <a16:creationId xmlns:a16="http://schemas.microsoft.com/office/drawing/2014/main" id="{00000000-0008-0000-0600-0000CC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89</xdr:row>
      <xdr:rowOff>161189</xdr:rowOff>
    </xdr:from>
    <xdr:to>
      <xdr:col>54</xdr:col>
      <xdr:colOff>189865</xdr:colOff>
      <xdr:row>99</xdr:row>
      <xdr:rowOff>22842</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flipV="1">
          <a:off x="10475595" y="15420239"/>
          <a:ext cx="1270" cy="15761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26669</xdr:rowOff>
    </xdr:from>
    <xdr:ext cx="469744" cy="259045"/>
    <xdr:sp macro="" textlink="">
      <xdr:nvSpPr>
        <xdr:cNvPr id="462" name="普通建設事業費 （ うち更新整備　）最小値テキスト">
          <a:extLst>
            <a:ext uri="{FF2B5EF4-FFF2-40B4-BE49-F238E27FC236}">
              <a16:creationId xmlns:a16="http://schemas.microsoft.com/office/drawing/2014/main" id="{00000000-0008-0000-0600-0000CE010000}"/>
            </a:ext>
          </a:extLst>
        </xdr:cNvPr>
        <xdr:cNvSpPr txBox="1"/>
      </xdr:nvSpPr>
      <xdr:spPr>
        <a:xfrm>
          <a:off x="10528300" y="170002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22842</xdr:rowOff>
    </xdr:from>
    <xdr:to>
      <xdr:col>55</xdr:col>
      <xdr:colOff>88900</xdr:colOff>
      <xdr:row>99</xdr:row>
      <xdr:rowOff>22842</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10388600" y="169963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107866</xdr:rowOff>
    </xdr:from>
    <xdr:ext cx="599010" cy="259045"/>
    <xdr:sp macro="" textlink="">
      <xdr:nvSpPr>
        <xdr:cNvPr id="464" name="普通建設事業費 （ うち更新整備　）最大値テキスト">
          <a:extLst>
            <a:ext uri="{FF2B5EF4-FFF2-40B4-BE49-F238E27FC236}">
              <a16:creationId xmlns:a16="http://schemas.microsoft.com/office/drawing/2014/main" id="{00000000-0008-0000-0600-0000D0010000}"/>
            </a:ext>
          </a:extLst>
        </xdr:cNvPr>
        <xdr:cNvSpPr txBox="1"/>
      </xdr:nvSpPr>
      <xdr:spPr>
        <a:xfrm>
          <a:off x="10528300" y="151954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151,776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89</xdr:row>
      <xdr:rowOff>161189</xdr:rowOff>
    </xdr:from>
    <xdr:to>
      <xdr:col>55</xdr:col>
      <xdr:colOff>88900</xdr:colOff>
      <xdr:row>89</xdr:row>
      <xdr:rowOff>161189</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a:off x="10388600" y="15420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10694</xdr:rowOff>
    </xdr:from>
    <xdr:to>
      <xdr:col>55</xdr:col>
      <xdr:colOff>0</xdr:colOff>
      <xdr:row>97</xdr:row>
      <xdr:rowOff>34947</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flipV="1">
          <a:off x="9639300" y="16469894"/>
          <a:ext cx="838200" cy="1957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95307</xdr:rowOff>
    </xdr:from>
    <xdr:ext cx="534377" cy="259045"/>
    <xdr:sp macro="" textlink="">
      <xdr:nvSpPr>
        <xdr:cNvPr id="467" name="普通建設事業費 （ うち更新整備　）平均値テキスト">
          <a:extLst>
            <a:ext uri="{FF2B5EF4-FFF2-40B4-BE49-F238E27FC236}">
              <a16:creationId xmlns:a16="http://schemas.microsoft.com/office/drawing/2014/main" id="{00000000-0008-0000-0600-0000D3010000}"/>
            </a:ext>
          </a:extLst>
        </xdr:cNvPr>
        <xdr:cNvSpPr txBox="1"/>
      </xdr:nvSpPr>
      <xdr:spPr>
        <a:xfrm>
          <a:off x="10528300" y="162116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60,763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72430</xdr:rowOff>
    </xdr:from>
    <xdr:to>
      <xdr:col>55</xdr:col>
      <xdr:colOff>50800</xdr:colOff>
      <xdr:row>96</xdr:row>
      <xdr:rowOff>2580</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10426700" y="16360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74995</xdr:rowOff>
    </xdr:from>
    <xdr:to>
      <xdr:col>50</xdr:col>
      <xdr:colOff>114300</xdr:colOff>
      <xdr:row>97</xdr:row>
      <xdr:rowOff>34947</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a:off x="8750300" y="16534195"/>
          <a:ext cx="889000" cy="1314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124997</xdr:rowOff>
    </xdr:from>
    <xdr:to>
      <xdr:col>50</xdr:col>
      <xdr:colOff>165100</xdr:colOff>
      <xdr:row>96</xdr:row>
      <xdr:rowOff>55147</xdr:rowOff>
    </xdr:to>
    <xdr:sp macro="" textlink="">
      <xdr:nvSpPr>
        <xdr:cNvPr id="470" name="フローチャート: 判断 469">
          <a:extLst>
            <a:ext uri="{FF2B5EF4-FFF2-40B4-BE49-F238E27FC236}">
              <a16:creationId xmlns:a16="http://schemas.microsoft.com/office/drawing/2014/main" id="{00000000-0008-0000-0600-0000D6010000}"/>
            </a:ext>
          </a:extLst>
        </xdr:cNvPr>
        <xdr:cNvSpPr/>
      </xdr:nvSpPr>
      <xdr:spPr>
        <a:xfrm>
          <a:off x="9588500" y="164127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71674</xdr:rowOff>
    </xdr:from>
    <xdr:ext cx="534377"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9372111" y="161879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55,934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42709</xdr:rowOff>
    </xdr:from>
    <xdr:to>
      <xdr:col>45</xdr:col>
      <xdr:colOff>177800</xdr:colOff>
      <xdr:row>96</xdr:row>
      <xdr:rowOff>74995</xdr:rowOff>
    </xdr:to>
    <xdr:cxnSp macro="">
      <xdr:nvCxnSpPr>
        <xdr:cNvPr id="472" name="直線コネクタ 471">
          <a:extLst>
            <a:ext uri="{FF2B5EF4-FFF2-40B4-BE49-F238E27FC236}">
              <a16:creationId xmlns:a16="http://schemas.microsoft.com/office/drawing/2014/main" id="{00000000-0008-0000-0600-0000D8010000}"/>
            </a:ext>
          </a:extLst>
        </xdr:cNvPr>
        <xdr:cNvCxnSpPr/>
      </xdr:nvCxnSpPr>
      <xdr:spPr>
        <a:xfrm>
          <a:off x="7861300" y="16501909"/>
          <a:ext cx="889000" cy="3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92700</xdr:rowOff>
    </xdr:from>
    <xdr:to>
      <xdr:col>46</xdr:col>
      <xdr:colOff>38100</xdr:colOff>
      <xdr:row>96</xdr:row>
      <xdr:rowOff>22850</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8699500" y="16380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39377</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8483111" y="161556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38092</xdr:rowOff>
    </xdr:from>
    <xdr:to>
      <xdr:col>41</xdr:col>
      <xdr:colOff>50800</xdr:colOff>
      <xdr:row>96</xdr:row>
      <xdr:rowOff>42709</xdr:rowOff>
    </xdr:to>
    <xdr:cxnSp macro="">
      <xdr:nvCxnSpPr>
        <xdr:cNvPr id="475" name="直線コネクタ 474">
          <a:extLst>
            <a:ext uri="{FF2B5EF4-FFF2-40B4-BE49-F238E27FC236}">
              <a16:creationId xmlns:a16="http://schemas.microsoft.com/office/drawing/2014/main" id="{00000000-0008-0000-0600-0000DB010000}"/>
            </a:ext>
          </a:extLst>
        </xdr:cNvPr>
        <xdr:cNvCxnSpPr/>
      </xdr:nvCxnSpPr>
      <xdr:spPr>
        <a:xfrm>
          <a:off x="6972300" y="16497292"/>
          <a:ext cx="889000" cy="46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163914</xdr:rowOff>
    </xdr:from>
    <xdr:to>
      <xdr:col>41</xdr:col>
      <xdr:colOff>101600</xdr:colOff>
      <xdr:row>96</xdr:row>
      <xdr:rowOff>94064</xdr:rowOff>
    </xdr:to>
    <xdr:sp macro="" textlink="">
      <xdr:nvSpPr>
        <xdr:cNvPr id="476" name="フローチャート: 判断 475">
          <a:extLst>
            <a:ext uri="{FF2B5EF4-FFF2-40B4-BE49-F238E27FC236}">
              <a16:creationId xmlns:a16="http://schemas.microsoft.com/office/drawing/2014/main" id="{00000000-0008-0000-0600-0000DC010000}"/>
            </a:ext>
          </a:extLst>
        </xdr:cNvPr>
        <xdr:cNvSpPr/>
      </xdr:nvSpPr>
      <xdr:spPr>
        <a:xfrm>
          <a:off x="7810500" y="16451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85191</xdr:rowOff>
    </xdr:from>
    <xdr:ext cx="534377"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7594111" y="165443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9130</xdr:rowOff>
    </xdr:from>
    <xdr:to>
      <xdr:col>36</xdr:col>
      <xdr:colOff>165100</xdr:colOff>
      <xdr:row>96</xdr:row>
      <xdr:rowOff>110730</xdr:rowOff>
    </xdr:to>
    <xdr:sp macro="" textlink="">
      <xdr:nvSpPr>
        <xdr:cNvPr id="478" name="フローチャート: 判断 477">
          <a:extLst>
            <a:ext uri="{FF2B5EF4-FFF2-40B4-BE49-F238E27FC236}">
              <a16:creationId xmlns:a16="http://schemas.microsoft.com/office/drawing/2014/main" id="{00000000-0008-0000-0600-0000DE010000}"/>
            </a:ext>
          </a:extLst>
        </xdr:cNvPr>
        <xdr:cNvSpPr/>
      </xdr:nvSpPr>
      <xdr:spPr>
        <a:xfrm>
          <a:off x="6921500" y="16468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101857</xdr:rowOff>
    </xdr:from>
    <xdr:ext cx="534377"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6705111" y="16561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131344</xdr:rowOff>
    </xdr:from>
    <xdr:to>
      <xdr:col>55</xdr:col>
      <xdr:colOff>50800</xdr:colOff>
      <xdr:row>96</xdr:row>
      <xdr:rowOff>61494</xdr:rowOff>
    </xdr:to>
    <xdr:sp macro="" textlink="">
      <xdr:nvSpPr>
        <xdr:cNvPr id="485" name="楕円 484">
          <a:extLst>
            <a:ext uri="{FF2B5EF4-FFF2-40B4-BE49-F238E27FC236}">
              <a16:creationId xmlns:a16="http://schemas.microsoft.com/office/drawing/2014/main" id="{00000000-0008-0000-0600-0000E5010000}"/>
            </a:ext>
          </a:extLst>
        </xdr:cNvPr>
        <xdr:cNvSpPr/>
      </xdr:nvSpPr>
      <xdr:spPr>
        <a:xfrm>
          <a:off x="10426700" y="16419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109771</xdr:rowOff>
    </xdr:from>
    <xdr:ext cx="534377" cy="259045"/>
    <xdr:sp macro="" textlink="">
      <xdr:nvSpPr>
        <xdr:cNvPr id="486" name="普通建設事業費 （ うち更新整備　）該当値テキスト">
          <a:extLst>
            <a:ext uri="{FF2B5EF4-FFF2-40B4-BE49-F238E27FC236}">
              <a16:creationId xmlns:a16="http://schemas.microsoft.com/office/drawing/2014/main" id="{00000000-0008-0000-0600-0000E6010000}"/>
            </a:ext>
          </a:extLst>
        </xdr:cNvPr>
        <xdr:cNvSpPr txBox="1"/>
      </xdr:nvSpPr>
      <xdr:spPr>
        <a:xfrm>
          <a:off x="10528300" y="16397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155597</xdr:rowOff>
    </xdr:from>
    <xdr:to>
      <xdr:col>50</xdr:col>
      <xdr:colOff>165100</xdr:colOff>
      <xdr:row>97</xdr:row>
      <xdr:rowOff>85747</xdr:rowOff>
    </xdr:to>
    <xdr:sp macro="" textlink="">
      <xdr:nvSpPr>
        <xdr:cNvPr id="487" name="楕円 486">
          <a:extLst>
            <a:ext uri="{FF2B5EF4-FFF2-40B4-BE49-F238E27FC236}">
              <a16:creationId xmlns:a16="http://schemas.microsoft.com/office/drawing/2014/main" id="{00000000-0008-0000-0600-0000E7010000}"/>
            </a:ext>
          </a:extLst>
        </xdr:cNvPr>
        <xdr:cNvSpPr/>
      </xdr:nvSpPr>
      <xdr:spPr>
        <a:xfrm>
          <a:off x="9588500" y="16614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76874</xdr:rowOff>
    </xdr:from>
    <xdr:ext cx="534377"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9372111" y="167075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24195</xdr:rowOff>
    </xdr:from>
    <xdr:to>
      <xdr:col>46</xdr:col>
      <xdr:colOff>38100</xdr:colOff>
      <xdr:row>96</xdr:row>
      <xdr:rowOff>125795</xdr:rowOff>
    </xdr:to>
    <xdr:sp macro="" textlink="">
      <xdr:nvSpPr>
        <xdr:cNvPr id="489" name="楕円 488">
          <a:extLst>
            <a:ext uri="{FF2B5EF4-FFF2-40B4-BE49-F238E27FC236}">
              <a16:creationId xmlns:a16="http://schemas.microsoft.com/office/drawing/2014/main" id="{00000000-0008-0000-0600-0000E9010000}"/>
            </a:ext>
          </a:extLst>
        </xdr:cNvPr>
        <xdr:cNvSpPr/>
      </xdr:nvSpPr>
      <xdr:spPr>
        <a:xfrm>
          <a:off x="8699500" y="16483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116922</xdr:rowOff>
    </xdr:from>
    <xdr:ext cx="534377" cy="259045"/>
    <xdr:sp macro="" textlink="">
      <xdr:nvSpPr>
        <xdr:cNvPr id="490" name="テキスト ボックス 489">
          <a:extLst>
            <a:ext uri="{FF2B5EF4-FFF2-40B4-BE49-F238E27FC236}">
              <a16:creationId xmlns:a16="http://schemas.microsoft.com/office/drawing/2014/main" id="{00000000-0008-0000-0600-0000EA010000}"/>
            </a:ext>
          </a:extLst>
        </xdr:cNvPr>
        <xdr:cNvSpPr txBox="1"/>
      </xdr:nvSpPr>
      <xdr:spPr>
        <a:xfrm>
          <a:off x="8483111" y="165761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163359</xdr:rowOff>
    </xdr:from>
    <xdr:to>
      <xdr:col>41</xdr:col>
      <xdr:colOff>101600</xdr:colOff>
      <xdr:row>96</xdr:row>
      <xdr:rowOff>93509</xdr:rowOff>
    </xdr:to>
    <xdr:sp macro="" textlink="">
      <xdr:nvSpPr>
        <xdr:cNvPr id="491" name="楕円 490">
          <a:extLst>
            <a:ext uri="{FF2B5EF4-FFF2-40B4-BE49-F238E27FC236}">
              <a16:creationId xmlns:a16="http://schemas.microsoft.com/office/drawing/2014/main" id="{00000000-0008-0000-0600-0000EB010000}"/>
            </a:ext>
          </a:extLst>
        </xdr:cNvPr>
        <xdr:cNvSpPr/>
      </xdr:nvSpPr>
      <xdr:spPr>
        <a:xfrm>
          <a:off x="7810500" y="164511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110036</xdr:rowOff>
    </xdr:from>
    <xdr:ext cx="534377" cy="259045"/>
    <xdr:sp macro="" textlink="">
      <xdr:nvSpPr>
        <xdr:cNvPr id="492" name="テキスト ボックス 491">
          <a:extLst>
            <a:ext uri="{FF2B5EF4-FFF2-40B4-BE49-F238E27FC236}">
              <a16:creationId xmlns:a16="http://schemas.microsoft.com/office/drawing/2014/main" id="{00000000-0008-0000-0600-0000EC010000}"/>
            </a:ext>
          </a:extLst>
        </xdr:cNvPr>
        <xdr:cNvSpPr txBox="1"/>
      </xdr:nvSpPr>
      <xdr:spPr>
        <a:xfrm>
          <a:off x="7594111" y="162263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158742</xdr:rowOff>
    </xdr:from>
    <xdr:to>
      <xdr:col>36</xdr:col>
      <xdr:colOff>165100</xdr:colOff>
      <xdr:row>96</xdr:row>
      <xdr:rowOff>88892</xdr:rowOff>
    </xdr:to>
    <xdr:sp macro="" textlink="">
      <xdr:nvSpPr>
        <xdr:cNvPr id="493" name="楕円 492">
          <a:extLst>
            <a:ext uri="{FF2B5EF4-FFF2-40B4-BE49-F238E27FC236}">
              <a16:creationId xmlns:a16="http://schemas.microsoft.com/office/drawing/2014/main" id="{00000000-0008-0000-0600-0000ED010000}"/>
            </a:ext>
          </a:extLst>
        </xdr:cNvPr>
        <xdr:cNvSpPr/>
      </xdr:nvSpPr>
      <xdr:spPr>
        <a:xfrm>
          <a:off x="6921500" y="16446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105419</xdr:rowOff>
    </xdr:from>
    <xdr:ext cx="534377" cy="259045"/>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6705111" y="162217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10" name="テキスト ボックス 509">
          <a:extLst>
            <a:ext uri="{FF2B5EF4-FFF2-40B4-BE49-F238E27FC236}">
              <a16:creationId xmlns:a16="http://schemas.microsoft.com/office/drawing/2014/main" id="{00000000-0008-0000-0600-0000FE01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12" name="テキスト ボックス 511">
          <a:extLst>
            <a:ext uri="{FF2B5EF4-FFF2-40B4-BE49-F238E27FC236}">
              <a16:creationId xmlns:a16="http://schemas.microsoft.com/office/drawing/2014/main" id="{00000000-0008-0000-0600-00000002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5" name="災害復旧事業費グラフ枠">
          <a:extLst>
            <a:ext uri="{FF2B5EF4-FFF2-40B4-BE49-F238E27FC236}">
              <a16:creationId xmlns:a16="http://schemas.microsoft.com/office/drawing/2014/main" id="{00000000-0008-0000-0600-000003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32</xdr:row>
      <xdr:rowOff>56627</xdr:rowOff>
    </xdr:from>
    <xdr:to>
      <xdr:col>85</xdr:col>
      <xdr:colOff>126364</xdr:colOff>
      <xdr:row>38</xdr:row>
      <xdr:rowOff>139700</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flipV="1">
          <a:off x="16317595" y="5543027"/>
          <a:ext cx="1269" cy="11117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17" name="災害復旧事業費最小値テキスト">
          <a:extLst>
            <a:ext uri="{FF2B5EF4-FFF2-40B4-BE49-F238E27FC236}">
              <a16:creationId xmlns:a16="http://schemas.microsoft.com/office/drawing/2014/main" id="{00000000-0008-0000-0600-000005020000}"/>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31</xdr:row>
      <xdr:rowOff>3304</xdr:rowOff>
    </xdr:from>
    <xdr:ext cx="534377" cy="259045"/>
    <xdr:sp macro="" textlink="">
      <xdr:nvSpPr>
        <xdr:cNvPr id="519" name="災害復旧事業費最大値テキスト">
          <a:extLst>
            <a:ext uri="{FF2B5EF4-FFF2-40B4-BE49-F238E27FC236}">
              <a16:creationId xmlns:a16="http://schemas.microsoft.com/office/drawing/2014/main" id="{00000000-0008-0000-0600-000007020000}"/>
            </a:ext>
          </a:extLst>
        </xdr:cNvPr>
        <xdr:cNvSpPr txBox="1"/>
      </xdr:nvSpPr>
      <xdr:spPr>
        <a:xfrm>
          <a:off x="16370300" y="53182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56627</xdr:rowOff>
    </xdr:from>
    <xdr:to>
      <xdr:col>86</xdr:col>
      <xdr:colOff>25400</xdr:colOff>
      <xdr:row>32</xdr:row>
      <xdr:rowOff>56627</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6230600" y="55430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15525</xdr:rowOff>
    </xdr:from>
    <xdr:to>
      <xdr:col>85</xdr:col>
      <xdr:colOff>127000</xdr:colOff>
      <xdr:row>38</xdr:row>
      <xdr:rowOff>49998</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flipV="1">
          <a:off x="15481300" y="6530625"/>
          <a:ext cx="838200" cy="344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30441</xdr:rowOff>
    </xdr:from>
    <xdr:ext cx="469744" cy="259045"/>
    <xdr:sp macro="" textlink="">
      <xdr:nvSpPr>
        <xdr:cNvPr id="522" name="災害復旧事業費平均値テキスト">
          <a:extLst>
            <a:ext uri="{FF2B5EF4-FFF2-40B4-BE49-F238E27FC236}">
              <a16:creationId xmlns:a16="http://schemas.microsoft.com/office/drawing/2014/main" id="{00000000-0008-0000-0600-00000A020000}"/>
            </a:ext>
          </a:extLst>
        </xdr:cNvPr>
        <xdr:cNvSpPr txBox="1"/>
      </xdr:nvSpPr>
      <xdr:spPr>
        <a:xfrm>
          <a:off x="16370300" y="620264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7564</xdr:rowOff>
    </xdr:from>
    <xdr:to>
      <xdr:col>85</xdr:col>
      <xdr:colOff>177800</xdr:colOff>
      <xdr:row>37</xdr:row>
      <xdr:rowOff>109164</xdr:rowOff>
    </xdr:to>
    <xdr:sp macro="" textlink="">
      <xdr:nvSpPr>
        <xdr:cNvPr id="523" name="フローチャート: 判断 522">
          <a:extLst>
            <a:ext uri="{FF2B5EF4-FFF2-40B4-BE49-F238E27FC236}">
              <a16:creationId xmlns:a16="http://schemas.microsoft.com/office/drawing/2014/main" id="{00000000-0008-0000-0600-00000B020000}"/>
            </a:ext>
          </a:extLst>
        </xdr:cNvPr>
        <xdr:cNvSpPr/>
      </xdr:nvSpPr>
      <xdr:spPr>
        <a:xfrm>
          <a:off x="16268700" y="6351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126395</xdr:rowOff>
    </xdr:from>
    <xdr:to>
      <xdr:col>81</xdr:col>
      <xdr:colOff>50800</xdr:colOff>
      <xdr:row>38</xdr:row>
      <xdr:rowOff>49998</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a:off x="14592300" y="6470045"/>
          <a:ext cx="889000" cy="950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167904</xdr:rowOff>
    </xdr:from>
    <xdr:to>
      <xdr:col>81</xdr:col>
      <xdr:colOff>101600</xdr:colOff>
      <xdr:row>37</xdr:row>
      <xdr:rowOff>98054</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5430500" y="6340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35</xdr:row>
      <xdr:rowOff>114581</xdr:rowOff>
    </xdr:from>
    <xdr:ext cx="469744"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5246428" y="61153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119674</xdr:rowOff>
    </xdr:from>
    <xdr:to>
      <xdr:col>76</xdr:col>
      <xdr:colOff>114300</xdr:colOff>
      <xdr:row>37</xdr:row>
      <xdr:rowOff>126395</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3703300" y="6463324"/>
          <a:ext cx="889000" cy="6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28275</xdr:rowOff>
    </xdr:from>
    <xdr:to>
      <xdr:col>76</xdr:col>
      <xdr:colOff>165100</xdr:colOff>
      <xdr:row>37</xdr:row>
      <xdr:rowOff>129875</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4541500" y="6371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35</xdr:row>
      <xdr:rowOff>146402</xdr:rowOff>
    </xdr:from>
    <xdr:ext cx="469744"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4357428" y="61471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34773</xdr:rowOff>
    </xdr:from>
    <xdr:to>
      <xdr:col>71</xdr:col>
      <xdr:colOff>177800</xdr:colOff>
      <xdr:row>37</xdr:row>
      <xdr:rowOff>119674</xdr:rowOff>
    </xdr:to>
    <xdr:cxnSp macro="">
      <xdr:nvCxnSpPr>
        <xdr:cNvPr id="530" name="直線コネクタ 529">
          <a:extLst>
            <a:ext uri="{FF2B5EF4-FFF2-40B4-BE49-F238E27FC236}">
              <a16:creationId xmlns:a16="http://schemas.microsoft.com/office/drawing/2014/main" id="{00000000-0008-0000-0600-000012020000}"/>
            </a:ext>
          </a:extLst>
        </xdr:cNvPr>
        <xdr:cNvCxnSpPr/>
      </xdr:nvCxnSpPr>
      <xdr:spPr>
        <a:xfrm>
          <a:off x="12814300" y="6378423"/>
          <a:ext cx="889000" cy="849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22560</xdr:rowOff>
    </xdr:from>
    <xdr:to>
      <xdr:col>72</xdr:col>
      <xdr:colOff>38100</xdr:colOff>
      <xdr:row>37</xdr:row>
      <xdr:rowOff>124160</xdr:rowOff>
    </xdr:to>
    <xdr:sp macro="" textlink="">
      <xdr:nvSpPr>
        <xdr:cNvPr id="531" name="フローチャート: 判断 530">
          <a:extLst>
            <a:ext uri="{FF2B5EF4-FFF2-40B4-BE49-F238E27FC236}">
              <a16:creationId xmlns:a16="http://schemas.microsoft.com/office/drawing/2014/main" id="{00000000-0008-0000-0600-000013020000}"/>
            </a:ext>
          </a:extLst>
        </xdr:cNvPr>
        <xdr:cNvSpPr/>
      </xdr:nvSpPr>
      <xdr:spPr>
        <a:xfrm>
          <a:off x="13652500" y="636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35</xdr:row>
      <xdr:rowOff>140687</xdr:rowOff>
    </xdr:from>
    <xdr:ext cx="469744"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3468428" y="6141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10719</xdr:rowOff>
    </xdr:from>
    <xdr:to>
      <xdr:col>67</xdr:col>
      <xdr:colOff>101600</xdr:colOff>
      <xdr:row>36</xdr:row>
      <xdr:rowOff>112319</xdr:rowOff>
    </xdr:to>
    <xdr:sp macro="" textlink="">
      <xdr:nvSpPr>
        <xdr:cNvPr id="533" name="フローチャート: 判断 532">
          <a:extLst>
            <a:ext uri="{FF2B5EF4-FFF2-40B4-BE49-F238E27FC236}">
              <a16:creationId xmlns:a16="http://schemas.microsoft.com/office/drawing/2014/main" id="{00000000-0008-0000-0600-000015020000}"/>
            </a:ext>
          </a:extLst>
        </xdr:cNvPr>
        <xdr:cNvSpPr/>
      </xdr:nvSpPr>
      <xdr:spPr>
        <a:xfrm>
          <a:off x="12763500" y="6182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34</xdr:row>
      <xdr:rowOff>128846</xdr:rowOff>
    </xdr:from>
    <xdr:ext cx="469744"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2579428" y="59581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136175</xdr:rowOff>
    </xdr:from>
    <xdr:to>
      <xdr:col>85</xdr:col>
      <xdr:colOff>177800</xdr:colOff>
      <xdr:row>38</xdr:row>
      <xdr:rowOff>66325</xdr:rowOff>
    </xdr:to>
    <xdr:sp macro="" textlink="">
      <xdr:nvSpPr>
        <xdr:cNvPr id="540" name="楕円 539">
          <a:extLst>
            <a:ext uri="{FF2B5EF4-FFF2-40B4-BE49-F238E27FC236}">
              <a16:creationId xmlns:a16="http://schemas.microsoft.com/office/drawing/2014/main" id="{00000000-0008-0000-0600-00001C020000}"/>
            </a:ext>
          </a:extLst>
        </xdr:cNvPr>
        <xdr:cNvSpPr/>
      </xdr:nvSpPr>
      <xdr:spPr>
        <a:xfrm>
          <a:off x="16268700" y="6479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51102</xdr:rowOff>
    </xdr:from>
    <xdr:ext cx="469744" cy="259045"/>
    <xdr:sp macro="" textlink="">
      <xdr:nvSpPr>
        <xdr:cNvPr id="541" name="災害復旧事業費該当値テキスト">
          <a:extLst>
            <a:ext uri="{FF2B5EF4-FFF2-40B4-BE49-F238E27FC236}">
              <a16:creationId xmlns:a16="http://schemas.microsoft.com/office/drawing/2014/main" id="{00000000-0008-0000-0600-00001D020000}"/>
            </a:ext>
          </a:extLst>
        </xdr:cNvPr>
        <xdr:cNvSpPr txBox="1"/>
      </xdr:nvSpPr>
      <xdr:spPr>
        <a:xfrm>
          <a:off x="16370300" y="6394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170648</xdr:rowOff>
    </xdr:from>
    <xdr:to>
      <xdr:col>81</xdr:col>
      <xdr:colOff>101600</xdr:colOff>
      <xdr:row>38</xdr:row>
      <xdr:rowOff>100798</xdr:rowOff>
    </xdr:to>
    <xdr:sp macro="" textlink="">
      <xdr:nvSpPr>
        <xdr:cNvPr id="542" name="楕円 541">
          <a:extLst>
            <a:ext uri="{FF2B5EF4-FFF2-40B4-BE49-F238E27FC236}">
              <a16:creationId xmlns:a16="http://schemas.microsoft.com/office/drawing/2014/main" id="{00000000-0008-0000-0600-00001E020000}"/>
            </a:ext>
          </a:extLst>
        </xdr:cNvPr>
        <xdr:cNvSpPr/>
      </xdr:nvSpPr>
      <xdr:spPr>
        <a:xfrm>
          <a:off x="15430500" y="6514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38</xdr:row>
      <xdr:rowOff>91925</xdr:rowOff>
    </xdr:from>
    <xdr:ext cx="469744"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5246428" y="66070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75595</xdr:rowOff>
    </xdr:from>
    <xdr:to>
      <xdr:col>76</xdr:col>
      <xdr:colOff>165100</xdr:colOff>
      <xdr:row>38</xdr:row>
      <xdr:rowOff>5745</xdr:rowOff>
    </xdr:to>
    <xdr:sp macro="" textlink="">
      <xdr:nvSpPr>
        <xdr:cNvPr id="544" name="楕円 543">
          <a:extLst>
            <a:ext uri="{FF2B5EF4-FFF2-40B4-BE49-F238E27FC236}">
              <a16:creationId xmlns:a16="http://schemas.microsoft.com/office/drawing/2014/main" id="{00000000-0008-0000-0600-000020020000}"/>
            </a:ext>
          </a:extLst>
        </xdr:cNvPr>
        <xdr:cNvSpPr/>
      </xdr:nvSpPr>
      <xdr:spPr>
        <a:xfrm>
          <a:off x="14541500" y="6419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168322</xdr:rowOff>
    </xdr:from>
    <xdr:ext cx="469744"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4357428" y="65119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68874</xdr:rowOff>
    </xdr:from>
    <xdr:to>
      <xdr:col>72</xdr:col>
      <xdr:colOff>38100</xdr:colOff>
      <xdr:row>37</xdr:row>
      <xdr:rowOff>170475</xdr:rowOff>
    </xdr:to>
    <xdr:sp macro="" textlink="">
      <xdr:nvSpPr>
        <xdr:cNvPr id="546" name="楕円 545">
          <a:extLst>
            <a:ext uri="{FF2B5EF4-FFF2-40B4-BE49-F238E27FC236}">
              <a16:creationId xmlns:a16="http://schemas.microsoft.com/office/drawing/2014/main" id="{00000000-0008-0000-0600-000022020000}"/>
            </a:ext>
          </a:extLst>
        </xdr:cNvPr>
        <xdr:cNvSpPr/>
      </xdr:nvSpPr>
      <xdr:spPr>
        <a:xfrm>
          <a:off x="13652500" y="6412524"/>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161602</xdr:rowOff>
    </xdr:from>
    <xdr:ext cx="469744"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3468428" y="65052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155423</xdr:rowOff>
    </xdr:from>
    <xdr:to>
      <xdr:col>67</xdr:col>
      <xdr:colOff>101600</xdr:colOff>
      <xdr:row>37</xdr:row>
      <xdr:rowOff>85573</xdr:rowOff>
    </xdr:to>
    <xdr:sp macro="" textlink="">
      <xdr:nvSpPr>
        <xdr:cNvPr id="548" name="楕円 547">
          <a:extLst>
            <a:ext uri="{FF2B5EF4-FFF2-40B4-BE49-F238E27FC236}">
              <a16:creationId xmlns:a16="http://schemas.microsoft.com/office/drawing/2014/main" id="{00000000-0008-0000-0600-000024020000}"/>
            </a:ext>
          </a:extLst>
        </xdr:cNvPr>
        <xdr:cNvSpPr/>
      </xdr:nvSpPr>
      <xdr:spPr>
        <a:xfrm>
          <a:off x="12763500" y="6327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76700</xdr:rowOff>
    </xdr:from>
    <xdr:ext cx="469744"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2579428" y="64203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1" name="テキスト ボックス 560">
          <a:extLst>
            <a:ext uri="{FF2B5EF4-FFF2-40B4-BE49-F238E27FC236}">
              <a16:creationId xmlns:a16="http://schemas.microsoft.com/office/drawing/2014/main" id="{00000000-0008-0000-0600-000031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4" name="失業対策事業費グラフ枠">
          <a:extLst>
            <a:ext uri="{FF2B5EF4-FFF2-40B4-BE49-F238E27FC236}">
              <a16:creationId xmlns:a16="http://schemas.microsoft.com/office/drawing/2014/main" id="{00000000-0008-0000-0600-000034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6" name="失業対策事業費最小値テキスト">
          <a:extLst>
            <a:ext uri="{FF2B5EF4-FFF2-40B4-BE49-F238E27FC236}">
              <a16:creationId xmlns:a16="http://schemas.microsoft.com/office/drawing/2014/main" id="{00000000-0008-0000-0600-000036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8" name="失業対策事業費最大値テキスト">
          <a:extLst>
            <a:ext uri="{FF2B5EF4-FFF2-40B4-BE49-F238E27FC236}">
              <a16:creationId xmlns:a16="http://schemas.microsoft.com/office/drawing/2014/main" id="{00000000-0008-0000-0600-000038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1" name="失業対策事業費平均値テキスト">
          <a:extLst>
            <a:ext uri="{FF2B5EF4-FFF2-40B4-BE49-F238E27FC236}">
              <a16:creationId xmlns:a16="http://schemas.microsoft.com/office/drawing/2014/main" id="{00000000-0008-0000-0600-00003B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2" name="フローチャート: 判断 571">
          <a:extLst>
            <a:ext uri="{FF2B5EF4-FFF2-40B4-BE49-F238E27FC236}">
              <a16:creationId xmlns:a16="http://schemas.microsoft.com/office/drawing/2014/main" id="{00000000-0008-0000-0600-00003C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9" name="直線コネクタ 578">
          <a:extLst>
            <a:ext uri="{FF2B5EF4-FFF2-40B4-BE49-F238E27FC236}">
              <a16:creationId xmlns:a16="http://schemas.microsoft.com/office/drawing/2014/main" id="{00000000-0008-0000-0600-000043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0" name="フローチャート: 判断 579">
          <a:extLst>
            <a:ext uri="{FF2B5EF4-FFF2-40B4-BE49-F238E27FC236}">
              <a16:creationId xmlns:a16="http://schemas.microsoft.com/office/drawing/2014/main" id="{00000000-0008-0000-0600-000044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2" name="フローチャート: 判断 581">
          <a:extLst>
            <a:ext uri="{FF2B5EF4-FFF2-40B4-BE49-F238E27FC236}">
              <a16:creationId xmlns:a16="http://schemas.microsoft.com/office/drawing/2014/main" id="{00000000-0008-0000-0600-000046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9" name="楕円 588">
          <a:extLst>
            <a:ext uri="{FF2B5EF4-FFF2-40B4-BE49-F238E27FC236}">
              <a16:creationId xmlns:a16="http://schemas.microsoft.com/office/drawing/2014/main" id="{00000000-0008-0000-0600-00004D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0" name="失業対策事業費該当値テキスト">
          <a:extLst>
            <a:ext uri="{FF2B5EF4-FFF2-40B4-BE49-F238E27FC236}">
              <a16:creationId xmlns:a16="http://schemas.microsoft.com/office/drawing/2014/main" id="{00000000-0008-0000-0600-00004E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1" name="楕円 590">
          <a:extLst>
            <a:ext uri="{FF2B5EF4-FFF2-40B4-BE49-F238E27FC236}">
              <a16:creationId xmlns:a16="http://schemas.microsoft.com/office/drawing/2014/main" id="{00000000-0008-0000-0600-00004F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3" name="楕円 592">
          <a:extLst>
            <a:ext uri="{FF2B5EF4-FFF2-40B4-BE49-F238E27FC236}">
              <a16:creationId xmlns:a16="http://schemas.microsoft.com/office/drawing/2014/main" id="{00000000-0008-0000-0600-000051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5" name="楕円 594">
          <a:extLst>
            <a:ext uri="{FF2B5EF4-FFF2-40B4-BE49-F238E27FC236}">
              <a16:creationId xmlns:a16="http://schemas.microsoft.com/office/drawing/2014/main" id="{00000000-0008-0000-0600-000053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7" name="楕円 596">
          <a:extLst>
            <a:ext uri="{FF2B5EF4-FFF2-40B4-BE49-F238E27FC236}">
              <a16:creationId xmlns:a16="http://schemas.microsoft.com/office/drawing/2014/main" id="{00000000-0008-0000-0600-000055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44450</xdr:rowOff>
    </xdr:from>
    <xdr:to>
      <xdr:col>89</xdr:col>
      <xdr:colOff>177800</xdr:colOff>
      <xdr:row>79</xdr:row>
      <xdr:rowOff>44450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78</xdr:row>
      <xdr:rowOff>73677</xdr:rowOff>
    </xdr:from>
    <xdr:ext cx="53129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914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2" name="公債費グラフ枠">
          <a:extLst>
            <a:ext uri="{FF2B5EF4-FFF2-40B4-BE49-F238E27FC236}">
              <a16:creationId xmlns:a16="http://schemas.microsoft.com/office/drawing/2014/main" id="{00000000-0008-0000-0600-00006E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5486</xdr:rowOff>
    </xdr:from>
    <xdr:to>
      <xdr:col>85</xdr:col>
      <xdr:colOff>126364</xdr:colOff>
      <xdr:row>79</xdr:row>
      <xdr:rowOff>1536</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flipV="1">
          <a:off x="16317595" y="12006986"/>
          <a:ext cx="1269" cy="1539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5363</xdr:rowOff>
    </xdr:from>
    <xdr:ext cx="534377" cy="259045"/>
    <xdr:sp macro="" textlink="">
      <xdr:nvSpPr>
        <xdr:cNvPr id="624" name="公債費最小値テキスト">
          <a:extLst>
            <a:ext uri="{FF2B5EF4-FFF2-40B4-BE49-F238E27FC236}">
              <a16:creationId xmlns:a16="http://schemas.microsoft.com/office/drawing/2014/main" id="{00000000-0008-0000-0600-000070020000}"/>
            </a:ext>
          </a:extLst>
        </xdr:cNvPr>
        <xdr:cNvSpPr txBox="1"/>
      </xdr:nvSpPr>
      <xdr:spPr>
        <a:xfrm>
          <a:off x="16370300" y="135499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33,379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1536</xdr:rowOff>
    </xdr:from>
    <xdr:to>
      <xdr:col>86</xdr:col>
      <xdr:colOff>25400</xdr:colOff>
      <xdr:row>79</xdr:row>
      <xdr:rowOff>1536</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a:off x="16230600" y="135460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123613</xdr:rowOff>
    </xdr:from>
    <xdr:ext cx="599010" cy="259045"/>
    <xdr:sp macro="" textlink="">
      <xdr:nvSpPr>
        <xdr:cNvPr id="626" name="公債費最大値テキスト">
          <a:extLst>
            <a:ext uri="{FF2B5EF4-FFF2-40B4-BE49-F238E27FC236}">
              <a16:creationId xmlns:a16="http://schemas.microsoft.com/office/drawing/2014/main" id="{00000000-0008-0000-0600-000072020000}"/>
            </a:ext>
          </a:extLst>
        </xdr:cNvPr>
        <xdr:cNvSpPr txBox="1"/>
      </xdr:nvSpPr>
      <xdr:spPr>
        <a:xfrm>
          <a:off x="16370300" y="117822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154,568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5486</xdr:rowOff>
    </xdr:from>
    <xdr:to>
      <xdr:col>86</xdr:col>
      <xdr:colOff>25400</xdr:colOff>
      <xdr:row>70</xdr:row>
      <xdr:rowOff>5486</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a:off x="16230600" y="120069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75</xdr:row>
      <xdr:rowOff>83185</xdr:rowOff>
    </xdr:from>
    <xdr:to>
      <xdr:col>85</xdr:col>
      <xdr:colOff>127000</xdr:colOff>
      <xdr:row>76</xdr:row>
      <xdr:rowOff>50292</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flipV="1">
          <a:off x="15481300" y="12941935"/>
          <a:ext cx="838200" cy="1385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65943</xdr:rowOff>
    </xdr:from>
    <xdr:ext cx="534377" cy="259045"/>
    <xdr:sp macro="" textlink="">
      <xdr:nvSpPr>
        <xdr:cNvPr id="629" name="公債費平均値テキスト">
          <a:extLst>
            <a:ext uri="{FF2B5EF4-FFF2-40B4-BE49-F238E27FC236}">
              <a16:creationId xmlns:a16="http://schemas.microsoft.com/office/drawing/2014/main" id="{00000000-0008-0000-0600-000075020000}"/>
            </a:ext>
          </a:extLst>
        </xdr:cNvPr>
        <xdr:cNvSpPr txBox="1"/>
      </xdr:nvSpPr>
      <xdr:spPr>
        <a:xfrm>
          <a:off x="16370300" y="1292469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87516</xdr:rowOff>
    </xdr:from>
    <xdr:to>
      <xdr:col>85</xdr:col>
      <xdr:colOff>177800</xdr:colOff>
      <xdr:row>76</xdr:row>
      <xdr:rowOff>17666</xdr:rowOff>
    </xdr:to>
    <xdr:sp macro="" textlink="">
      <xdr:nvSpPr>
        <xdr:cNvPr id="630" name="フローチャート: 判断 629">
          <a:extLst>
            <a:ext uri="{FF2B5EF4-FFF2-40B4-BE49-F238E27FC236}">
              <a16:creationId xmlns:a16="http://schemas.microsoft.com/office/drawing/2014/main" id="{00000000-0008-0000-0600-000076020000}"/>
            </a:ext>
          </a:extLst>
        </xdr:cNvPr>
        <xdr:cNvSpPr/>
      </xdr:nvSpPr>
      <xdr:spPr>
        <a:xfrm>
          <a:off x="16268700" y="129462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75</xdr:row>
      <xdr:rowOff>148019</xdr:rowOff>
    </xdr:from>
    <xdr:to>
      <xdr:col>81</xdr:col>
      <xdr:colOff>50800</xdr:colOff>
      <xdr:row>76</xdr:row>
      <xdr:rowOff>50292</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a:off x="14592300" y="13006769"/>
          <a:ext cx="889000" cy="737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152718</xdr:rowOff>
    </xdr:from>
    <xdr:to>
      <xdr:col>81</xdr:col>
      <xdr:colOff>101600</xdr:colOff>
      <xdr:row>76</xdr:row>
      <xdr:rowOff>82868</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5430500" y="13011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99395</xdr:rowOff>
    </xdr:from>
    <xdr:ext cx="534377"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5214111" y="127866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75</xdr:row>
      <xdr:rowOff>146762</xdr:rowOff>
    </xdr:from>
    <xdr:to>
      <xdr:col>76</xdr:col>
      <xdr:colOff>114300</xdr:colOff>
      <xdr:row>75</xdr:row>
      <xdr:rowOff>148019</xdr:rowOff>
    </xdr:to>
    <xdr:cxnSp macro="">
      <xdr:nvCxnSpPr>
        <xdr:cNvPr id="634" name="直線コネクタ 633">
          <a:extLst>
            <a:ext uri="{FF2B5EF4-FFF2-40B4-BE49-F238E27FC236}">
              <a16:creationId xmlns:a16="http://schemas.microsoft.com/office/drawing/2014/main" id="{00000000-0008-0000-0600-00007A020000}"/>
            </a:ext>
          </a:extLst>
        </xdr:cNvPr>
        <xdr:cNvCxnSpPr/>
      </xdr:nvCxnSpPr>
      <xdr:spPr>
        <a:xfrm>
          <a:off x="13703300" y="13005512"/>
          <a:ext cx="889000" cy="12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2121</xdr:rowOff>
    </xdr:from>
    <xdr:to>
      <xdr:col>76</xdr:col>
      <xdr:colOff>165100</xdr:colOff>
      <xdr:row>76</xdr:row>
      <xdr:rowOff>103721</xdr:rowOff>
    </xdr:to>
    <xdr:sp macro="" textlink="">
      <xdr:nvSpPr>
        <xdr:cNvPr id="635" name="フローチャート: 判断 634">
          <a:extLst>
            <a:ext uri="{FF2B5EF4-FFF2-40B4-BE49-F238E27FC236}">
              <a16:creationId xmlns:a16="http://schemas.microsoft.com/office/drawing/2014/main" id="{00000000-0008-0000-0600-00007B020000}"/>
            </a:ext>
          </a:extLst>
        </xdr:cNvPr>
        <xdr:cNvSpPr/>
      </xdr:nvSpPr>
      <xdr:spPr>
        <a:xfrm>
          <a:off x="14541500" y="130323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94848</xdr:rowOff>
    </xdr:from>
    <xdr:ext cx="534377"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4325111" y="131250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75</xdr:row>
      <xdr:rowOff>146762</xdr:rowOff>
    </xdr:from>
    <xdr:to>
      <xdr:col>71</xdr:col>
      <xdr:colOff>177800</xdr:colOff>
      <xdr:row>76</xdr:row>
      <xdr:rowOff>10249</xdr:rowOff>
    </xdr:to>
    <xdr:cxnSp macro="">
      <xdr:nvCxnSpPr>
        <xdr:cNvPr id="637" name="直線コネクタ 636">
          <a:extLst>
            <a:ext uri="{FF2B5EF4-FFF2-40B4-BE49-F238E27FC236}">
              <a16:creationId xmlns:a16="http://schemas.microsoft.com/office/drawing/2014/main" id="{00000000-0008-0000-0600-00007D020000}"/>
            </a:ext>
          </a:extLst>
        </xdr:cNvPr>
        <xdr:cNvCxnSpPr/>
      </xdr:nvCxnSpPr>
      <xdr:spPr>
        <a:xfrm flipV="1">
          <a:off x="12814300" y="13005512"/>
          <a:ext cx="889000" cy="349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9613</xdr:rowOff>
    </xdr:from>
    <xdr:to>
      <xdr:col>72</xdr:col>
      <xdr:colOff>38100</xdr:colOff>
      <xdr:row>76</xdr:row>
      <xdr:rowOff>111213</xdr:rowOff>
    </xdr:to>
    <xdr:sp macro="" textlink="">
      <xdr:nvSpPr>
        <xdr:cNvPr id="638" name="フローチャート: 判断 637">
          <a:extLst>
            <a:ext uri="{FF2B5EF4-FFF2-40B4-BE49-F238E27FC236}">
              <a16:creationId xmlns:a16="http://schemas.microsoft.com/office/drawing/2014/main" id="{00000000-0008-0000-0600-00007E020000}"/>
            </a:ext>
          </a:extLst>
        </xdr:cNvPr>
        <xdr:cNvSpPr/>
      </xdr:nvSpPr>
      <xdr:spPr>
        <a:xfrm>
          <a:off x="13652500" y="13039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102340</xdr:rowOff>
    </xdr:from>
    <xdr:ext cx="534377"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3436111" y="131325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164922</xdr:rowOff>
    </xdr:from>
    <xdr:to>
      <xdr:col>67</xdr:col>
      <xdr:colOff>101600</xdr:colOff>
      <xdr:row>76</xdr:row>
      <xdr:rowOff>95072</xdr:rowOff>
    </xdr:to>
    <xdr:sp macro="" textlink="">
      <xdr:nvSpPr>
        <xdr:cNvPr id="640" name="フローチャート: 判断 639">
          <a:extLst>
            <a:ext uri="{FF2B5EF4-FFF2-40B4-BE49-F238E27FC236}">
              <a16:creationId xmlns:a16="http://schemas.microsoft.com/office/drawing/2014/main" id="{00000000-0008-0000-0600-000080020000}"/>
            </a:ext>
          </a:extLst>
        </xdr:cNvPr>
        <xdr:cNvSpPr/>
      </xdr:nvSpPr>
      <xdr:spPr>
        <a:xfrm>
          <a:off x="12763500" y="13023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86199</xdr:rowOff>
    </xdr:from>
    <xdr:ext cx="534377"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2547111" y="131163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32385</xdr:rowOff>
    </xdr:from>
    <xdr:to>
      <xdr:col>85</xdr:col>
      <xdr:colOff>177800</xdr:colOff>
      <xdr:row>75</xdr:row>
      <xdr:rowOff>133985</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6268700" y="12891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74</xdr:row>
      <xdr:rowOff>55262</xdr:rowOff>
    </xdr:from>
    <xdr:ext cx="534377" cy="259045"/>
    <xdr:sp macro="" textlink="">
      <xdr:nvSpPr>
        <xdr:cNvPr id="648" name="公債費該当値テキスト">
          <a:extLst>
            <a:ext uri="{FF2B5EF4-FFF2-40B4-BE49-F238E27FC236}">
              <a16:creationId xmlns:a16="http://schemas.microsoft.com/office/drawing/2014/main" id="{00000000-0008-0000-0600-000088020000}"/>
            </a:ext>
          </a:extLst>
        </xdr:cNvPr>
        <xdr:cNvSpPr txBox="1"/>
      </xdr:nvSpPr>
      <xdr:spPr>
        <a:xfrm>
          <a:off x="16370300" y="127425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75</xdr:row>
      <xdr:rowOff>170942</xdr:rowOff>
    </xdr:from>
    <xdr:to>
      <xdr:col>81</xdr:col>
      <xdr:colOff>101600</xdr:colOff>
      <xdr:row>76</xdr:row>
      <xdr:rowOff>101092</xdr:rowOff>
    </xdr:to>
    <xdr:sp macro="" textlink="">
      <xdr:nvSpPr>
        <xdr:cNvPr id="649" name="楕円 648">
          <a:extLst>
            <a:ext uri="{FF2B5EF4-FFF2-40B4-BE49-F238E27FC236}">
              <a16:creationId xmlns:a16="http://schemas.microsoft.com/office/drawing/2014/main" id="{00000000-0008-0000-0600-000089020000}"/>
            </a:ext>
          </a:extLst>
        </xdr:cNvPr>
        <xdr:cNvSpPr/>
      </xdr:nvSpPr>
      <xdr:spPr>
        <a:xfrm>
          <a:off x="15430500" y="13029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92219</xdr:rowOff>
    </xdr:from>
    <xdr:ext cx="534377"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5214111" y="131224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75</xdr:row>
      <xdr:rowOff>97219</xdr:rowOff>
    </xdr:from>
    <xdr:to>
      <xdr:col>76</xdr:col>
      <xdr:colOff>165100</xdr:colOff>
      <xdr:row>76</xdr:row>
      <xdr:rowOff>27369</xdr:rowOff>
    </xdr:to>
    <xdr:sp macro="" textlink="">
      <xdr:nvSpPr>
        <xdr:cNvPr id="651" name="楕円 650">
          <a:extLst>
            <a:ext uri="{FF2B5EF4-FFF2-40B4-BE49-F238E27FC236}">
              <a16:creationId xmlns:a16="http://schemas.microsoft.com/office/drawing/2014/main" id="{00000000-0008-0000-0600-00008B020000}"/>
            </a:ext>
          </a:extLst>
        </xdr:cNvPr>
        <xdr:cNvSpPr/>
      </xdr:nvSpPr>
      <xdr:spPr>
        <a:xfrm>
          <a:off x="14541500" y="12955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43896</xdr:rowOff>
    </xdr:from>
    <xdr:ext cx="534377"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4325111" y="127311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75</xdr:row>
      <xdr:rowOff>95962</xdr:rowOff>
    </xdr:from>
    <xdr:to>
      <xdr:col>72</xdr:col>
      <xdr:colOff>38100</xdr:colOff>
      <xdr:row>76</xdr:row>
      <xdr:rowOff>26112</xdr:rowOff>
    </xdr:to>
    <xdr:sp macro="" textlink="">
      <xdr:nvSpPr>
        <xdr:cNvPr id="653" name="楕円 652">
          <a:extLst>
            <a:ext uri="{FF2B5EF4-FFF2-40B4-BE49-F238E27FC236}">
              <a16:creationId xmlns:a16="http://schemas.microsoft.com/office/drawing/2014/main" id="{00000000-0008-0000-0600-00008D020000}"/>
            </a:ext>
          </a:extLst>
        </xdr:cNvPr>
        <xdr:cNvSpPr/>
      </xdr:nvSpPr>
      <xdr:spPr>
        <a:xfrm>
          <a:off x="13652500" y="12954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42639</xdr:rowOff>
    </xdr:from>
    <xdr:ext cx="534377" cy="259045"/>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3436111" y="127299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130899</xdr:rowOff>
    </xdr:from>
    <xdr:to>
      <xdr:col>67</xdr:col>
      <xdr:colOff>101600</xdr:colOff>
      <xdr:row>76</xdr:row>
      <xdr:rowOff>61049</xdr:rowOff>
    </xdr:to>
    <xdr:sp macro="" textlink="">
      <xdr:nvSpPr>
        <xdr:cNvPr id="655" name="楕円 654">
          <a:extLst>
            <a:ext uri="{FF2B5EF4-FFF2-40B4-BE49-F238E27FC236}">
              <a16:creationId xmlns:a16="http://schemas.microsoft.com/office/drawing/2014/main" id="{00000000-0008-0000-0600-00008F020000}"/>
            </a:ext>
          </a:extLst>
        </xdr:cNvPr>
        <xdr:cNvSpPr/>
      </xdr:nvSpPr>
      <xdr:spPr>
        <a:xfrm>
          <a:off x="12763500" y="12989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77576</xdr:rowOff>
    </xdr:from>
    <xdr:ext cx="534377"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2547111" y="12764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9" name="正方形/長方形 658">
          <a:extLst>
            <a:ext uri="{FF2B5EF4-FFF2-40B4-BE49-F238E27FC236}">
              <a16:creationId xmlns:a16="http://schemas.microsoft.com/office/drawing/2014/main" id="{00000000-0008-0000-0600-000093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0" name="正方形/長方形 659">
          <a:extLst>
            <a:ext uri="{FF2B5EF4-FFF2-40B4-BE49-F238E27FC236}">
              <a16:creationId xmlns:a16="http://schemas.microsoft.com/office/drawing/2014/main" id="{00000000-0008-0000-0600-000094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5" name="テキスト ボックス 664">
          <a:extLst>
            <a:ext uri="{FF2B5EF4-FFF2-40B4-BE49-F238E27FC236}">
              <a16:creationId xmlns:a16="http://schemas.microsoft.com/office/drawing/2014/main" id="{00000000-0008-0000-0600-000099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6" name="直線コネクタ 665">
          <a:extLst>
            <a:ext uri="{FF2B5EF4-FFF2-40B4-BE49-F238E27FC236}">
              <a16:creationId xmlns:a16="http://schemas.microsoft.com/office/drawing/2014/main" id="{00000000-0008-0000-0600-00009A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9" name="積立金グラフ枠">
          <a:extLst>
            <a:ext uri="{FF2B5EF4-FFF2-40B4-BE49-F238E27FC236}">
              <a16:creationId xmlns:a16="http://schemas.microsoft.com/office/drawing/2014/main" id="{00000000-0008-0000-0600-0000A7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146025</xdr:rowOff>
    </xdr:from>
    <xdr:to>
      <xdr:col>85</xdr:col>
      <xdr:colOff>126364</xdr:colOff>
      <xdr:row>99</xdr:row>
      <xdr:rowOff>30238</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flipV="1">
          <a:off x="16317595" y="15747975"/>
          <a:ext cx="1269" cy="12558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34065</xdr:rowOff>
    </xdr:from>
    <xdr:ext cx="469744" cy="259045"/>
    <xdr:sp macro="" textlink="">
      <xdr:nvSpPr>
        <xdr:cNvPr id="681" name="積立金最小値テキスト">
          <a:extLst>
            <a:ext uri="{FF2B5EF4-FFF2-40B4-BE49-F238E27FC236}">
              <a16:creationId xmlns:a16="http://schemas.microsoft.com/office/drawing/2014/main" id="{00000000-0008-0000-0600-0000A9020000}"/>
            </a:ext>
          </a:extLst>
        </xdr:cNvPr>
        <xdr:cNvSpPr txBox="1"/>
      </xdr:nvSpPr>
      <xdr:spPr>
        <a:xfrm>
          <a:off x="16370300" y="170076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30238</xdr:rowOff>
    </xdr:from>
    <xdr:to>
      <xdr:col>86</xdr:col>
      <xdr:colOff>25400</xdr:colOff>
      <xdr:row>99</xdr:row>
      <xdr:rowOff>30238</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a:off x="16230600" y="170037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92702</xdr:rowOff>
    </xdr:from>
    <xdr:ext cx="599010" cy="259045"/>
    <xdr:sp macro="" textlink="">
      <xdr:nvSpPr>
        <xdr:cNvPr id="683" name="積立金最大値テキスト">
          <a:extLst>
            <a:ext uri="{FF2B5EF4-FFF2-40B4-BE49-F238E27FC236}">
              <a16:creationId xmlns:a16="http://schemas.microsoft.com/office/drawing/2014/main" id="{00000000-0008-0000-0600-0000AB020000}"/>
            </a:ext>
          </a:extLst>
        </xdr:cNvPr>
        <xdr:cNvSpPr txBox="1"/>
      </xdr:nvSpPr>
      <xdr:spPr>
        <a:xfrm>
          <a:off x="16370300" y="155232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166,670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146025</xdr:rowOff>
    </xdr:from>
    <xdr:to>
      <xdr:col>86</xdr:col>
      <xdr:colOff>25400</xdr:colOff>
      <xdr:row>91</xdr:row>
      <xdr:rowOff>146025</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a:off x="16230600" y="157479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97234</xdr:rowOff>
    </xdr:from>
    <xdr:to>
      <xdr:col>85</xdr:col>
      <xdr:colOff>127000</xdr:colOff>
      <xdr:row>98</xdr:row>
      <xdr:rowOff>119667</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a:off x="15481300" y="16899334"/>
          <a:ext cx="838200" cy="22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29512</xdr:rowOff>
    </xdr:from>
    <xdr:ext cx="534377" cy="259045"/>
    <xdr:sp macro="" textlink="">
      <xdr:nvSpPr>
        <xdr:cNvPr id="686" name="積立金平均値テキスト">
          <a:extLst>
            <a:ext uri="{FF2B5EF4-FFF2-40B4-BE49-F238E27FC236}">
              <a16:creationId xmlns:a16="http://schemas.microsoft.com/office/drawing/2014/main" id="{00000000-0008-0000-0600-0000AE020000}"/>
            </a:ext>
          </a:extLst>
        </xdr:cNvPr>
        <xdr:cNvSpPr txBox="1"/>
      </xdr:nvSpPr>
      <xdr:spPr>
        <a:xfrm>
          <a:off x="16370300" y="164887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6635</xdr:rowOff>
    </xdr:from>
    <xdr:to>
      <xdr:col>85</xdr:col>
      <xdr:colOff>177800</xdr:colOff>
      <xdr:row>97</xdr:row>
      <xdr:rowOff>108235</xdr:rowOff>
    </xdr:to>
    <xdr:sp macro="" textlink="">
      <xdr:nvSpPr>
        <xdr:cNvPr id="687" name="フローチャート: 判断 686">
          <a:extLst>
            <a:ext uri="{FF2B5EF4-FFF2-40B4-BE49-F238E27FC236}">
              <a16:creationId xmlns:a16="http://schemas.microsoft.com/office/drawing/2014/main" id="{00000000-0008-0000-0600-0000AF020000}"/>
            </a:ext>
          </a:extLst>
        </xdr:cNvPr>
        <xdr:cNvSpPr/>
      </xdr:nvSpPr>
      <xdr:spPr>
        <a:xfrm>
          <a:off x="16268700" y="16637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84897</xdr:rowOff>
    </xdr:from>
    <xdr:to>
      <xdr:col>81</xdr:col>
      <xdr:colOff>50800</xdr:colOff>
      <xdr:row>98</xdr:row>
      <xdr:rowOff>97234</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a:off x="14592300" y="16886997"/>
          <a:ext cx="889000" cy="123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56393</xdr:rowOff>
    </xdr:from>
    <xdr:to>
      <xdr:col>81</xdr:col>
      <xdr:colOff>101600</xdr:colOff>
      <xdr:row>97</xdr:row>
      <xdr:rowOff>157993</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5430500" y="16687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3070</xdr:rowOff>
    </xdr:from>
    <xdr:ext cx="534377"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5214111" y="164622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10632</xdr:rowOff>
    </xdr:from>
    <xdr:to>
      <xdr:col>76</xdr:col>
      <xdr:colOff>114300</xdr:colOff>
      <xdr:row>98</xdr:row>
      <xdr:rowOff>84897</xdr:rowOff>
    </xdr:to>
    <xdr:cxnSp macro="">
      <xdr:nvCxnSpPr>
        <xdr:cNvPr id="691" name="直線コネクタ 690">
          <a:extLst>
            <a:ext uri="{FF2B5EF4-FFF2-40B4-BE49-F238E27FC236}">
              <a16:creationId xmlns:a16="http://schemas.microsoft.com/office/drawing/2014/main" id="{00000000-0008-0000-0600-0000B3020000}"/>
            </a:ext>
          </a:extLst>
        </xdr:cNvPr>
        <xdr:cNvCxnSpPr/>
      </xdr:nvCxnSpPr>
      <xdr:spPr>
        <a:xfrm>
          <a:off x="13703300" y="16641282"/>
          <a:ext cx="889000" cy="24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31361</xdr:rowOff>
    </xdr:from>
    <xdr:to>
      <xdr:col>76</xdr:col>
      <xdr:colOff>165100</xdr:colOff>
      <xdr:row>97</xdr:row>
      <xdr:rowOff>132961</xdr:rowOff>
    </xdr:to>
    <xdr:sp macro="" textlink="">
      <xdr:nvSpPr>
        <xdr:cNvPr id="692" name="フローチャート: 判断 691">
          <a:extLst>
            <a:ext uri="{FF2B5EF4-FFF2-40B4-BE49-F238E27FC236}">
              <a16:creationId xmlns:a16="http://schemas.microsoft.com/office/drawing/2014/main" id="{00000000-0008-0000-0600-0000B4020000}"/>
            </a:ext>
          </a:extLst>
        </xdr:cNvPr>
        <xdr:cNvSpPr/>
      </xdr:nvSpPr>
      <xdr:spPr>
        <a:xfrm>
          <a:off x="14541500" y="16662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149488</xdr:rowOff>
    </xdr:from>
    <xdr:ext cx="534377"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4325111" y="164372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10632</xdr:rowOff>
    </xdr:from>
    <xdr:to>
      <xdr:col>71</xdr:col>
      <xdr:colOff>177800</xdr:colOff>
      <xdr:row>99</xdr:row>
      <xdr:rowOff>6959</xdr:rowOff>
    </xdr:to>
    <xdr:cxnSp macro="">
      <xdr:nvCxnSpPr>
        <xdr:cNvPr id="694" name="直線コネクタ 693">
          <a:extLst>
            <a:ext uri="{FF2B5EF4-FFF2-40B4-BE49-F238E27FC236}">
              <a16:creationId xmlns:a16="http://schemas.microsoft.com/office/drawing/2014/main" id="{00000000-0008-0000-0600-0000B6020000}"/>
            </a:ext>
          </a:extLst>
        </xdr:cNvPr>
        <xdr:cNvCxnSpPr/>
      </xdr:nvCxnSpPr>
      <xdr:spPr>
        <a:xfrm flipV="1">
          <a:off x="12814300" y="16641282"/>
          <a:ext cx="889000" cy="339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3533</xdr:rowOff>
    </xdr:from>
    <xdr:to>
      <xdr:col>72</xdr:col>
      <xdr:colOff>38100</xdr:colOff>
      <xdr:row>97</xdr:row>
      <xdr:rowOff>105133</xdr:rowOff>
    </xdr:to>
    <xdr:sp macro="" textlink="">
      <xdr:nvSpPr>
        <xdr:cNvPr id="695" name="フローチャート: 判断 694">
          <a:extLst>
            <a:ext uri="{FF2B5EF4-FFF2-40B4-BE49-F238E27FC236}">
              <a16:creationId xmlns:a16="http://schemas.microsoft.com/office/drawing/2014/main" id="{00000000-0008-0000-0600-0000B7020000}"/>
            </a:ext>
          </a:extLst>
        </xdr:cNvPr>
        <xdr:cNvSpPr/>
      </xdr:nvSpPr>
      <xdr:spPr>
        <a:xfrm>
          <a:off x="13652500" y="166341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96260</xdr:rowOff>
    </xdr:from>
    <xdr:ext cx="534377"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3436111" y="167269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94768</xdr:rowOff>
    </xdr:from>
    <xdr:to>
      <xdr:col>67</xdr:col>
      <xdr:colOff>101600</xdr:colOff>
      <xdr:row>98</xdr:row>
      <xdr:rowOff>24918</xdr:rowOff>
    </xdr:to>
    <xdr:sp macro="" textlink="">
      <xdr:nvSpPr>
        <xdr:cNvPr id="697" name="フローチャート: 判断 696">
          <a:extLst>
            <a:ext uri="{FF2B5EF4-FFF2-40B4-BE49-F238E27FC236}">
              <a16:creationId xmlns:a16="http://schemas.microsoft.com/office/drawing/2014/main" id="{00000000-0008-0000-0600-0000B9020000}"/>
            </a:ext>
          </a:extLst>
        </xdr:cNvPr>
        <xdr:cNvSpPr/>
      </xdr:nvSpPr>
      <xdr:spPr>
        <a:xfrm>
          <a:off x="12763500" y="167254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41445</xdr:rowOff>
    </xdr:from>
    <xdr:ext cx="534377"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2547111" y="165006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68867</xdr:rowOff>
    </xdr:from>
    <xdr:to>
      <xdr:col>85</xdr:col>
      <xdr:colOff>177800</xdr:colOff>
      <xdr:row>98</xdr:row>
      <xdr:rowOff>170467</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6268700" y="168709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155244</xdr:rowOff>
    </xdr:from>
    <xdr:ext cx="534377" cy="259045"/>
    <xdr:sp macro="" textlink="">
      <xdr:nvSpPr>
        <xdr:cNvPr id="705" name="積立金該当値テキスト">
          <a:extLst>
            <a:ext uri="{FF2B5EF4-FFF2-40B4-BE49-F238E27FC236}">
              <a16:creationId xmlns:a16="http://schemas.microsoft.com/office/drawing/2014/main" id="{00000000-0008-0000-0600-0000C1020000}"/>
            </a:ext>
          </a:extLst>
        </xdr:cNvPr>
        <xdr:cNvSpPr txBox="1"/>
      </xdr:nvSpPr>
      <xdr:spPr>
        <a:xfrm>
          <a:off x="16370300" y="16785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46434</xdr:rowOff>
    </xdr:from>
    <xdr:to>
      <xdr:col>81</xdr:col>
      <xdr:colOff>101600</xdr:colOff>
      <xdr:row>98</xdr:row>
      <xdr:rowOff>148034</xdr:rowOff>
    </xdr:to>
    <xdr:sp macro="" textlink="">
      <xdr:nvSpPr>
        <xdr:cNvPr id="706" name="楕円 705">
          <a:extLst>
            <a:ext uri="{FF2B5EF4-FFF2-40B4-BE49-F238E27FC236}">
              <a16:creationId xmlns:a16="http://schemas.microsoft.com/office/drawing/2014/main" id="{00000000-0008-0000-0600-0000C2020000}"/>
            </a:ext>
          </a:extLst>
        </xdr:cNvPr>
        <xdr:cNvSpPr/>
      </xdr:nvSpPr>
      <xdr:spPr>
        <a:xfrm>
          <a:off x="15430500" y="16848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139161</xdr:rowOff>
    </xdr:from>
    <xdr:ext cx="534377"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5214111" y="169412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34097</xdr:rowOff>
    </xdr:from>
    <xdr:to>
      <xdr:col>76</xdr:col>
      <xdr:colOff>165100</xdr:colOff>
      <xdr:row>98</xdr:row>
      <xdr:rowOff>135697</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4541500" y="168361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126824</xdr:rowOff>
    </xdr:from>
    <xdr:ext cx="534377" cy="259045"/>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4325111" y="169289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131282</xdr:rowOff>
    </xdr:from>
    <xdr:to>
      <xdr:col>72</xdr:col>
      <xdr:colOff>38100</xdr:colOff>
      <xdr:row>97</xdr:row>
      <xdr:rowOff>61432</xdr:rowOff>
    </xdr:to>
    <xdr:sp macro="" textlink="">
      <xdr:nvSpPr>
        <xdr:cNvPr id="710" name="楕円 709">
          <a:extLst>
            <a:ext uri="{FF2B5EF4-FFF2-40B4-BE49-F238E27FC236}">
              <a16:creationId xmlns:a16="http://schemas.microsoft.com/office/drawing/2014/main" id="{00000000-0008-0000-0600-0000C6020000}"/>
            </a:ext>
          </a:extLst>
        </xdr:cNvPr>
        <xdr:cNvSpPr/>
      </xdr:nvSpPr>
      <xdr:spPr>
        <a:xfrm>
          <a:off x="13652500" y="16590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77959</xdr:rowOff>
    </xdr:from>
    <xdr:ext cx="534377"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3436111" y="16365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127609</xdr:rowOff>
    </xdr:from>
    <xdr:to>
      <xdr:col>67</xdr:col>
      <xdr:colOff>101600</xdr:colOff>
      <xdr:row>99</xdr:row>
      <xdr:rowOff>57759</xdr:rowOff>
    </xdr:to>
    <xdr:sp macro="" textlink="">
      <xdr:nvSpPr>
        <xdr:cNvPr id="712" name="楕円 711">
          <a:extLst>
            <a:ext uri="{FF2B5EF4-FFF2-40B4-BE49-F238E27FC236}">
              <a16:creationId xmlns:a16="http://schemas.microsoft.com/office/drawing/2014/main" id="{00000000-0008-0000-0600-0000C8020000}"/>
            </a:ext>
          </a:extLst>
        </xdr:cNvPr>
        <xdr:cNvSpPr/>
      </xdr:nvSpPr>
      <xdr:spPr>
        <a:xfrm>
          <a:off x="12763500" y="16929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99</xdr:row>
      <xdr:rowOff>48886</xdr:rowOff>
    </xdr:from>
    <xdr:ext cx="469744"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2579428" y="170224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2" name="テキスト ボックス 721">
          <a:extLst>
            <a:ext uri="{FF2B5EF4-FFF2-40B4-BE49-F238E27FC236}">
              <a16:creationId xmlns:a16="http://schemas.microsoft.com/office/drawing/2014/main" id="{00000000-0008-0000-0600-0000D2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3" name="直線コネクタ 722">
          <a:extLst>
            <a:ext uri="{FF2B5EF4-FFF2-40B4-BE49-F238E27FC236}">
              <a16:creationId xmlns:a16="http://schemas.microsoft.com/office/drawing/2014/main" id="{00000000-0008-0000-0600-0000D3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130827</xdr:rowOff>
    </xdr:from>
    <xdr:ext cx="53129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6" name="投資及び出資金グラフ枠">
          <a:extLst>
            <a:ext uri="{FF2B5EF4-FFF2-40B4-BE49-F238E27FC236}">
              <a16:creationId xmlns:a16="http://schemas.microsoft.com/office/drawing/2014/main" id="{00000000-0008-0000-0600-0000E0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85522</xdr:rowOff>
    </xdr:from>
    <xdr:to>
      <xdr:col>116</xdr:col>
      <xdr:colOff>62864</xdr:colOff>
      <xdr:row>39</xdr:row>
      <xdr:rowOff>44450</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flipV="1">
          <a:off x="22159595" y="5229022"/>
          <a:ext cx="1269" cy="15019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38" name="投資及び出資金最小値テキスト">
          <a:extLst>
            <a:ext uri="{FF2B5EF4-FFF2-40B4-BE49-F238E27FC236}">
              <a16:creationId xmlns:a16="http://schemas.microsoft.com/office/drawing/2014/main" id="{00000000-0008-0000-0600-0000E2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32199</xdr:rowOff>
    </xdr:from>
    <xdr:ext cx="534377" cy="259045"/>
    <xdr:sp macro="" textlink="">
      <xdr:nvSpPr>
        <xdr:cNvPr id="740" name="投資及び出資金最大値テキスト">
          <a:extLst>
            <a:ext uri="{FF2B5EF4-FFF2-40B4-BE49-F238E27FC236}">
              <a16:creationId xmlns:a16="http://schemas.microsoft.com/office/drawing/2014/main" id="{00000000-0008-0000-0600-0000E4020000}"/>
            </a:ext>
          </a:extLst>
        </xdr:cNvPr>
        <xdr:cNvSpPr txBox="1"/>
      </xdr:nvSpPr>
      <xdr:spPr>
        <a:xfrm>
          <a:off x="22212300" y="5004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85522</xdr:rowOff>
    </xdr:from>
    <xdr:to>
      <xdr:col>116</xdr:col>
      <xdr:colOff>152400</xdr:colOff>
      <xdr:row>30</xdr:row>
      <xdr:rowOff>85522</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22072600" y="52290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37</xdr:row>
      <xdr:rowOff>134138</xdr:rowOff>
    </xdr:from>
    <xdr:to>
      <xdr:col>116</xdr:col>
      <xdr:colOff>63500</xdr:colOff>
      <xdr:row>39</xdr:row>
      <xdr:rowOff>178</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a:off x="21323300" y="6477788"/>
          <a:ext cx="838200" cy="208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39006</xdr:rowOff>
    </xdr:from>
    <xdr:ext cx="469744" cy="259045"/>
    <xdr:sp macro="" textlink="">
      <xdr:nvSpPr>
        <xdr:cNvPr id="743" name="投資及び出資金平均値テキスト">
          <a:extLst>
            <a:ext uri="{FF2B5EF4-FFF2-40B4-BE49-F238E27FC236}">
              <a16:creationId xmlns:a16="http://schemas.microsoft.com/office/drawing/2014/main" id="{00000000-0008-0000-0600-0000E7020000}"/>
            </a:ext>
          </a:extLst>
        </xdr:cNvPr>
        <xdr:cNvSpPr txBox="1"/>
      </xdr:nvSpPr>
      <xdr:spPr>
        <a:xfrm>
          <a:off x="22212300" y="621120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16129</xdr:rowOff>
    </xdr:from>
    <xdr:to>
      <xdr:col>116</xdr:col>
      <xdr:colOff>114300</xdr:colOff>
      <xdr:row>37</xdr:row>
      <xdr:rowOff>117729</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22110700" y="63597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59842</xdr:rowOff>
    </xdr:from>
    <xdr:to>
      <xdr:col>111</xdr:col>
      <xdr:colOff>177800</xdr:colOff>
      <xdr:row>37</xdr:row>
      <xdr:rowOff>134138</xdr:rowOff>
    </xdr:to>
    <xdr:cxnSp macro="">
      <xdr:nvCxnSpPr>
        <xdr:cNvPr id="745" name="直線コネクタ 744">
          <a:extLst>
            <a:ext uri="{FF2B5EF4-FFF2-40B4-BE49-F238E27FC236}">
              <a16:creationId xmlns:a16="http://schemas.microsoft.com/office/drawing/2014/main" id="{00000000-0008-0000-0600-0000E9020000}"/>
            </a:ext>
          </a:extLst>
        </xdr:cNvPr>
        <xdr:cNvCxnSpPr/>
      </xdr:nvCxnSpPr>
      <xdr:spPr>
        <a:xfrm>
          <a:off x="20434300" y="6403492"/>
          <a:ext cx="889000" cy="74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36</xdr:row>
      <xdr:rowOff>74498</xdr:rowOff>
    </xdr:from>
    <xdr:to>
      <xdr:col>112</xdr:col>
      <xdr:colOff>38100</xdr:colOff>
      <xdr:row>37</xdr:row>
      <xdr:rowOff>4648</xdr:rowOff>
    </xdr:to>
    <xdr:sp macro="" textlink="">
      <xdr:nvSpPr>
        <xdr:cNvPr id="746" name="フローチャート: 判断 745">
          <a:extLst>
            <a:ext uri="{FF2B5EF4-FFF2-40B4-BE49-F238E27FC236}">
              <a16:creationId xmlns:a16="http://schemas.microsoft.com/office/drawing/2014/main" id="{00000000-0008-0000-0600-0000EA020000}"/>
            </a:ext>
          </a:extLst>
        </xdr:cNvPr>
        <xdr:cNvSpPr/>
      </xdr:nvSpPr>
      <xdr:spPr>
        <a:xfrm>
          <a:off x="21272500" y="62466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35</xdr:row>
      <xdr:rowOff>21175</xdr:rowOff>
    </xdr:from>
    <xdr:ext cx="469744"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1088428" y="60219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37</xdr:row>
      <xdr:rowOff>59842</xdr:rowOff>
    </xdr:from>
    <xdr:to>
      <xdr:col>107</xdr:col>
      <xdr:colOff>50800</xdr:colOff>
      <xdr:row>37</xdr:row>
      <xdr:rowOff>155473</xdr:rowOff>
    </xdr:to>
    <xdr:cxnSp macro="">
      <xdr:nvCxnSpPr>
        <xdr:cNvPr id="748" name="直線コネクタ 747">
          <a:extLst>
            <a:ext uri="{FF2B5EF4-FFF2-40B4-BE49-F238E27FC236}">
              <a16:creationId xmlns:a16="http://schemas.microsoft.com/office/drawing/2014/main" id="{00000000-0008-0000-0600-0000EC020000}"/>
            </a:ext>
          </a:extLst>
        </xdr:cNvPr>
        <xdr:cNvCxnSpPr/>
      </xdr:nvCxnSpPr>
      <xdr:spPr>
        <a:xfrm flipV="1">
          <a:off x="19545300" y="6403492"/>
          <a:ext cx="889000" cy="956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132639</xdr:rowOff>
    </xdr:from>
    <xdr:to>
      <xdr:col>107</xdr:col>
      <xdr:colOff>101600</xdr:colOff>
      <xdr:row>37</xdr:row>
      <xdr:rowOff>62789</xdr:rowOff>
    </xdr:to>
    <xdr:sp macro="" textlink="">
      <xdr:nvSpPr>
        <xdr:cNvPr id="749" name="フローチャート: 判断 748">
          <a:extLst>
            <a:ext uri="{FF2B5EF4-FFF2-40B4-BE49-F238E27FC236}">
              <a16:creationId xmlns:a16="http://schemas.microsoft.com/office/drawing/2014/main" id="{00000000-0008-0000-0600-0000ED020000}"/>
            </a:ext>
          </a:extLst>
        </xdr:cNvPr>
        <xdr:cNvSpPr/>
      </xdr:nvSpPr>
      <xdr:spPr>
        <a:xfrm>
          <a:off x="20383500" y="6304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35</xdr:row>
      <xdr:rowOff>79316</xdr:rowOff>
    </xdr:from>
    <xdr:ext cx="469744"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20199428" y="6080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37</xdr:row>
      <xdr:rowOff>149606</xdr:rowOff>
    </xdr:from>
    <xdr:to>
      <xdr:col>102</xdr:col>
      <xdr:colOff>114300</xdr:colOff>
      <xdr:row>37</xdr:row>
      <xdr:rowOff>155473</xdr:rowOff>
    </xdr:to>
    <xdr:cxnSp macro="">
      <xdr:nvCxnSpPr>
        <xdr:cNvPr id="751" name="直線コネクタ 750">
          <a:extLst>
            <a:ext uri="{FF2B5EF4-FFF2-40B4-BE49-F238E27FC236}">
              <a16:creationId xmlns:a16="http://schemas.microsoft.com/office/drawing/2014/main" id="{00000000-0008-0000-0600-0000EF020000}"/>
            </a:ext>
          </a:extLst>
        </xdr:cNvPr>
        <xdr:cNvCxnSpPr/>
      </xdr:nvCxnSpPr>
      <xdr:spPr>
        <a:xfrm>
          <a:off x="18656300" y="6493256"/>
          <a:ext cx="889000" cy="5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119151</xdr:rowOff>
    </xdr:from>
    <xdr:to>
      <xdr:col>102</xdr:col>
      <xdr:colOff>165100</xdr:colOff>
      <xdr:row>37</xdr:row>
      <xdr:rowOff>49301</xdr:rowOff>
    </xdr:to>
    <xdr:sp macro="" textlink="">
      <xdr:nvSpPr>
        <xdr:cNvPr id="752" name="フローチャート: 判断 751">
          <a:extLst>
            <a:ext uri="{FF2B5EF4-FFF2-40B4-BE49-F238E27FC236}">
              <a16:creationId xmlns:a16="http://schemas.microsoft.com/office/drawing/2014/main" id="{00000000-0008-0000-0600-0000F0020000}"/>
            </a:ext>
          </a:extLst>
        </xdr:cNvPr>
        <xdr:cNvSpPr/>
      </xdr:nvSpPr>
      <xdr:spPr>
        <a:xfrm>
          <a:off x="19494500" y="62913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35</xdr:row>
      <xdr:rowOff>65828</xdr:rowOff>
    </xdr:from>
    <xdr:ext cx="469744"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19310428" y="60665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38303</xdr:rowOff>
    </xdr:from>
    <xdr:to>
      <xdr:col>98</xdr:col>
      <xdr:colOff>38100</xdr:colOff>
      <xdr:row>37</xdr:row>
      <xdr:rowOff>139903</xdr:rowOff>
    </xdr:to>
    <xdr:sp macro="" textlink="">
      <xdr:nvSpPr>
        <xdr:cNvPr id="754" name="フローチャート: 判断 753">
          <a:extLst>
            <a:ext uri="{FF2B5EF4-FFF2-40B4-BE49-F238E27FC236}">
              <a16:creationId xmlns:a16="http://schemas.microsoft.com/office/drawing/2014/main" id="{00000000-0008-0000-0600-0000F2020000}"/>
            </a:ext>
          </a:extLst>
        </xdr:cNvPr>
        <xdr:cNvSpPr/>
      </xdr:nvSpPr>
      <xdr:spPr>
        <a:xfrm>
          <a:off x="18605500" y="6381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35</xdr:row>
      <xdr:rowOff>156430</xdr:rowOff>
    </xdr:from>
    <xdr:ext cx="469744"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8421428" y="61571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120828</xdr:rowOff>
    </xdr:from>
    <xdr:to>
      <xdr:col>116</xdr:col>
      <xdr:colOff>114300</xdr:colOff>
      <xdr:row>39</xdr:row>
      <xdr:rowOff>50978</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22110700" y="6635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35755</xdr:rowOff>
    </xdr:from>
    <xdr:ext cx="378565" cy="259045"/>
    <xdr:sp macro="" textlink="">
      <xdr:nvSpPr>
        <xdr:cNvPr id="762" name="投資及び出資金該当値テキスト">
          <a:extLst>
            <a:ext uri="{FF2B5EF4-FFF2-40B4-BE49-F238E27FC236}">
              <a16:creationId xmlns:a16="http://schemas.microsoft.com/office/drawing/2014/main" id="{00000000-0008-0000-0600-0000FA020000}"/>
            </a:ext>
          </a:extLst>
        </xdr:cNvPr>
        <xdr:cNvSpPr txBox="1"/>
      </xdr:nvSpPr>
      <xdr:spPr>
        <a:xfrm>
          <a:off x="22212300" y="655085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83338</xdr:rowOff>
    </xdr:from>
    <xdr:to>
      <xdr:col>112</xdr:col>
      <xdr:colOff>38100</xdr:colOff>
      <xdr:row>38</xdr:row>
      <xdr:rowOff>13488</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21272500" y="6426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4615</xdr:rowOff>
    </xdr:from>
    <xdr:ext cx="469744"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21088428" y="6519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9042</xdr:rowOff>
    </xdr:from>
    <xdr:to>
      <xdr:col>107</xdr:col>
      <xdr:colOff>101600</xdr:colOff>
      <xdr:row>37</xdr:row>
      <xdr:rowOff>110642</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20383500" y="6352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101769</xdr:rowOff>
    </xdr:from>
    <xdr:ext cx="469744"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20199428" y="64454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104673</xdr:rowOff>
    </xdr:from>
    <xdr:to>
      <xdr:col>102</xdr:col>
      <xdr:colOff>165100</xdr:colOff>
      <xdr:row>38</xdr:row>
      <xdr:rowOff>34823</xdr:rowOff>
    </xdr:to>
    <xdr:sp macro="" textlink="">
      <xdr:nvSpPr>
        <xdr:cNvPr id="767" name="楕円 766">
          <a:extLst>
            <a:ext uri="{FF2B5EF4-FFF2-40B4-BE49-F238E27FC236}">
              <a16:creationId xmlns:a16="http://schemas.microsoft.com/office/drawing/2014/main" id="{00000000-0008-0000-0600-0000FF020000}"/>
            </a:ext>
          </a:extLst>
        </xdr:cNvPr>
        <xdr:cNvSpPr/>
      </xdr:nvSpPr>
      <xdr:spPr>
        <a:xfrm>
          <a:off x="19494500" y="6448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38</xdr:row>
      <xdr:rowOff>25950</xdr:rowOff>
    </xdr:from>
    <xdr:ext cx="469744" cy="259045"/>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19310428" y="65410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98806</xdr:rowOff>
    </xdr:from>
    <xdr:to>
      <xdr:col>98</xdr:col>
      <xdr:colOff>38100</xdr:colOff>
      <xdr:row>38</xdr:row>
      <xdr:rowOff>28956</xdr:rowOff>
    </xdr:to>
    <xdr:sp macro="" textlink="">
      <xdr:nvSpPr>
        <xdr:cNvPr id="769" name="楕円 768">
          <a:extLst>
            <a:ext uri="{FF2B5EF4-FFF2-40B4-BE49-F238E27FC236}">
              <a16:creationId xmlns:a16="http://schemas.microsoft.com/office/drawing/2014/main" id="{00000000-0008-0000-0600-000001030000}"/>
            </a:ext>
          </a:extLst>
        </xdr:cNvPr>
        <xdr:cNvSpPr/>
      </xdr:nvSpPr>
      <xdr:spPr>
        <a:xfrm>
          <a:off x="18605500" y="6442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38</xdr:row>
      <xdr:rowOff>20083</xdr:rowOff>
    </xdr:from>
    <xdr:ext cx="469744"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18421428" y="65351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9" name="テキスト ボックス 778">
          <a:extLst>
            <a:ext uri="{FF2B5EF4-FFF2-40B4-BE49-F238E27FC236}">
              <a16:creationId xmlns:a16="http://schemas.microsoft.com/office/drawing/2014/main" id="{00000000-0008-0000-0600-00000B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0" name="直線コネクタ 779">
          <a:extLst>
            <a:ext uri="{FF2B5EF4-FFF2-40B4-BE49-F238E27FC236}">
              <a16:creationId xmlns:a16="http://schemas.microsoft.com/office/drawing/2014/main" id="{00000000-0008-0000-0600-00000C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35577</xdr:rowOff>
    </xdr:from>
    <xdr:ext cx="467179"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820821" y="963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3" name="貸付金グラフ枠">
          <a:extLst>
            <a:ext uri="{FF2B5EF4-FFF2-40B4-BE49-F238E27FC236}">
              <a16:creationId xmlns:a16="http://schemas.microsoft.com/office/drawing/2014/main" id="{00000000-0008-0000-0600-000019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106249</xdr:rowOff>
    </xdr:from>
    <xdr:to>
      <xdr:col>116</xdr:col>
      <xdr:colOff>62864</xdr:colOff>
      <xdr:row>59</xdr:row>
      <xdr:rowOff>44450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flipV="1">
          <a:off x="22159595" y="8850199"/>
          <a:ext cx="1269" cy="13098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5" name="貸付金最小値テキスト">
          <a:extLst>
            <a:ext uri="{FF2B5EF4-FFF2-40B4-BE49-F238E27FC236}">
              <a16:creationId xmlns:a16="http://schemas.microsoft.com/office/drawing/2014/main" id="{00000000-0008-0000-0600-00001B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52926</xdr:rowOff>
    </xdr:from>
    <xdr:ext cx="534377" cy="259045"/>
    <xdr:sp macro="" textlink="">
      <xdr:nvSpPr>
        <xdr:cNvPr id="797" name="貸付金最大値テキスト">
          <a:extLst>
            <a:ext uri="{FF2B5EF4-FFF2-40B4-BE49-F238E27FC236}">
              <a16:creationId xmlns:a16="http://schemas.microsoft.com/office/drawing/2014/main" id="{00000000-0008-0000-0600-00001D030000}"/>
            </a:ext>
          </a:extLst>
        </xdr:cNvPr>
        <xdr:cNvSpPr txBox="1"/>
      </xdr:nvSpPr>
      <xdr:spPr>
        <a:xfrm>
          <a:off x="22212300" y="86254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106249</xdr:rowOff>
    </xdr:from>
    <xdr:to>
      <xdr:col>116</xdr:col>
      <xdr:colOff>152400</xdr:colOff>
      <xdr:row>51</xdr:row>
      <xdr:rowOff>106249</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22072600" y="88501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164388</xdr:rowOff>
    </xdr:from>
    <xdr:to>
      <xdr:col>116</xdr:col>
      <xdr:colOff>63500</xdr:colOff>
      <xdr:row>58</xdr:row>
      <xdr:rowOff>165760</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a:off x="21323300" y="10108488"/>
          <a:ext cx="838200" cy="1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76420</xdr:rowOff>
    </xdr:from>
    <xdr:ext cx="469744" cy="259045"/>
    <xdr:sp macro="" textlink="">
      <xdr:nvSpPr>
        <xdr:cNvPr id="800" name="貸付金平均値テキスト">
          <a:extLst>
            <a:ext uri="{FF2B5EF4-FFF2-40B4-BE49-F238E27FC236}">
              <a16:creationId xmlns:a16="http://schemas.microsoft.com/office/drawing/2014/main" id="{00000000-0008-0000-0600-000020030000}"/>
            </a:ext>
          </a:extLst>
        </xdr:cNvPr>
        <xdr:cNvSpPr txBox="1"/>
      </xdr:nvSpPr>
      <xdr:spPr>
        <a:xfrm>
          <a:off x="22212300" y="967762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53543</xdr:rowOff>
    </xdr:from>
    <xdr:to>
      <xdr:col>116</xdr:col>
      <xdr:colOff>114300</xdr:colOff>
      <xdr:row>57</xdr:row>
      <xdr:rowOff>155143</xdr:rowOff>
    </xdr:to>
    <xdr:sp macro="" textlink="">
      <xdr:nvSpPr>
        <xdr:cNvPr id="801" name="フローチャート: 判断 800">
          <a:extLst>
            <a:ext uri="{FF2B5EF4-FFF2-40B4-BE49-F238E27FC236}">
              <a16:creationId xmlns:a16="http://schemas.microsoft.com/office/drawing/2014/main" id="{00000000-0008-0000-0600-000021030000}"/>
            </a:ext>
          </a:extLst>
        </xdr:cNvPr>
        <xdr:cNvSpPr/>
      </xdr:nvSpPr>
      <xdr:spPr>
        <a:xfrm>
          <a:off x="22110700" y="9826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164388</xdr:rowOff>
    </xdr:from>
    <xdr:to>
      <xdr:col>111</xdr:col>
      <xdr:colOff>177800</xdr:colOff>
      <xdr:row>58</xdr:row>
      <xdr:rowOff>165227</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flipV="1">
          <a:off x="20434300" y="10108488"/>
          <a:ext cx="889000" cy="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47447</xdr:rowOff>
    </xdr:from>
    <xdr:to>
      <xdr:col>112</xdr:col>
      <xdr:colOff>38100</xdr:colOff>
      <xdr:row>57</xdr:row>
      <xdr:rowOff>149047</xdr:rowOff>
    </xdr:to>
    <xdr:sp macro="" textlink="">
      <xdr:nvSpPr>
        <xdr:cNvPr id="803" name="フローチャート: 判断 802">
          <a:extLst>
            <a:ext uri="{FF2B5EF4-FFF2-40B4-BE49-F238E27FC236}">
              <a16:creationId xmlns:a16="http://schemas.microsoft.com/office/drawing/2014/main" id="{00000000-0008-0000-0600-000023030000}"/>
            </a:ext>
          </a:extLst>
        </xdr:cNvPr>
        <xdr:cNvSpPr/>
      </xdr:nvSpPr>
      <xdr:spPr>
        <a:xfrm>
          <a:off x="21272500" y="9820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55</xdr:row>
      <xdr:rowOff>165574</xdr:rowOff>
    </xdr:from>
    <xdr:ext cx="469744"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21088428" y="95953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165227</xdr:rowOff>
    </xdr:from>
    <xdr:to>
      <xdr:col>107</xdr:col>
      <xdr:colOff>50800</xdr:colOff>
      <xdr:row>58</xdr:row>
      <xdr:rowOff>171247</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flipV="1">
          <a:off x="19545300" y="10109327"/>
          <a:ext cx="889000" cy="6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55676</xdr:rowOff>
    </xdr:from>
    <xdr:to>
      <xdr:col>107</xdr:col>
      <xdr:colOff>101600</xdr:colOff>
      <xdr:row>57</xdr:row>
      <xdr:rowOff>157276</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20383500" y="9828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2353</xdr:rowOff>
    </xdr:from>
    <xdr:ext cx="469744"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0199428" y="96035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167284</xdr:rowOff>
    </xdr:from>
    <xdr:to>
      <xdr:col>102</xdr:col>
      <xdr:colOff>114300</xdr:colOff>
      <xdr:row>58</xdr:row>
      <xdr:rowOff>171247</xdr:rowOff>
    </xdr:to>
    <xdr:cxnSp macro="">
      <xdr:nvCxnSpPr>
        <xdr:cNvPr id="808" name="直線コネクタ 807">
          <a:extLst>
            <a:ext uri="{FF2B5EF4-FFF2-40B4-BE49-F238E27FC236}">
              <a16:creationId xmlns:a16="http://schemas.microsoft.com/office/drawing/2014/main" id="{00000000-0008-0000-0600-000028030000}"/>
            </a:ext>
          </a:extLst>
        </xdr:cNvPr>
        <xdr:cNvCxnSpPr/>
      </xdr:nvCxnSpPr>
      <xdr:spPr>
        <a:xfrm>
          <a:off x="18656300" y="10111384"/>
          <a:ext cx="889000" cy="39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43180</xdr:rowOff>
    </xdr:from>
    <xdr:to>
      <xdr:col>102</xdr:col>
      <xdr:colOff>165100</xdr:colOff>
      <xdr:row>57</xdr:row>
      <xdr:rowOff>144780</xdr:rowOff>
    </xdr:to>
    <xdr:sp macro="" textlink="">
      <xdr:nvSpPr>
        <xdr:cNvPr id="809" name="フローチャート: 判断 808">
          <a:extLst>
            <a:ext uri="{FF2B5EF4-FFF2-40B4-BE49-F238E27FC236}">
              <a16:creationId xmlns:a16="http://schemas.microsoft.com/office/drawing/2014/main" id="{00000000-0008-0000-0600-000029030000}"/>
            </a:ext>
          </a:extLst>
        </xdr:cNvPr>
        <xdr:cNvSpPr/>
      </xdr:nvSpPr>
      <xdr:spPr>
        <a:xfrm>
          <a:off x="19494500" y="9815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55</xdr:row>
      <xdr:rowOff>161307</xdr:rowOff>
    </xdr:from>
    <xdr:ext cx="469744"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9310428" y="9591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56</xdr:row>
      <xdr:rowOff>28854</xdr:rowOff>
    </xdr:from>
    <xdr:to>
      <xdr:col>98</xdr:col>
      <xdr:colOff>38100</xdr:colOff>
      <xdr:row>56</xdr:row>
      <xdr:rowOff>130454</xdr:rowOff>
    </xdr:to>
    <xdr:sp macro="" textlink="">
      <xdr:nvSpPr>
        <xdr:cNvPr id="811" name="フローチャート: 判断 810">
          <a:extLst>
            <a:ext uri="{FF2B5EF4-FFF2-40B4-BE49-F238E27FC236}">
              <a16:creationId xmlns:a16="http://schemas.microsoft.com/office/drawing/2014/main" id="{00000000-0008-0000-0600-00002B030000}"/>
            </a:ext>
          </a:extLst>
        </xdr:cNvPr>
        <xdr:cNvSpPr/>
      </xdr:nvSpPr>
      <xdr:spPr>
        <a:xfrm>
          <a:off x="18605500" y="96300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54</xdr:row>
      <xdr:rowOff>146981</xdr:rowOff>
    </xdr:from>
    <xdr:ext cx="469744"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8421428" y="94052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114960</xdr:rowOff>
    </xdr:from>
    <xdr:to>
      <xdr:col>116</xdr:col>
      <xdr:colOff>114300</xdr:colOff>
      <xdr:row>59</xdr:row>
      <xdr:rowOff>45110</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22110700" y="10059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29887</xdr:rowOff>
    </xdr:from>
    <xdr:ext cx="378565" cy="259045"/>
    <xdr:sp macro="" textlink="">
      <xdr:nvSpPr>
        <xdr:cNvPr id="819" name="貸付金該当値テキスト">
          <a:extLst>
            <a:ext uri="{FF2B5EF4-FFF2-40B4-BE49-F238E27FC236}">
              <a16:creationId xmlns:a16="http://schemas.microsoft.com/office/drawing/2014/main" id="{00000000-0008-0000-0600-000033030000}"/>
            </a:ext>
          </a:extLst>
        </xdr:cNvPr>
        <xdr:cNvSpPr txBox="1"/>
      </xdr:nvSpPr>
      <xdr:spPr>
        <a:xfrm>
          <a:off x="22212300" y="997398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113588</xdr:rowOff>
    </xdr:from>
    <xdr:to>
      <xdr:col>112</xdr:col>
      <xdr:colOff>38100</xdr:colOff>
      <xdr:row>59</xdr:row>
      <xdr:rowOff>43738</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21272500" y="10057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59</xdr:row>
      <xdr:rowOff>34865</xdr:rowOff>
    </xdr:from>
    <xdr:ext cx="378565"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21134017" y="1015041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114427</xdr:rowOff>
    </xdr:from>
    <xdr:to>
      <xdr:col>107</xdr:col>
      <xdr:colOff>101600</xdr:colOff>
      <xdr:row>59</xdr:row>
      <xdr:rowOff>44577</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20383500" y="100585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59</xdr:row>
      <xdr:rowOff>35704</xdr:rowOff>
    </xdr:from>
    <xdr:ext cx="378565"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20245017" y="1015125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120447</xdr:rowOff>
    </xdr:from>
    <xdr:to>
      <xdr:col>102</xdr:col>
      <xdr:colOff>165100</xdr:colOff>
      <xdr:row>59</xdr:row>
      <xdr:rowOff>50597</xdr:rowOff>
    </xdr:to>
    <xdr:sp macro="" textlink="">
      <xdr:nvSpPr>
        <xdr:cNvPr id="824" name="楕円 823">
          <a:extLst>
            <a:ext uri="{FF2B5EF4-FFF2-40B4-BE49-F238E27FC236}">
              <a16:creationId xmlns:a16="http://schemas.microsoft.com/office/drawing/2014/main" id="{00000000-0008-0000-0600-000038030000}"/>
            </a:ext>
          </a:extLst>
        </xdr:cNvPr>
        <xdr:cNvSpPr/>
      </xdr:nvSpPr>
      <xdr:spPr>
        <a:xfrm>
          <a:off x="19494500" y="100645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59</xdr:row>
      <xdr:rowOff>41724</xdr:rowOff>
    </xdr:from>
    <xdr:ext cx="378565"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19356017" y="1015727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116484</xdr:rowOff>
    </xdr:from>
    <xdr:to>
      <xdr:col>98</xdr:col>
      <xdr:colOff>38100</xdr:colOff>
      <xdr:row>59</xdr:row>
      <xdr:rowOff>46634</xdr:rowOff>
    </xdr:to>
    <xdr:sp macro="" textlink="">
      <xdr:nvSpPr>
        <xdr:cNvPr id="826" name="楕円 825">
          <a:extLst>
            <a:ext uri="{FF2B5EF4-FFF2-40B4-BE49-F238E27FC236}">
              <a16:creationId xmlns:a16="http://schemas.microsoft.com/office/drawing/2014/main" id="{00000000-0008-0000-0600-00003A030000}"/>
            </a:ext>
          </a:extLst>
        </xdr:cNvPr>
        <xdr:cNvSpPr/>
      </xdr:nvSpPr>
      <xdr:spPr>
        <a:xfrm>
          <a:off x="18605500" y="10060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59</xdr:row>
      <xdr:rowOff>37761</xdr:rowOff>
    </xdr:from>
    <xdr:ext cx="378565"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8467017" y="1015331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9" name="繰出金グラフ枠">
          <a:extLst>
            <a:ext uri="{FF2B5EF4-FFF2-40B4-BE49-F238E27FC236}">
              <a16:creationId xmlns:a16="http://schemas.microsoft.com/office/drawing/2014/main" id="{00000000-0008-0000-0600-000051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164869</xdr:rowOff>
    </xdr:from>
    <xdr:to>
      <xdr:col>116</xdr:col>
      <xdr:colOff>62864</xdr:colOff>
      <xdr:row>77</xdr:row>
      <xdr:rowOff>115286</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flipV="1">
          <a:off x="22159595" y="12166369"/>
          <a:ext cx="1269" cy="11505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77</xdr:row>
      <xdr:rowOff>119113</xdr:rowOff>
    </xdr:from>
    <xdr:ext cx="534377" cy="259045"/>
    <xdr:sp macro="" textlink="">
      <xdr:nvSpPr>
        <xdr:cNvPr id="851" name="繰出金最小値テキスト">
          <a:extLst>
            <a:ext uri="{FF2B5EF4-FFF2-40B4-BE49-F238E27FC236}">
              <a16:creationId xmlns:a16="http://schemas.microsoft.com/office/drawing/2014/main" id="{00000000-0008-0000-0600-000053030000}"/>
            </a:ext>
          </a:extLst>
        </xdr:cNvPr>
        <xdr:cNvSpPr txBox="1"/>
      </xdr:nvSpPr>
      <xdr:spPr>
        <a:xfrm>
          <a:off x="22212300" y="133207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28,568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115286</xdr:rowOff>
    </xdr:from>
    <xdr:to>
      <xdr:col>116</xdr:col>
      <xdr:colOff>152400</xdr:colOff>
      <xdr:row>77</xdr:row>
      <xdr:rowOff>115286</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22072600" y="133169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111546</xdr:rowOff>
    </xdr:from>
    <xdr:ext cx="534377" cy="259045"/>
    <xdr:sp macro="" textlink="">
      <xdr:nvSpPr>
        <xdr:cNvPr id="853" name="繰出金最大値テキスト">
          <a:extLst>
            <a:ext uri="{FF2B5EF4-FFF2-40B4-BE49-F238E27FC236}">
              <a16:creationId xmlns:a16="http://schemas.microsoft.com/office/drawing/2014/main" id="{00000000-0008-0000-0600-000055030000}"/>
            </a:ext>
          </a:extLst>
        </xdr:cNvPr>
        <xdr:cNvSpPr txBox="1"/>
      </xdr:nvSpPr>
      <xdr:spPr>
        <a:xfrm>
          <a:off x="22212300" y="11941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78,899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164869</xdr:rowOff>
    </xdr:from>
    <xdr:to>
      <xdr:col>116</xdr:col>
      <xdr:colOff>152400</xdr:colOff>
      <xdr:row>70</xdr:row>
      <xdr:rowOff>164869</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22072600" y="121663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74</xdr:row>
      <xdr:rowOff>82138</xdr:rowOff>
    </xdr:from>
    <xdr:to>
      <xdr:col>116</xdr:col>
      <xdr:colOff>63500</xdr:colOff>
      <xdr:row>74</xdr:row>
      <xdr:rowOff>94460</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a:off x="21323300" y="12769438"/>
          <a:ext cx="838200" cy="123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72425</xdr:rowOff>
    </xdr:from>
    <xdr:ext cx="534377" cy="259045"/>
    <xdr:sp macro="" textlink="">
      <xdr:nvSpPr>
        <xdr:cNvPr id="856" name="繰出金平均値テキスト">
          <a:extLst>
            <a:ext uri="{FF2B5EF4-FFF2-40B4-BE49-F238E27FC236}">
              <a16:creationId xmlns:a16="http://schemas.microsoft.com/office/drawing/2014/main" id="{00000000-0008-0000-0600-000058030000}"/>
            </a:ext>
          </a:extLst>
        </xdr:cNvPr>
        <xdr:cNvSpPr txBox="1"/>
      </xdr:nvSpPr>
      <xdr:spPr>
        <a:xfrm>
          <a:off x="22212300" y="127597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93998</xdr:rowOff>
    </xdr:from>
    <xdr:to>
      <xdr:col>116</xdr:col>
      <xdr:colOff>114300</xdr:colOff>
      <xdr:row>75</xdr:row>
      <xdr:rowOff>24148</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22110700" y="127812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74</xdr:row>
      <xdr:rowOff>82138</xdr:rowOff>
    </xdr:from>
    <xdr:to>
      <xdr:col>111</xdr:col>
      <xdr:colOff>177800</xdr:colOff>
      <xdr:row>74</xdr:row>
      <xdr:rowOff>119011</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flipV="1">
          <a:off x="20434300" y="12769438"/>
          <a:ext cx="889000" cy="368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81493</xdr:rowOff>
    </xdr:from>
    <xdr:to>
      <xdr:col>112</xdr:col>
      <xdr:colOff>38100</xdr:colOff>
      <xdr:row>75</xdr:row>
      <xdr:rowOff>11643</xdr:rowOff>
    </xdr:to>
    <xdr:sp macro=""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21272500" y="127687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2770</xdr:rowOff>
    </xdr:from>
    <xdr:ext cx="534377"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1056111" y="128615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74</xdr:row>
      <xdr:rowOff>119011</xdr:rowOff>
    </xdr:from>
    <xdr:to>
      <xdr:col>107</xdr:col>
      <xdr:colOff>50800</xdr:colOff>
      <xdr:row>74</xdr:row>
      <xdr:rowOff>133573</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flipV="1">
          <a:off x="19545300" y="12806311"/>
          <a:ext cx="889000" cy="145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127533</xdr:rowOff>
    </xdr:from>
    <xdr:to>
      <xdr:col>107</xdr:col>
      <xdr:colOff>101600</xdr:colOff>
      <xdr:row>75</xdr:row>
      <xdr:rowOff>57683</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20383500" y="128148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48810</xdr:rowOff>
    </xdr:from>
    <xdr:ext cx="534377"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0167111" y="129075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74</xdr:row>
      <xdr:rowOff>133573</xdr:rowOff>
    </xdr:from>
    <xdr:to>
      <xdr:col>102</xdr:col>
      <xdr:colOff>114300</xdr:colOff>
      <xdr:row>74</xdr:row>
      <xdr:rowOff>152227</xdr:rowOff>
    </xdr:to>
    <xdr:cxnSp macro="">
      <xdr:nvCxnSpPr>
        <xdr:cNvPr id="864" name="直線コネクタ 863">
          <a:extLst>
            <a:ext uri="{FF2B5EF4-FFF2-40B4-BE49-F238E27FC236}">
              <a16:creationId xmlns:a16="http://schemas.microsoft.com/office/drawing/2014/main" id="{00000000-0008-0000-0600-000060030000}"/>
            </a:ext>
          </a:extLst>
        </xdr:cNvPr>
        <xdr:cNvCxnSpPr/>
      </xdr:nvCxnSpPr>
      <xdr:spPr>
        <a:xfrm flipV="1">
          <a:off x="18656300" y="12820873"/>
          <a:ext cx="889000" cy="186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74</xdr:row>
      <xdr:rowOff>129888</xdr:rowOff>
    </xdr:from>
    <xdr:to>
      <xdr:col>102</xdr:col>
      <xdr:colOff>165100</xdr:colOff>
      <xdr:row>75</xdr:row>
      <xdr:rowOff>60038</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19494500" y="128171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51165</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9278111" y="129099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13645</xdr:rowOff>
    </xdr:from>
    <xdr:to>
      <xdr:col>98</xdr:col>
      <xdr:colOff>38100</xdr:colOff>
      <xdr:row>74</xdr:row>
      <xdr:rowOff>115245</xdr:rowOff>
    </xdr:to>
    <xdr:sp macro="" textlink="">
      <xdr:nvSpPr>
        <xdr:cNvPr id="867" name="フローチャート: 判断 866">
          <a:extLst>
            <a:ext uri="{FF2B5EF4-FFF2-40B4-BE49-F238E27FC236}">
              <a16:creationId xmlns:a16="http://schemas.microsoft.com/office/drawing/2014/main" id="{00000000-0008-0000-0600-000063030000}"/>
            </a:ext>
          </a:extLst>
        </xdr:cNvPr>
        <xdr:cNvSpPr/>
      </xdr:nvSpPr>
      <xdr:spPr>
        <a:xfrm>
          <a:off x="18605500" y="12700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72</xdr:row>
      <xdr:rowOff>131772</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18389111" y="124761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43660</xdr:rowOff>
    </xdr:from>
    <xdr:to>
      <xdr:col>116</xdr:col>
      <xdr:colOff>114300</xdr:colOff>
      <xdr:row>74</xdr:row>
      <xdr:rowOff>145260</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22110700" y="12730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73</xdr:row>
      <xdr:rowOff>66537</xdr:rowOff>
    </xdr:from>
    <xdr:ext cx="534377" cy="259045"/>
    <xdr:sp macro="" textlink="">
      <xdr:nvSpPr>
        <xdr:cNvPr id="875" name="繰出金該当値テキスト">
          <a:extLst>
            <a:ext uri="{FF2B5EF4-FFF2-40B4-BE49-F238E27FC236}">
              <a16:creationId xmlns:a16="http://schemas.microsoft.com/office/drawing/2014/main" id="{00000000-0008-0000-0600-00006B030000}"/>
            </a:ext>
          </a:extLst>
        </xdr:cNvPr>
        <xdr:cNvSpPr txBox="1"/>
      </xdr:nvSpPr>
      <xdr:spPr>
        <a:xfrm>
          <a:off x="22212300" y="125823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74</xdr:row>
      <xdr:rowOff>31338</xdr:rowOff>
    </xdr:from>
    <xdr:to>
      <xdr:col>112</xdr:col>
      <xdr:colOff>38100</xdr:colOff>
      <xdr:row>74</xdr:row>
      <xdr:rowOff>132938</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21272500" y="12718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72</xdr:row>
      <xdr:rowOff>149465</xdr:rowOff>
    </xdr:from>
    <xdr:ext cx="534377"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1056111" y="124938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74</xdr:row>
      <xdr:rowOff>68211</xdr:rowOff>
    </xdr:from>
    <xdr:to>
      <xdr:col>107</xdr:col>
      <xdr:colOff>101600</xdr:colOff>
      <xdr:row>74</xdr:row>
      <xdr:rowOff>169811</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20383500" y="12755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14888</xdr:rowOff>
    </xdr:from>
    <xdr:ext cx="534377"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20167111" y="125307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74</xdr:row>
      <xdr:rowOff>82773</xdr:rowOff>
    </xdr:from>
    <xdr:to>
      <xdr:col>102</xdr:col>
      <xdr:colOff>165100</xdr:colOff>
      <xdr:row>75</xdr:row>
      <xdr:rowOff>12923</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19494500" y="12770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29450</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9278111" y="125453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101427</xdr:rowOff>
    </xdr:from>
    <xdr:to>
      <xdr:col>98</xdr:col>
      <xdr:colOff>38100</xdr:colOff>
      <xdr:row>75</xdr:row>
      <xdr:rowOff>31577</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18605500" y="12788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22704</xdr:rowOff>
    </xdr:from>
    <xdr:ext cx="534377"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8389111" y="128814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2" name="テキスト ボックス 891">
          <a:extLst>
            <a:ext uri="{FF2B5EF4-FFF2-40B4-BE49-F238E27FC236}">
              <a16:creationId xmlns:a16="http://schemas.microsoft.com/office/drawing/2014/main" id="{00000000-0008-0000-0600-00007C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98</xdr:row>
      <xdr:rowOff>139700</xdr:rowOff>
    </xdr:from>
    <xdr:to>
      <xdr:col>120</xdr:col>
      <xdr:colOff>114300</xdr:colOff>
      <xdr:row>98</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8288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97</xdr:row>
      <xdr:rowOff>168927</xdr:rowOff>
    </xdr:from>
    <xdr:ext cx="248786" cy="259045"/>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18039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96</xdr:row>
      <xdr:rowOff>25400</xdr:rowOff>
    </xdr:from>
    <xdr:to>
      <xdr:col>120</xdr:col>
      <xdr:colOff>114300</xdr:colOff>
      <xdr:row>96</xdr:row>
      <xdr:rowOff>25400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8288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95</xdr:row>
      <xdr:rowOff>54627</xdr:rowOff>
    </xdr:from>
    <xdr:ext cx="312906" cy="25904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7975094" y="163423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93</xdr:row>
      <xdr:rowOff>82550</xdr:rowOff>
    </xdr:from>
    <xdr:to>
      <xdr:col>120</xdr:col>
      <xdr:colOff>114300</xdr:colOff>
      <xdr:row>93</xdr:row>
      <xdr:rowOff>82550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8288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92</xdr:row>
      <xdr:rowOff>111777</xdr:rowOff>
    </xdr:from>
    <xdr:ext cx="312906" cy="259045"/>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7975094" y="158851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90</xdr:row>
      <xdr:rowOff>139700</xdr:rowOff>
    </xdr:from>
    <xdr:to>
      <xdr:col>120</xdr:col>
      <xdr:colOff>114300</xdr:colOff>
      <xdr:row>90</xdr:row>
      <xdr:rowOff>139700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18288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89</xdr:row>
      <xdr:rowOff>168927</xdr:rowOff>
    </xdr:from>
    <xdr:ext cx="312906"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17975094" y="154279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87</xdr:row>
      <xdr:rowOff>54627</xdr:rowOff>
    </xdr:from>
    <xdr:ext cx="312906"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17975094" y="14970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4" name="前年度繰上充用金グラフ枠">
          <a:extLst>
            <a:ext uri="{FF2B5EF4-FFF2-40B4-BE49-F238E27FC236}">
              <a16:creationId xmlns:a16="http://schemas.microsoft.com/office/drawing/2014/main" id="{00000000-0008-0000-0600-000088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98</xdr:row>
      <xdr:rowOff>139700</xdr:rowOff>
    </xdr:from>
    <xdr:to>
      <xdr:col>116</xdr:col>
      <xdr:colOff>62864</xdr:colOff>
      <xdr:row>98</xdr:row>
      <xdr:rowOff>139700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22159595" y="169418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99</xdr:row>
      <xdr:rowOff>10177</xdr:rowOff>
    </xdr:from>
    <xdr:ext cx="249299" cy="259045"/>
    <xdr:sp macro="" textlink="">
      <xdr:nvSpPr>
        <xdr:cNvPr id="906" name="前年度繰上充用金最小値テキスト">
          <a:extLst>
            <a:ext uri="{FF2B5EF4-FFF2-40B4-BE49-F238E27FC236}">
              <a16:creationId xmlns:a16="http://schemas.microsoft.com/office/drawing/2014/main" id="{00000000-0008-0000-0600-00008A030000}"/>
            </a:ext>
          </a:extLst>
        </xdr:cNvPr>
        <xdr:cNvSpPr txBox="1"/>
      </xdr:nvSpPr>
      <xdr:spPr>
        <a:xfrm>
          <a:off x="22212300" y="16983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98</xdr:row>
      <xdr:rowOff>139700</xdr:rowOff>
    </xdr:from>
    <xdr:to>
      <xdr:col>116</xdr:col>
      <xdr:colOff>152400</xdr:colOff>
      <xdr:row>98</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2072600" y="16941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97</xdr:row>
      <xdr:rowOff>10177</xdr:rowOff>
    </xdr:from>
    <xdr:ext cx="249299" cy="259045"/>
    <xdr:sp macro="" textlink="">
      <xdr:nvSpPr>
        <xdr:cNvPr id="908" name="前年度繰上充用金最大値テキスト">
          <a:extLst>
            <a:ext uri="{FF2B5EF4-FFF2-40B4-BE49-F238E27FC236}">
              <a16:creationId xmlns:a16="http://schemas.microsoft.com/office/drawing/2014/main" id="{00000000-0008-0000-0600-00008C030000}"/>
            </a:ext>
          </a:extLst>
        </xdr:cNvPr>
        <xdr:cNvSpPr txBox="1"/>
      </xdr:nvSpPr>
      <xdr:spPr>
        <a:xfrm>
          <a:off x="22212300" y="16640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98</xdr:row>
      <xdr:rowOff>139700</xdr:rowOff>
    </xdr:from>
    <xdr:to>
      <xdr:col>116</xdr:col>
      <xdr:colOff>152400</xdr:colOff>
      <xdr:row>98</xdr:row>
      <xdr:rowOff>139700</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22072600" y="16941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98</xdr:row>
      <xdr:rowOff>139700</xdr:rowOff>
    </xdr:from>
    <xdr:to>
      <xdr:col>116</xdr:col>
      <xdr:colOff>63500</xdr:colOff>
      <xdr:row>98</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21323300" y="16941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98</xdr:row>
      <xdr:rowOff>67327</xdr:rowOff>
    </xdr:from>
    <xdr:ext cx="249299" cy="259045"/>
    <xdr:sp macro="" textlink="">
      <xdr:nvSpPr>
        <xdr:cNvPr id="911" name="前年度繰上充用金平均値テキスト">
          <a:extLst>
            <a:ext uri="{FF2B5EF4-FFF2-40B4-BE49-F238E27FC236}">
              <a16:creationId xmlns:a16="http://schemas.microsoft.com/office/drawing/2014/main" id="{00000000-0008-0000-0600-00008F030000}"/>
            </a:ext>
          </a:extLst>
        </xdr:cNvPr>
        <xdr:cNvSpPr txBox="1"/>
      </xdr:nvSpPr>
      <xdr:spPr>
        <a:xfrm>
          <a:off x="22212300" y="168694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98</xdr:row>
      <xdr:rowOff>88900</xdr:rowOff>
    </xdr:from>
    <xdr:to>
      <xdr:col>116</xdr:col>
      <xdr:colOff>114300</xdr:colOff>
      <xdr:row>99</xdr:row>
      <xdr:rowOff>19050</xdr:rowOff>
    </xdr:to>
    <xdr:sp macro="" textlink="">
      <xdr:nvSpPr>
        <xdr:cNvPr id="912" name="フローチャート: 判断 911">
          <a:extLst>
            <a:ext uri="{FF2B5EF4-FFF2-40B4-BE49-F238E27FC236}">
              <a16:creationId xmlns:a16="http://schemas.microsoft.com/office/drawing/2014/main" id="{00000000-0008-0000-0600-000090030000}"/>
            </a:ext>
          </a:extLst>
        </xdr:cNvPr>
        <xdr:cNvSpPr/>
      </xdr:nvSpPr>
      <xdr:spPr>
        <a:xfrm>
          <a:off x="22110700" y="1689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98</xdr:row>
      <xdr:rowOff>139700</xdr:rowOff>
    </xdr:from>
    <xdr:to>
      <xdr:col>111</xdr:col>
      <xdr:colOff>177800</xdr:colOff>
      <xdr:row>98</xdr:row>
      <xdr:rowOff>139700</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20434300" y="16941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98</xdr:row>
      <xdr:rowOff>88900</xdr:rowOff>
    </xdr:from>
    <xdr:to>
      <xdr:col>112</xdr:col>
      <xdr:colOff>38100</xdr:colOff>
      <xdr:row>99</xdr:row>
      <xdr:rowOff>19050</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21272500" y="1689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99</xdr:row>
      <xdr:rowOff>10177</xdr:rowOff>
    </xdr:from>
    <xdr:ext cx="249299"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1198650" y="16983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98</xdr:row>
      <xdr:rowOff>139700</xdr:rowOff>
    </xdr:from>
    <xdr:to>
      <xdr:col>107</xdr:col>
      <xdr:colOff>50800</xdr:colOff>
      <xdr:row>98</xdr:row>
      <xdr:rowOff>139700</xdr:rowOff>
    </xdr:to>
    <xdr:cxnSp macro="">
      <xdr:nvCxnSpPr>
        <xdr:cNvPr id="916" name="直線コネクタ 915">
          <a:extLst>
            <a:ext uri="{FF2B5EF4-FFF2-40B4-BE49-F238E27FC236}">
              <a16:creationId xmlns:a16="http://schemas.microsoft.com/office/drawing/2014/main" id="{00000000-0008-0000-0600-000094030000}"/>
            </a:ext>
          </a:extLst>
        </xdr:cNvPr>
        <xdr:cNvCxnSpPr/>
      </xdr:nvCxnSpPr>
      <xdr:spPr>
        <a:xfrm>
          <a:off x="19545300" y="16941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98</xdr:row>
      <xdr:rowOff>88900</xdr:rowOff>
    </xdr:from>
    <xdr:to>
      <xdr:col>107</xdr:col>
      <xdr:colOff>101600</xdr:colOff>
      <xdr:row>99</xdr:row>
      <xdr:rowOff>19050</xdr:rowOff>
    </xdr:to>
    <xdr:sp macro="" textlink="">
      <xdr:nvSpPr>
        <xdr:cNvPr id="917" name="フローチャート: 判断 916">
          <a:extLst>
            <a:ext uri="{FF2B5EF4-FFF2-40B4-BE49-F238E27FC236}">
              <a16:creationId xmlns:a16="http://schemas.microsoft.com/office/drawing/2014/main" id="{00000000-0008-0000-0600-000095030000}"/>
            </a:ext>
          </a:extLst>
        </xdr:cNvPr>
        <xdr:cNvSpPr/>
      </xdr:nvSpPr>
      <xdr:spPr>
        <a:xfrm>
          <a:off x="20383500" y="1689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99</xdr:row>
      <xdr:rowOff>10177</xdr:rowOff>
    </xdr:from>
    <xdr:ext cx="249299"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0309650" y="16983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98</xdr:row>
      <xdr:rowOff>139700</xdr:rowOff>
    </xdr:from>
    <xdr:to>
      <xdr:col>102</xdr:col>
      <xdr:colOff>114300</xdr:colOff>
      <xdr:row>98</xdr:row>
      <xdr:rowOff>139700</xdr:rowOff>
    </xdr:to>
    <xdr:cxnSp macro="">
      <xdr:nvCxnSpPr>
        <xdr:cNvPr id="919" name="直線コネクタ 918">
          <a:extLst>
            <a:ext uri="{FF2B5EF4-FFF2-40B4-BE49-F238E27FC236}">
              <a16:creationId xmlns:a16="http://schemas.microsoft.com/office/drawing/2014/main" id="{00000000-0008-0000-0600-000097030000}"/>
            </a:ext>
          </a:extLst>
        </xdr:cNvPr>
        <xdr:cNvCxnSpPr/>
      </xdr:nvCxnSpPr>
      <xdr:spPr>
        <a:xfrm>
          <a:off x="18656300" y="16941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98</xdr:row>
      <xdr:rowOff>88900</xdr:rowOff>
    </xdr:from>
    <xdr:to>
      <xdr:col>102</xdr:col>
      <xdr:colOff>165100</xdr:colOff>
      <xdr:row>99</xdr:row>
      <xdr:rowOff>19050</xdr:rowOff>
    </xdr:to>
    <xdr:sp macro="" textlink="">
      <xdr:nvSpPr>
        <xdr:cNvPr id="920" name="フローチャート: 判断 919">
          <a:extLst>
            <a:ext uri="{FF2B5EF4-FFF2-40B4-BE49-F238E27FC236}">
              <a16:creationId xmlns:a16="http://schemas.microsoft.com/office/drawing/2014/main" id="{00000000-0008-0000-0600-000098030000}"/>
            </a:ext>
          </a:extLst>
        </xdr:cNvPr>
        <xdr:cNvSpPr/>
      </xdr:nvSpPr>
      <xdr:spPr>
        <a:xfrm>
          <a:off x="19494500" y="1689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99</xdr:row>
      <xdr:rowOff>10177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9420650" y="16983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91</xdr:row>
      <xdr:rowOff>54611</xdr:rowOff>
    </xdr:from>
    <xdr:to>
      <xdr:col>98</xdr:col>
      <xdr:colOff>38100</xdr:colOff>
      <xdr:row>91</xdr:row>
      <xdr:rowOff>156211</xdr:rowOff>
    </xdr:to>
    <xdr:sp macro="" textlink="">
      <xdr:nvSpPr>
        <xdr:cNvPr id="922" name="フローチャート: 判断 921">
          <a:extLst>
            <a:ext uri="{FF2B5EF4-FFF2-40B4-BE49-F238E27FC236}">
              <a16:creationId xmlns:a16="http://schemas.microsoft.com/office/drawing/2014/main" id="{00000000-0008-0000-0600-00009A030000}"/>
            </a:ext>
          </a:extLst>
        </xdr:cNvPr>
        <xdr:cNvSpPr/>
      </xdr:nvSpPr>
      <xdr:spPr>
        <a:xfrm>
          <a:off x="18605500" y="15656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90</xdr:row>
      <xdr:rowOff>1288</xdr:rowOff>
    </xdr:from>
    <xdr:ext cx="313932"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18499333" y="1543178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98</xdr:row>
      <xdr:rowOff>88900</xdr:rowOff>
    </xdr:from>
    <xdr:to>
      <xdr:col>116</xdr:col>
      <xdr:colOff>114300</xdr:colOff>
      <xdr:row>99</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22110700" y="1689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97</xdr:row>
      <xdr:rowOff>124477</xdr:rowOff>
    </xdr:from>
    <xdr:ext cx="249299" cy="259045"/>
    <xdr:sp macro="" textlink="">
      <xdr:nvSpPr>
        <xdr:cNvPr id="930" name="前年度繰上充用金該当値テキスト">
          <a:extLst>
            <a:ext uri="{FF2B5EF4-FFF2-40B4-BE49-F238E27FC236}">
              <a16:creationId xmlns:a16="http://schemas.microsoft.com/office/drawing/2014/main" id="{00000000-0008-0000-0600-0000A2030000}"/>
            </a:ext>
          </a:extLst>
        </xdr:cNvPr>
        <xdr:cNvSpPr txBox="1"/>
      </xdr:nvSpPr>
      <xdr:spPr>
        <a:xfrm>
          <a:off x="22212300" y="1675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98</xdr:row>
      <xdr:rowOff>88900</xdr:rowOff>
    </xdr:from>
    <xdr:to>
      <xdr:col>112</xdr:col>
      <xdr:colOff>38100</xdr:colOff>
      <xdr:row>99</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21272500" y="1689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97</xdr:row>
      <xdr:rowOff>35577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21198650" y="16666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98</xdr:row>
      <xdr:rowOff>88900</xdr:rowOff>
    </xdr:from>
    <xdr:to>
      <xdr:col>107</xdr:col>
      <xdr:colOff>101600</xdr:colOff>
      <xdr:row>99</xdr:row>
      <xdr:rowOff>19050</xdr:rowOff>
    </xdr:to>
    <xdr:sp macro="" textlink="">
      <xdr:nvSpPr>
        <xdr:cNvPr id="933" name="楕円 932">
          <a:extLst>
            <a:ext uri="{FF2B5EF4-FFF2-40B4-BE49-F238E27FC236}">
              <a16:creationId xmlns:a16="http://schemas.microsoft.com/office/drawing/2014/main" id="{00000000-0008-0000-0600-0000A5030000}"/>
            </a:ext>
          </a:extLst>
        </xdr:cNvPr>
        <xdr:cNvSpPr/>
      </xdr:nvSpPr>
      <xdr:spPr>
        <a:xfrm>
          <a:off x="20383500" y="1689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97</xdr:row>
      <xdr:rowOff>35577</xdr:rowOff>
    </xdr:from>
    <xdr:ext cx="249299" cy="259045"/>
    <xdr:sp macro="" textlink="">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20309650" y="16666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98</xdr:row>
      <xdr:rowOff>88900</xdr:rowOff>
    </xdr:from>
    <xdr:to>
      <xdr:col>102</xdr:col>
      <xdr:colOff>165100</xdr:colOff>
      <xdr:row>99</xdr:row>
      <xdr:rowOff>19050</xdr:rowOff>
    </xdr:to>
    <xdr:sp macro="" textlink="">
      <xdr:nvSpPr>
        <xdr:cNvPr id="935" name="楕円 934">
          <a:extLst>
            <a:ext uri="{FF2B5EF4-FFF2-40B4-BE49-F238E27FC236}">
              <a16:creationId xmlns:a16="http://schemas.microsoft.com/office/drawing/2014/main" id="{00000000-0008-0000-0600-0000A7030000}"/>
            </a:ext>
          </a:extLst>
        </xdr:cNvPr>
        <xdr:cNvSpPr/>
      </xdr:nvSpPr>
      <xdr:spPr>
        <a:xfrm>
          <a:off x="19494500" y="1689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97</xdr:row>
      <xdr:rowOff>35577</xdr:rowOff>
    </xdr:from>
    <xdr:ext cx="249299" cy="259045"/>
    <xdr:sp macro="" textlink="">
      <xdr:nvSpPr>
        <xdr:cNvPr id="936" name="テキスト ボックス 935">
          <a:extLst>
            <a:ext uri="{FF2B5EF4-FFF2-40B4-BE49-F238E27FC236}">
              <a16:creationId xmlns:a16="http://schemas.microsoft.com/office/drawing/2014/main" id="{00000000-0008-0000-0600-0000A8030000}"/>
            </a:ext>
          </a:extLst>
        </xdr:cNvPr>
        <xdr:cNvSpPr txBox="1"/>
      </xdr:nvSpPr>
      <xdr:spPr>
        <a:xfrm>
          <a:off x="19420650" y="16666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98</xdr:row>
      <xdr:rowOff>88900</xdr:rowOff>
    </xdr:from>
    <xdr:to>
      <xdr:col>98</xdr:col>
      <xdr:colOff>38100</xdr:colOff>
      <xdr:row>99</xdr:row>
      <xdr:rowOff>19050</xdr:rowOff>
    </xdr:to>
    <xdr:sp macro="" textlink="">
      <xdr:nvSpPr>
        <xdr:cNvPr id="937" name="楕円 936">
          <a:extLst>
            <a:ext uri="{FF2B5EF4-FFF2-40B4-BE49-F238E27FC236}">
              <a16:creationId xmlns:a16="http://schemas.microsoft.com/office/drawing/2014/main" id="{00000000-0008-0000-0600-0000A9030000}"/>
            </a:ext>
          </a:extLst>
        </xdr:cNvPr>
        <xdr:cNvSpPr/>
      </xdr:nvSpPr>
      <xdr:spPr>
        <a:xfrm>
          <a:off x="18605500" y="1689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99</xdr:row>
      <xdr:rowOff>10177</xdr:rowOff>
    </xdr:from>
    <xdr:ext cx="249299" cy="259045"/>
    <xdr:sp macro="" textlink="">
      <xdr:nvSpPr>
        <xdr:cNvPr id="938" name="テキスト ボックス 937">
          <a:extLst>
            <a:ext uri="{FF2B5EF4-FFF2-40B4-BE49-F238E27FC236}">
              <a16:creationId xmlns:a16="http://schemas.microsoft.com/office/drawing/2014/main" id="{00000000-0008-0000-0600-0000AA030000}"/>
            </a:ext>
          </a:extLst>
        </xdr:cNvPr>
        <xdr:cNvSpPr txBox="1"/>
      </xdr:nvSpPr>
      <xdr:spPr>
        <a:xfrm>
          <a:off x="18531650" y="16983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9" name="正方形/長方形 938">
          <a:extLst>
            <a:ext uri="{FF2B5EF4-FFF2-40B4-BE49-F238E27FC236}">
              <a16:creationId xmlns:a16="http://schemas.microsoft.com/office/drawing/2014/main" id="{00000000-0008-0000-0600-0000AB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40" name="正方形/長方形 939">
          <a:extLst>
            <a:ext uri="{FF2B5EF4-FFF2-40B4-BE49-F238E27FC236}">
              <a16:creationId xmlns:a16="http://schemas.microsoft.com/office/drawing/2014/main" id="{00000000-0008-0000-0600-0000AC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1" name="テキスト ボックス 940">
          <a:extLst>
            <a:ext uri="{FF2B5EF4-FFF2-40B4-BE49-F238E27FC236}">
              <a16:creationId xmlns:a16="http://schemas.microsoft.com/office/drawing/2014/main" id="{00000000-0008-0000-0600-0000AD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・歳出決算総額は、住民一人当たり</a:t>
          </a:r>
          <a:r>
            <a:rPr kumimoji="1" lang="en-US" altLang="ja-JP" sz="1200">
              <a:solidFill>
                <a:schemeClr val="tx1"/>
              </a:solidFill>
              <a:latin typeface="ＭＳ Ｐゴシック" panose="020B0600070205080204" pitchFamily="50" charset="-128"/>
              <a:ea typeface="ＭＳ Ｐゴシック" panose="020B0600070205080204" pitchFamily="50" charset="-128"/>
            </a:rPr>
            <a:t>648,728</a:t>
          </a:r>
          <a:r>
            <a:rPr kumimoji="1" lang="ja-JP" altLang="en-US" sz="1200">
              <a:solidFill>
                <a:schemeClr val="tx1"/>
              </a:solidFill>
              <a:latin typeface="ＭＳ Ｐゴシック" panose="020B0600070205080204" pitchFamily="50" charset="-128"/>
              <a:ea typeface="ＭＳ Ｐゴシック" panose="020B0600070205080204" pitchFamily="50" charset="-128"/>
            </a:rPr>
            <a:t>円</a:t>
          </a:r>
          <a:r>
            <a:rPr kumimoji="1" lang="ja-JP" altLang="en-US" sz="1200">
              <a:latin typeface="ＭＳ Ｐゴシック" panose="020B0600070205080204" pitchFamily="50" charset="-128"/>
              <a:ea typeface="ＭＳ Ｐゴシック" panose="020B0600070205080204" pitchFamily="50" charset="-128"/>
            </a:rPr>
            <a:t>となっている。そのうち扶助費、公債費、繰出金が類似団体平均を上回っている。</a:t>
          </a:r>
        </a:p>
        <a:p>
          <a:r>
            <a:rPr kumimoji="1" lang="ja-JP" altLang="en-US" sz="1200">
              <a:latin typeface="ＭＳ Ｐゴシック" panose="020B0600070205080204" pitchFamily="50" charset="-128"/>
              <a:ea typeface="ＭＳ Ｐゴシック" panose="020B0600070205080204" pitchFamily="50" charset="-128"/>
            </a:rPr>
            <a:t>・歳出決算総額の主な構成項目となっている</a:t>
          </a:r>
          <a:r>
            <a:rPr kumimoji="1" lang="ja-JP" altLang="en-US" sz="1200">
              <a:solidFill>
                <a:schemeClr val="tx1"/>
              </a:solidFill>
              <a:latin typeface="ＭＳ Ｐゴシック" panose="020B0600070205080204" pitchFamily="50" charset="-128"/>
              <a:ea typeface="ＭＳ Ｐゴシック" panose="020B0600070205080204" pitchFamily="50" charset="-128"/>
            </a:rPr>
            <a:t>扶助費は、住民一人当たり</a:t>
          </a:r>
          <a:r>
            <a:rPr kumimoji="1" lang="en-US" altLang="ja-JP" sz="1200">
              <a:solidFill>
                <a:schemeClr val="tx1"/>
              </a:solidFill>
              <a:latin typeface="ＭＳ Ｐゴシック" panose="020B0600070205080204" pitchFamily="50" charset="-128"/>
              <a:ea typeface="ＭＳ Ｐゴシック" panose="020B0600070205080204" pitchFamily="50" charset="-128"/>
            </a:rPr>
            <a:t>167,242</a:t>
          </a:r>
          <a:r>
            <a:rPr kumimoji="1" lang="ja-JP" altLang="en-US" sz="1200">
              <a:solidFill>
                <a:schemeClr val="tx1"/>
              </a:solidFill>
              <a:latin typeface="ＭＳ Ｐゴシック" panose="020B0600070205080204" pitchFamily="50" charset="-128"/>
              <a:ea typeface="ＭＳ Ｐゴシック" panose="020B0600070205080204" pitchFamily="50" charset="-128"/>
            </a:rPr>
            <a:t>円となっている。独自に行う子ども医療費助成事業に係る経費や、子どものための教育・保育給付費負担金等の増加により、類似団体平均を上回る水準で推移している。</a:t>
          </a:r>
        </a:p>
        <a:p>
          <a:r>
            <a:rPr kumimoji="1" lang="ja-JP" altLang="en-US" sz="1200">
              <a:solidFill>
                <a:schemeClr val="tx1"/>
              </a:solidFill>
              <a:latin typeface="ＭＳ Ｐゴシック" panose="020B0600070205080204" pitchFamily="50" charset="-128"/>
              <a:ea typeface="ＭＳ Ｐゴシック" panose="020B0600070205080204" pitchFamily="50" charset="-128"/>
            </a:rPr>
            <a:t>・物件費については、住民一人当たり</a:t>
          </a:r>
          <a:r>
            <a:rPr kumimoji="1" lang="en-US" altLang="ja-JP" sz="1200">
              <a:solidFill>
                <a:schemeClr val="tx1"/>
              </a:solidFill>
              <a:latin typeface="ＭＳ Ｐゴシック" panose="020B0600070205080204" pitchFamily="50" charset="-128"/>
              <a:ea typeface="ＭＳ Ｐゴシック" panose="020B0600070205080204" pitchFamily="50" charset="-128"/>
            </a:rPr>
            <a:t>88,542</a:t>
          </a:r>
          <a:r>
            <a:rPr kumimoji="1" lang="ja-JP" altLang="en-US" sz="1200">
              <a:solidFill>
                <a:schemeClr val="tx1"/>
              </a:solidFill>
              <a:latin typeface="ＭＳ Ｐゴシック" panose="020B0600070205080204" pitchFamily="50" charset="-128"/>
              <a:ea typeface="ＭＳ Ｐゴシック" panose="020B0600070205080204" pitchFamily="50" charset="-128"/>
            </a:rPr>
            <a:t>円となっている。物価高騰による経常的な支出額の増加等により前年度より増加したが、類似団体平均を下回る水準で推移している。</a:t>
          </a:r>
          <a:endParaRPr kumimoji="1" lang="en-US" altLang="ja-JP" sz="1200">
            <a:solidFill>
              <a:schemeClr val="tx1"/>
            </a:solidFill>
            <a:latin typeface="ＭＳ Ｐゴシック" panose="020B0600070205080204" pitchFamily="50" charset="-128"/>
            <a:ea typeface="ＭＳ Ｐゴシック" panose="020B0600070205080204" pitchFamily="50" charset="-128"/>
          </a:endParaRPr>
        </a:p>
        <a:p>
          <a:r>
            <a:rPr kumimoji="1" lang="ja-JP" altLang="en-US" sz="1200">
              <a:solidFill>
                <a:schemeClr val="tx1"/>
              </a:solidFill>
              <a:latin typeface="ＭＳ Ｐゴシック" panose="020B0600070205080204" pitchFamily="50" charset="-128"/>
              <a:ea typeface="ＭＳ Ｐゴシック" panose="020B0600070205080204" pitchFamily="50" charset="-128"/>
            </a:rPr>
            <a:t>・公債費については、住民一人当たり</a:t>
          </a:r>
          <a:r>
            <a:rPr kumimoji="1" lang="en-US" altLang="ja-JP" sz="1200">
              <a:solidFill>
                <a:schemeClr val="tx1"/>
              </a:solidFill>
              <a:latin typeface="ＭＳ Ｐゴシック" panose="020B0600070205080204" pitchFamily="50" charset="-128"/>
              <a:ea typeface="ＭＳ Ｐゴシック" panose="020B0600070205080204" pitchFamily="50" charset="-128"/>
            </a:rPr>
            <a:t>80,950</a:t>
          </a:r>
          <a:r>
            <a:rPr kumimoji="1" lang="ja-JP" altLang="en-US" sz="1200">
              <a:solidFill>
                <a:schemeClr val="tx1"/>
              </a:solidFill>
              <a:latin typeface="ＭＳ Ｐゴシック" panose="020B0600070205080204" pitchFamily="50" charset="-128"/>
              <a:ea typeface="ＭＳ Ｐゴシック" panose="020B0600070205080204" pitchFamily="50" charset="-128"/>
            </a:rPr>
            <a:t>円となっている。前年度は類似団体平均を下回っていたが、令和</a:t>
          </a:r>
          <a:r>
            <a:rPr kumimoji="1" lang="en-US" altLang="ja-JP" sz="1200">
              <a:solidFill>
                <a:schemeClr val="tx1"/>
              </a:solidFill>
              <a:latin typeface="ＭＳ Ｐゴシック" panose="020B0600070205080204" pitchFamily="50" charset="-128"/>
              <a:ea typeface="ＭＳ Ｐゴシック" panose="020B0600070205080204" pitchFamily="50" charset="-128"/>
            </a:rPr>
            <a:t>6</a:t>
          </a:r>
          <a:r>
            <a:rPr kumimoji="1" lang="ja-JP" altLang="en-US" sz="1200">
              <a:solidFill>
                <a:schemeClr val="tx1"/>
              </a:solidFill>
              <a:latin typeface="ＭＳ Ｐゴシック" panose="020B0600070205080204" pitchFamily="50" charset="-128"/>
              <a:ea typeface="ＭＳ Ｐゴシック" panose="020B0600070205080204" pitchFamily="50" charset="-128"/>
            </a:rPr>
            <a:t>年度に公債費償還のピークを迎えたことにより、前年度</a:t>
          </a:r>
          <a:r>
            <a:rPr kumimoji="1" lang="en-US" altLang="ja-JP" sz="1200">
              <a:solidFill>
                <a:schemeClr val="tx1"/>
              </a:solidFill>
              <a:latin typeface="ＭＳ Ｐゴシック" panose="020B0600070205080204" pitchFamily="50" charset="-128"/>
              <a:ea typeface="ＭＳ Ｐゴシック" panose="020B0600070205080204" pitchFamily="50" charset="-128"/>
            </a:rPr>
            <a:t>10,910</a:t>
          </a:r>
          <a:r>
            <a:rPr kumimoji="1" lang="ja-JP" altLang="en-US" sz="1200">
              <a:solidFill>
                <a:schemeClr val="tx1"/>
              </a:solidFill>
              <a:latin typeface="ＭＳ Ｐゴシック" panose="020B0600070205080204" pitchFamily="50" charset="-128"/>
              <a:ea typeface="ＭＳ Ｐゴシック" panose="020B0600070205080204" pitchFamily="50" charset="-128"/>
            </a:rPr>
            <a:t>円増加し類似団体平均を上回った。</a:t>
          </a:r>
        </a:p>
        <a:p>
          <a:r>
            <a:rPr kumimoji="1" lang="ja-JP" altLang="en-US" sz="1200">
              <a:solidFill>
                <a:schemeClr val="tx1"/>
              </a:solidFill>
              <a:latin typeface="ＭＳ Ｐゴシック" panose="020B0600070205080204" pitchFamily="50" charset="-128"/>
              <a:ea typeface="ＭＳ Ｐゴシック" panose="020B0600070205080204" pitchFamily="50" charset="-128"/>
            </a:rPr>
            <a:t>・繰出金については、住民一人当たり</a:t>
          </a:r>
          <a:r>
            <a:rPr kumimoji="1" lang="en-US" altLang="ja-JP" sz="1200">
              <a:solidFill>
                <a:schemeClr val="tx1"/>
              </a:solidFill>
              <a:latin typeface="ＭＳ Ｐゴシック" panose="020B0600070205080204" pitchFamily="50" charset="-128"/>
              <a:ea typeface="ＭＳ Ｐゴシック" panose="020B0600070205080204" pitchFamily="50" charset="-128"/>
            </a:rPr>
            <a:t>51,979</a:t>
          </a:r>
          <a:r>
            <a:rPr kumimoji="1" lang="ja-JP" altLang="en-US" sz="1200">
              <a:solidFill>
                <a:schemeClr val="tx1"/>
              </a:solidFill>
              <a:latin typeface="ＭＳ Ｐゴシック" panose="020B0600070205080204" pitchFamily="50" charset="-128"/>
              <a:ea typeface="ＭＳ Ｐゴシック" panose="020B0600070205080204" pitchFamily="50" charset="-128"/>
            </a:rPr>
            <a:t>円となっている。介護保険事業特別会計や後期高齢者医療特別会計への繰出金は、高齢化率の上昇により、今後も増加することが見込まれる。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熊本県菊池市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46,599
45,164
276.85
31,301,326
30,230,074
645,524
15,746,576
27,314,307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9.7
5.6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51879</xdr:rowOff>
    </xdr:from>
    <xdr:to>
      <xdr:col>24</xdr:col>
      <xdr:colOff>62865</xdr:colOff>
      <xdr:row>37</xdr:row>
      <xdr:rowOff>152273</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195379"/>
          <a:ext cx="1270" cy="13005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156100</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4997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152273</xdr:rowOff>
    </xdr:from>
    <xdr:to>
      <xdr:col>24</xdr:col>
      <xdr:colOff>152400</xdr:colOff>
      <xdr:row>37</xdr:row>
      <xdr:rowOff>152273</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4959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170006</xdr:rowOff>
    </xdr:from>
    <xdr:ext cx="534377"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49706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10,061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51879</xdr:rowOff>
    </xdr:from>
    <xdr:to>
      <xdr:col>24</xdr:col>
      <xdr:colOff>152400</xdr:colOff>
      <xdr:row>30</xdr:row>
      <xdr:rowOff>51879</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1953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134557</xdr:rowOff>
    </xdr:from>
    <xdr:to>
      <xdr:col>24</xdr:col>
      <xdr:colOff>63500</xdr:colOff>
      <xdr:row>36</xdr:row>
      <xdr:rowOff>137795</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306757"/>
          <a:ext cx="838200" cy="32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101680</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59309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78803</xdr:rowOff>
    </xdr:from>
    <xdr:to>
      <xdr:col>24</xdr:col>
      <xdr:colOff>114300</xdr:colOff>
      <xdr:row>36</xdr:row>
      <xdr:rowOff>8953</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079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137795</xdr:rowOff>
    </xdr:from>
    <xdr:to>
      <xdr:col>19</xdr:col>
      <xdr:colOff>177800</xdr:colOff>
      <xdr:row>36</xdr:row>
      <xdr:rowOff>153988</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309995"/>
          <a:ext cx="889000" cy="161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104140</xdr:rowOff>
    </xdr:from>
    <xdr:to>
      <xdr:col>20</xdr:col>
      <xdr:colOff>38100</xdr:colOff>
      <xdr:row>36</xdr:row>
      <xdr:rowOff>34290</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104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50817</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5880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153988</xdr:rowOff>
    </xdr:from>
    <xdr:to>
      <xdr:col>15</xdr:col>
      <xdr:colOff>50800</xdr:colOff>
      <xdr:row>37</xdr:row>
      <xdr:rowOff>1016</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6326188"/>
          <a:ext cx="889000" cy="18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99759</xdr:rowOff>
    </xdr:from>
    <xdr:to>
      <xdr:col>15</xdr:col>
      <xdr:colOff>101600</xdr:colOff>
      <xdr:row>36</xdr:row>
      <xdr:rowOff>29909</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1005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46436</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58757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1016</xdr:rowOff>
    </xdr:from>
    <xdr:to>
      <xdr:col>10</xdr:col>
      <xdr:colOff>114300</xdr:colOff>
      <xdr:row>37</xdr:row>
      <xdr:rowOff>9970</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6344666"/>
          <a:ext cx="889000" cy="8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123761</xdr:rowOff>
    </xdr:from>
    <xdr:to>
      <xdr:col>10</xdr:col>
      <xdr:colOff>165100</xdr:colOff>
      <xdr:row>36</xdr:row>
      <xdr:rowOff>53911</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1245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70438</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58997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125666</xdr:rowOff>
    </xdr:from>
    <xdr:to>
      <xdr:col>6</xdr:col>
      <xdr:colOff>38100</xdr:colOff>
      <xdr:row>36</xdr:row>
      <xdr:rowOff>55816</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126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72343</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59016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83757</xdr:rowOff>
    </xdr:from>
    <xdr:to>
      <xdr:col>24</xdr:col>
      <xdr:colOff>114300</xdr:colOff>
      <xdr:row>37</xdr:row>
      <xdr:rowOff>13907</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255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62184</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62343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86995</xdr:rowOff>
    </xdr:from>
    <xdr:to>
      <xdr:col>20</xdr:col>
      <xdr:colOff>38100</xdr:colOff>
      <xdr:row>37</xdr:row>
      <xdr:rowOff>17145</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259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37</xdr:row>
      <xdr:rowOff>8272</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63519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103188</xdr:rowOff>
    </xdr:from>
    <xdr:to>
      <xdr:col>15</xdr:col>
      <xdr:colOff>101600</xdr:colOff>
      <xdr:row>37</xdr:row>
      <xdr:rowOff>33338</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275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24465</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63681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121666</xdr:rowOff>
    </xdr:from>
    <xdr:to>
      <xdr:col>10</xdr:col>
      <xdr:colOff>165100</xdr:colOff>
      <xdr:row>37</xdr:row>
      <xdr:rowOff>51816</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2938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42943</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63865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130620</xdr:rowOff>
    </xdr:from>
    <xdr:to>
      <xdr:col>6</xdr:col>
      <xdr:colOff>38100</xdr:colOff>
      <xdr:row>37</xdr:row>
      <xdr:rowOff>60770</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302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51897</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6395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総務費グラフ枠">
          <a:extLst>
            <a:ext uri="{FF2B5EF4-FFF2-40B4-BE49-F238E27FC236}">
              <a16:creationId xmlns:a16="http://schemas.microsoft.com/office/drawing/2014/main" id="{00000000-0008-0000-0700-00006E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22972</xdr:rowOff>
    </xdr:from>
    <xdr:to>
      <xdr:col>24</xdr:col>
      <xdr:colOff>62865</xdr:colOff>
      <xdr:row>57</xdr:row>
      <xdr:rowOff>82020</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flipV="1">
          <a:off x="4633595" y="8595472"/>
          <a:ext cx="1270" cy="12591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85847</xdr:rowOff>
    </xdr:from>
    <xdr:ext cx="534377" cy="259045"/>
    <xdr:sp macro="" textlink="">
      <xdr:nvSpPr>
        <xdr:cNvPr id="112" name="総務費最小値テキスト">
          <a:extLst>
            <a:ext uri="{FF2B5EF4-FFF2-40B4-BE49-F238E27FC236}">
              <a16:creationId xmlns:a16="http://schemas.microsoft.com/office/drawing/2014/main" id="{00000000-0008-0000-0700-000070000000}"/>
            </a:ext>
          </a:extLst>
        </xdr:cNvPr>
        <xdr:cNvSpPr txBox="1"/>
      </xdr:nvSpPr>
      <xdr:spPr>
        <a:xfrm>
          <a:off x="4686300" y="98584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50,116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82020</xdr:rowOff>
    </xdr:from>
    <xdr:to>
      <xdr:col>24</xdr:col>
      <xdr:colOff>152400</xdr:colOff>
      <xdr:row>57</xdr:row>
      <xdr:rowOff>82020</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4546600" y="98546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141099</xdr:rowOff>
    </xdr:from>
    <xdr:ext cx="599010" cy="259045"/>
    <xdr:sp macro="" textlink="">
      <xdr:nvSpPr>
        <xdr:cNvPr id="114" name="総務費最大値テキスト">
          <a:extLst>
            <a:ext uri="{FF2B5EF4-FFF2-40B4-BE49-F238E27FC236}">
              <a16:creationId xmlns:a16="http://schemas.microsoft.com/office/drawing/2014/main" id="{00000000-0008-0000-0700-000072000000}"/>
            </a:ext>
          </a:extLst>
        </xdr:cNvPr>
        <xdr:cNvSpPr txBox="1"/>
      </xdr:nvSpPr>
      <xdr:spPr>
        <a:xfrm>
          <a:off x="4686300" y="83706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325,531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22972</xdr:rowOff>
    </xdr:from>
    <xdr:to>
      <xdr:col>24</xdr:col>
      <xdr:colOff>152400</xdr:colOff>
      <xdr:row>50</xdr:row>
      <xdr:rowOff>22972</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85954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140536</xdr:rowOff>
    </xdr:from>
    <xdr:to>
      <xdr:col>24</xdr:col>
      <xdr:colOff>63500</xdr:colOff>
      <xdr:row>56</xdr:row>
      <xdr:rowOff>168070</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flipV="1">
          <a:off x="3797300" y="9741736"/>
          <a:ext cx="838200" cy="275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74392</xdr:rowOff>
    </xdr:from>
    <xdr:ext cx="599010" cy="259045"/>
    <xdr:sp macro="" textlink="">
      <xdr:nvSpPr>
        <xdr:cNvPr id="117" name="総務費平均値テキスト">
          <a:extLst>
            <a:ext uri="{FF2B5EF4-FFF2-40B4-BE49-F238E27FC236}">
              <a16:creationId xmlns:a16="http://schemas.microsoft.com/office/drawing/2014/main" id="{00000000-0008-0000-0700-000075000000}"/>
            </a:ext>
          </a:extLst>
        </xdr:cNvPr>
        <xdr:cNvSpPr txBox="1"/>
      </xdr:nvSpPr>
      <xdr:spPr>
        <a:xfrm>
          <a:off x="4686300" y="933269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120,677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51515</xdr:rowOff>
    </xdr:from>
    <xdr:to>
      <xdr:col>24</xdr:col>
      <xdr:colOff>114300</xdr:colOff>
      <xdr:row>55</xdr:row>
      <xdr:rowOff>153115</xdr:rowOff>
    </xdr:to>
    <xdr:sp macro="" textlink="">
      <xdr:nvSpPr>
        <xdr:cNvPr id="118" name="フローチャート: 判断 117">
          <a:extLst>
            <a:ext uri="{FF2B5EF4-FFF2-40B4-BE49-F238E27FC236}">
              <a16:creationId xmlns:a16="http://schemas.microsoft.com/office/drawing/2014/main" id="{00000000-0008-0000-0700-000076000000}"/>
            </a:ext>
          </a:extLst>
        </xdr:cNvPr>
        <xdr:cNvSpPr/>
      </xdr:nvSpPr>
      <xdr:spPr>
        <a:xfrm>
          <a:off x="4584700" y="9481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140006</xdr:rowOff>
    </xdr:from>
    <xdr:to>
      <xdr:col>19</xdr:col>
      <xdr:colOff>177800</xdr:colOff>
      <xdr:row>56</xdr:row>
      <xdr:rowOff>168070</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2908300" y="9741206"/>
          <a:ext cx="889000" cy="28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80579</xdr:rowOff>
    </xdr:from>
    <xdr:to>
      <xdr:col>20</xdr:col>
      <xdr:colOff>38100</xdr:colOff>
      <xdr:row>56</xdr:row>
      <xdr:rowOff>10729</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3746500" y="95103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54</xdr:row>
      <xdr:rowOff>27256</xdr:rowOff>
    </xdr:from>
    <xdr:ext cx="599010" cy="259045"/>
    <xdr:sp macro="" textlink="">
      <xdr:nvSpPr>
        <xdr:cNvPr id="121" name="テキスト ボックス 120">
          <a:extLst>
            <a:ext uri="{FF2B5EF4-FFF2-40B4-BE49-F238E27FC236}">
              <a16:creationId xmlns:a16="http://schemas.microsoft.com/office/drawing/2014/main" id="{00000000-0008-0000-0700-000079000000}"/>
            </a:ext>
          </a:extLst>
        </xdr:cNvPr>
        <xdr:cNvSpPr txBox="1"/>
      </xdr:nvSpPr>
      <xdr:spPr>
        <a:xfrm>
          <a:off x="3497795" y="92855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114,320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55</xdr:row>
      <xdr:rowOff>154815</xdr:rowOff>
    </xdr:from>
    <xdr:to>
      <xdr:col>15</xdr:col>
      <xdr:colOff>50800</xdr:colOff>
      <xdr:row>56</xdr:row>
      <xdr:rowOff>140006</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a:off x="2019300" y="9584565"/>
          <a:ext cx="889000" cy="1566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66488</xdr:rowOff>
    </xdr:from>
    <xdr:to>
      <xdr:col>15</xdr:col>
      <xdr:colOff>101600</xdr:colOff>
      <xdr:row>55</xdr:row>
      <xdr:rowOff>168088</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2857500" y="9496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54</xdr:row>
      <xdr:rowOff>13165</xdr:rowOff>
    </xdr:from>
    <xdr:ext cx="599010"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2608795" y="92714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54</xdr:row>
      <xdr:rowOff>64705</xdr:rowOff>
    </xdr:from>
    <xdr:to>
      <xdr:col>10</xdr:col>
      <xdr:colOff>114300</xdr:colOff>
      <xdr:row>55</xdr:row>
      <xdr:rowOff>154815</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a:off x="1130300" y="9323005"/>
          <a:ext cx="889000" cy="261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37451</xdr:rowOff>
    </xdr:from>
    <xdr:to>
      <xdr:col>10</xdr:col>
      <xdr:colOff>165100</xdr:colOff>
      <xdr:row>55</xdr:row>
      <xdr:rowOff>139051</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1968500" y="9467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53</xdr:row>
      <xdr:rowOff>155578</xdr:rowOff>
    </xdr:from>
    <xdr:ext cx="599010"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1719795" y="92424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52</xdr:row>
      <xdr:rowOff>154211</xdr:rowOff>
    </xdr:from>
    <xdr:to>
      <xdr:col>6</xdr:col>
      <xdr:colOff>38100</xdr:colOff>
      <xdr:row>53</xdr:row>
      <xdr:rowOff>84361</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079500" y="9069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51</xdr:row>
      <xdr:rowOff>100888</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830795" y="88448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89736</xdr:rowOff>
    </xdr:from>
    <xdr:to>
      <xdr:col>24</xdr:col>
      <xdr:colOff>114300</xdr:colOff>
      <xdr:row>57</xdr:row>
      <xdr:rowOff>19886</xdr:rowOff>
    </xdr:to>
    <xdr:sp macro="" textlink="">
      <xdr:nvSpPr>
        <xdr:cNvPr id="135" name="楕円 134">
          <a:extLst>
            <a:ext uri="{FF2B5EF4-FFF2-40B4-BE49-F238E27FC236}">
              <a16:creationId xmlns:a16="http://schemas.microsoft.com/office/drawing/2014/main" id="{00000000-0008-0000-0700-000087000000}"/>
            </a:ext>
          </a:extLst>
        </xdr:cNvPr>
        <xdr:cNvSpPr/>
      </xdr:nvSpPr>
      <xdr:spPr>
        <a:xfrm>
          <a:off x="4584700" y="9690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4663</xdr:rowOff>
    </xdr:from>
    <xdr:ext cx="534377" cy="259045"/>
    <xdr:sp macro="" textlink="">
      <xdr:nvSpPr>
        <xdr:cNvPr id="136" name="総務費該当値テキスト">
          <a:extLst>
            <a:ext uri="{FF2B5EF4-FFF2-40B4-BE49-F238E27FC236}">
              <a16:creationId xmlns:a16="http://schemas.microsoft.com/office/drawing/2014/main" id="{00000000-0008-0000-0700-000088000000}"/>
            </a:ext>
          </a:extLst>
        </xdr:cNvPr>
        <xdr:cNvSpPr txBox="1"/>
      </xdr:nvSpPr>
      <xdr:spPr>
        <a:xfrm>
          <a:off x="4686300" y="96058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117270</xdr:rowOff>
    </xdr:from>
    <xdr:to>
      <xdr:col>20</xdr:col>
      <xdr:colOff>38100</xdr:colOff>
      <xdr:row>57</xdr:row>
      <xdr:rowOff>47420</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3746500" y="9718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38547</xdr:rowOff>
    </xdr:from>
    <xdr:ext cx="534377"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3530111" y="98111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89206</xdr:rowOff>
    </xdr:from>
    <xdr:to>
      <xdr:col>15</xdr:col>
      <xdr:colOff>101600</xdr:colOff>
      <xdr:row>57</xdr:row>
      <xdr:rowOff>19356</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2857500" y="9690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10483</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2641111" y="9783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55</xdr:row>
      <xdr:rowOff>104015</xdr:rowOff>
    </xdr:from>
    <xdr:to>
      <xdr:col>10</xdr:col>
      <xdr:colOff>165100</xdr:colOff>
      <xdr:row>56</xdr:row>
      <xdr:rowOff>34165</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1968500" y="9533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25292</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1719795" y="96264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13905</xdr:rowOff>
    </xdr:from>
    <xdr:to>
      <xdr:col>6</xdr:col>
      <xdr:colOff>38100</xdr:colOff>
      <xdr:row>54</xdr:row>
      <xdr:rowOff>115505</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079500" y="9272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106632</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830795" y="93649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id="{00000000-0008-0000-0700-000099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00000000-0008-0000-0700-00009A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139700</xdr:rowOff>
    </xdr:from>
    <xdr:to>
      <xdr:col>28</xdr:col>
      <xdr:colOff>114300</xdr:colOff>
      <xdr:row>78</xdr:row>
      <xdr:rowOff>139700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168927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370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民生費グラフ枠">
          <a:extLst>
            <a:ext uri="{FF2B5EF4-FFF2-40B4-BE49-F238E27FC236}">
              <a16:creationId xmlns:a16="http://schemas.microsoft.com/office/drawing/2014/main" id="{00000000-0008-0000-0700-0000A6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15753</xdr:rowOff>
    </xdr:from>
    <xdr:to>
      <xdr:col>24</xdr:col>
      <xdr:colOff>62865</xdr:colOff>
      <xdr:row>78</xdr:row>
      <xdr:rowOff>105904</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flipV="1">
          <a:off x="4633595" y="12017253"/>
          <a:ext cx="1270" cy="14617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109731</xdr:rowOff>
    </xdr:from>
    <xdr:ext cx="599010" cy="259045"/>
    <xdr:sp macro="" textlink="">
      <xdr:nvSpPr>
        <xdr:cNvPr id="168" name="民生費最小値テキスト">
          <a:extLst>
            <a:ext uri="{FF2B5EF4-FFF2-40B4-BE49-F238E27FC236}">
              <a16:creationId xmlns:a16="http://schemas.microsoft.com/office/drawing/2014/main" id="{00000000-0008-0000-0700-0000A8000000}"/>
            </a:ext>
          </a:extLst>
        </xdr:cNvPr>
        <xdr:cNvSpPr txBox="1"/>
      </xdr:nvSpPr>
      <xdr:spPr>
        <a:xfrm>
          <a:off x="4686300" y="134828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153,696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105904</xdr:rowOff>
    </xdr:from>
    <xdr:to>
      <xdr:col>24</xdr:col>
      <xdr:colOff>152400</xdr:colOff>
      <xdr:row>78</xdr:row>
      <xdr:rowOff>105904</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a:off x="4546600" y="134790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133880</xdr:rowOff>
    </xdr:from>
    <xdr:ext cx="599010" cy="259045"/>
    <xdr:sp macro="" textlink="">
      <xdr:nvSpPr>
        <xdr:cNvPr id="170" name="民生費最大値テキスト">
          <a:extLst>
            <a:ext uri="{FF2B5EF4-FFF2-40B4-BE49-F238E27FC236}">
              <a16:creationId xmlns:a16="http://schemas.microsoft.com/office/drawing/2014/main" id="{00000000-0008-0000-0700-0000AA000000}"/>
            </a:ext>
          </a:extLst>
        </xdr:cNvPr>
        <xdr:cNvSpPr txBox="1"/>
      </xdr:nvSpPr>
      <xdr:spPr>
        <a:xfrm>
          <a:off x="4686300" y="117924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313,555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15753</xdr:rowOff>
    </xdr:from>
    <xdr:to>
      <xdr:col>24</xdr:col>
      <xdr:colOff>152400</xdr:colOff>
      <xdr:row>70</xdr:row>
      <xdr:rowOff>15753</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4546600" y="12017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73</xdr:row>
      <xdr:rowOff>93194</xdr:rowOff>
    </xdr:from>
    <xdr:to>
      <xdr:col>24</xdr:col>
      <xdr:colOff>63500</xdr:colOff>
      <xdr:row>73</xdr:row>
      <xdr:rowOff>117891</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flipV="1">
          <a:off x="3797300" y="12609044"/>
          <a:ext cx="838200" cy="246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53684</xdr:rowOff>
    </xdr:from>
    <xdr:ext cx="599010" cy="259045"/>
    <xdr:sp macro="" textlink="">
      <xdr:nvSpPr>
        <xdr:cNvPr id="173" name="民生費平均値テキスト">
          <a:extLst>
            <a:ext uri="{FF2B5EF4-FFF2-40B4-BE49-F238E27FC236}">
              <a16:creationId xmlns:a16="http://schemas.microsoft.com/office/drawing/2014/main" id="{00000000-0008-0000-0700-0000AD000000}"/>
            </a:ext>
          </a:extLst>
        </xdr:cNvPr>
        <xdr:cNvSpPr txBox="1"/>
      </xdr:nvSpPr>
      <xdr:spPr>
        <a:xfrm>
          <a:off x="4686300" y="1291243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207,742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75257</xdr:rowOff>
    </xdr:from>
    <xdr:to>
      <xdr:col>24</xdr:col>
      <xdr:colOff>114300</xdr:colOff>
      <xdr:row>76</xdr:row>
      <xdr:rowOff>5407</xdr:rowOff>
    </xdr:to>
    <xdr:sp macro="" textlink="">
      <xdr:nvSpPr>
        <xdr:cNvPr id="174" name="フローチャート: 判断 173">
          <a:extLst>
            <a:ext uri="{FF2B5EF4-FFF2-40B4-BE49-F238E27FC236}">
              <a16:creationId xmlns:a16="http://schemas.microsoft.com/office/drawing/2014/main" id="{00000000-0008-0000-0700-0000AE000000}"/>
            </a:ext>
          </a:extLst>
        </xdr:cNvPr>
        <xdr:cNvSpPr/>
      </xdr:nvSpPr>
      <xdr:spPr>
        <a:xfrm>
          <a:off x="4584700" y="12934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73</xdr:row>
      <xdr:rowOff>117891</xdr:rowOff>
    </xdr:from>
    <xdr:to>
      <xdr:col>19</xdr:col>
      <xdr:colOff>177800</xdr:colOff>
      <xdr:row>74</xdr:row>
      <xdr:rowOff>129724</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flipV="1">
          <a:off x="2908300" y="12633741"/>
          <a:ext cx="889000" cy="1832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161283</xdr:rowOff>
    </xdr:from>
    <xdr:to>
      <xdr:col>20</xdr:col>
      <xdr:colOff>38100</xdr:colOff>
      <xdr:row>76</xdr:row>
      <xdr:rowOff>91433</xdr:rowOff>
    </xdr:to>
    <xdr:sp macro="" textlink="">
      <xdr:nvSpPr>
        <xdr:cNvPr id="176" name="フローチャート: 判断 175">
          <a:extLst>
            <a:ext uri="{FF2B5EF4-FFF2-40B4-BE49-F238E27FC236}">
              <a16:creationId xmlns:a16="http://schemas.microsoft.com/office/drawing/2014/main" id="{00000000-0008-0000-0700-0000B0000000}"/>
            </a:ext>
          </a:extLst>
        </xdr:cNvPr>
        <xdr:cNvSpPr/>
      </xdr:nvSpPr>
      <xdr:spPr>
        <a:xfrm>
          <a:off x="3746500" y="130200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82560</xdr:rowOff>
    </xdr:from>
    <xdr:ext cx="599010" cy="259045"/>
    <xdr:sp macro="" textlink="">
      <xdr:nvSpPr>
        <xdr:cNvPr id="177" name="テキスト ボックス 176">
          <a:extLst>
            <a:ext uri="{FF2B5EF4-FFF2-40B4-BE49-F238E27FC236}">
              <a16:creationId xmlns:a16="http://schemas.microsoft.com/office/drawing/2014/main" id="{00000000-0008-0000-0700-0000B1000000}"/>
            </a:ext>
          </a:extLst>
        </xdr:cNvPr>
        <xdr:cNvSpPr txBox="1"/>
      </xdr:nvSpPr>
      <xdr:spPr>
        <a:xfrm>
          <a:off x="3497795" y="131127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74</xdr:row>
      <xdr:rowOff>41722</xdr:rowOff>
    </xdr:from>
    <xdr:to>
      <xdr:col>15</xdr:col>
      <xdr:colOff>50800</xdr:colOff>
      <xdr:row>74</xdr:row>
      <xdr:rowOff>129724</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a:off x="2019300" y="12729022"/>
          <a:ext cx="889000" cy="88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103530</xdr:rowOff>
    </xdr:from>
    <xdr:to>
      <xdr:col>15</xdr:col>
      <xdr:colOff>101600</xdr:colOff>
      <xdr:row>77</xdr:row>
      <xdr:rowOff>33680</xdr:rowOff>
    </xdr:to>
    <xdr:sp macro="" textlink="">
      <xdr:nvSpPr>
        <xdr:cNvPr id="179" name="フローチャート: 判断 178">
          <a:extLst>
            <a:ext uri="{FF2B5EF4-FFF2-40B4-BE49-F238E27FC236}">
              <a16:creationId xmlns:a16="http://schemas.microsoft.com/office/drawing/2014/main" id="{00000000-0008-0000-0700-0000B3000000}"/>
            </a:ext>
          </a:extLst>
        </xdr:cNvPr>
        <xdr:cNvSpPr/>
      </xdr:nvSpPr>
      <xdr:spPr>
        <a:xfrm>
          <a:off x="2857500" y="13133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24807</xdr:rowOff>
    </xdr:from>
    <xdr:ext cx="599010" cy="259045"/>
    <xdr:sp macro="" textlink="">
      <xdr:nvSpPr>
        <xdr:cNvPr id="180" name="テキスト ボックス 179">
          <a:extLst>
            <a:ext uri="{FF2B5EF4-FFF2-40B4-BE49-F238E27FC236}">
              <a16:creationId xmlns:a16="http://schemas.microsoft.com/office/drawing/2014/main" id="{00000000-0008-0000-0700-0000B4000000}"/>
            </a:ext>
          </a:extLst>
        </xdr:cNvPr>
        <xdr:cNvSpPr txBox="1"/>
      </xdr:nvSpPr>
      <xdr:spPr>
        <a:xfrm>
          <a:off x="2608795" y="132264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74</xdr:row>
      <xdr:rowOff>41722</xdr:rowOff>
    </xdr:from>
    <xdr:to>
      <xdr:col>10</xdr:col>
      <xdr:colOff>114300</xdr:colOff>
      <xdr:row>75</xdr:row>
      <xdr:rowOff>97647</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1130300" y="12729022"/>
          <a:ext cx="889000" cy="2273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10344</xdr:rowOff>
    </xdr:from>
    <xdr:to>
      <xdr:col>10</xdr:col>
      <xdr:colOff>165100</xdr:colOff>
      <xdr:row>76</xdr:row>
      <xdr:rowOff>111944</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1968500" y="13040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103071</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1719795" y="131332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77653</xdr:rowOff>
    </xdr:from>
    <xdr:to>
      <xdr:col>6</xdr:col>
      <xdr:colOff>38100</xdr:colOff>
      <xdr:row>77</xdr:row>
      <xdr:rowOff>7803</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1079500" y="13107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170380</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830795" y="132005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73</xdr:row>
      <xdr:rowOff>42394</xdr:rowOff>
    </xdr:from>
    <xdr:to>
      <xdr:col>24</xdr:col>
      <xdr:colOff>114300</xdr:colOff>
      <xdr:row>73</xdr:row>
      <xdr:rowOff>143994</xdr:rowOff>
    </xdr:to>
    <xdr:sp macro="" textlink="">
      <xdr:nvSpPr>
        <xdr:cNvPr id="191" name="楕円 190">
          <a:extLst>
            <a:ext uri="{FF2B5EF4-FFF2-40B4-BE49-F238E27FC236}">
              <a16:creationId xmlns:a16="http://schemas.microsoft.com/office/drawing/2014/main" id="{00000000-0008-0000-0700-0000BF000000}"/>
            </a:ext>
          </a:extLst>
        </xdr:cNvPr>
        <xdr:cNvSpPr/>
      </xdr:nvSpPr>
      <xdr:spPr>
        <a:xfrm>
          <a:off x="4584700" y="12558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72</xdr:row>
      <xdr:rowOff>65271</xdr:rowOff>
    </xdr:from>
    <xdr:ext cx="599010" cy="259045"/>
    <xdr:sp macro="" textlink="">
      <xdr:nvSpPr>
        <xdr:cNvPr id="192" name="民生費該当値テキスト">
          <a:extLst>
            <a:ext uri="{FF2B5EF4-FFF2-40B4-BE49-F238E27FC236}">
              <a16:creationId xmlns:a16="http://schemas.microsoft.com/office/drawing/2014/main" id="{00000000-0008-0000-0700-0000C0000000}"/>
            </a:ext>
          </a:extLst>
        </xdr:cNvPr>
        <xdr:cNvSpPr txBox="1"/>
      </xdr:nvSpPr>
      <xdr:spPr>
        <a:xfrm>
          <a:off x="4686300" y="124096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248,836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73</xdr:row>
      <xdr:rowOff>67091</xdr:rowOff>
    </xdr:from>
    <xdr:to>
      <xdr:col>20</xdr:col>
      <xdr:colOff>38100</xdr:colOff>
      <xdr:row>73</xdr:row>
      <xdr:rowOff>168691</xdr:rowOff>
    </xdr:to>
    <xdr:sp macro="" textlink="">
      <xdr:nvSpPr>
        <xdr:cNvPr id="193" name="楕円 192">
          <a:extLst>
            <a:ext uri="{FF2B5EF4-FFF2-40B4-BE49-F238E27FC236}">
              <a16:creationId xmlns:a16="http://schemas.microsoft.com/office/drawing/2014/main" id="{00000000-0008-0000-0700-0000C1000000}"/>
            </a:ext>
          </a:extLst>
        </xdr:cNvPr>
        <xdr:cNvSpPr/>
      </xdr:nvSpPr>
      <xdr:spPr>
        <a:xfrm>
          <a:off x="3746500" y="125829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72</xdr:row>
      <xdr:rowOff>13768</xdr:rowOff>
    </xdr:from>
    <xdr:ext cx="59901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3497795" y="123581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74</xdr:row>
      <xdr:rowOff>78924</xdr:rowOff>
    </xdr:from>
    <xdr:to>
      <xdr:col>15</xdr:col>
      <xdr:colOff>101600</xdr:colOff>
      <xdr:row>75</xdr:row>
      <xdr:rowOff>9074</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2857500" y="12766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73</xdr:row>
      <xdr:rowOff>25601</xdr:rowOff>
    </xdr:from>
    <xdr:ext cx="59901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2608795" y="125414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73</xdr:row>
      <xdr:rowOff>162372</xdr:rowOff>
    </xdr:from>
    <xdr:to>
      <xdr:col>10</xdr:col>
      <xdr:colOff>165100</xdr:colOff>
      <xdr:row>74</xdr:row>
      <xdr:rowOff>92522</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1968500" y="12678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72</xdr:row>
      <xdr:rowOff>109049</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1719795" y="124534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46847</xdr:rowOff>
    </xdr:from>
    <xdr:to>
      <xdr:col>6</xdr:col>
      <xdr:colOff>38100</xdr:colOff>
      <xdr:row>75</xdr:row>
      <xdr:rowOff>148447</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1079500" y="12905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73</xdr:row>
      <xdr:rowOff>164974</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830795" y="126808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a:extLst>
            <a:ext uri="{FF2B5EF4-FFF2-40B4-BE49-F238E27FC236}">
              <a16:creationId xmlns:a16="http://schemas.microsoft.com/office/drawing/2014/main" id="{00000000-0008-0000-0700-0000C9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a:extLst>
            <a:ext uri="{FF2B5EF4-FFF2-40B4-BE49-F238E27FC236}">
              <a16:creationId xmlns:a16="http://schemas.microsoft.com/office/drawing/2014/main" id="{00000000-0008-0000-0700-0000CA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a:extLst>
            <a:ext uri="{FF2B5EF4-FFF2-40B4-BE49-F238E27FC236}">
              <a16:creationId xmlns:a16="http://schemas.microsoft.com/office/drawing/2014/main" id="{00000000-0008-0000-0700-0000D1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00000000-0008-0000-0700-0000D2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1" name="テキスト ボックス 210">
          <a:extLst>
            <a:ext uri="{FF2B5EF4-FFF2-40B4-BE49-F238E27FC236}">
              <a16:creationId xmlns:a16="http://schemas.microsoft.com/office/drawing/2014/main" id="{00000000-0008-0000-0700-0000D3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4" name="衛生費グラフ枠">
          <a:extLst>
            <a:ext uri="{FF2B5EF4-FFF2-40B4-BE49-F238E27FC236}">
              <a16:creationId xmlns:a16="http://schemas.microsoft.com/office/drawing/2014/main" id="{00000000-0008-0000-0700-0000E0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46952</xdr:rowOff>
    </xdr:from>
    <xdr:to>
      <xdr:col>24</xdr:col>
      <xdr:colOff>62865</xdr:colOff>
      <xdr:row>99</xdr:row>
      <xdr:rowOff>10948</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flipV="1">
          <a:off x="4633595" y="15648902"/>
          <a:ext cx="1270" cy="13355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14775</xdr:rowOff>
    </xdr:from>
    <xdr:ext cx="534377" cy="259045"/>
    <xdr:sp macro="" textlink="">
      <xdr:nvSpPr>
        <xdr:cNvPr id="226" name="衛生費最小値テキスト">
          <a:extLst>
            <a:ext uri="{FF2B5EF4-FFF2-40B4-BE49-F238E27FC236}">
              <a16:creationId xmlns:a16="http://schemas.microsoft.com/office/drawing/2014/main" id="{00000000-0008-0000-0700-0000E2000000}"/>
            </a:ext>
          </a:extLst>
        </xdr:cNvPr>
        <xdr:cNvSpPr txBox="1"/>
      </xdr:nvSpPr>
      <xdr:spPr>
        <a:xfrm>
          <a:off x="4686300" y="169883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32,638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10948</xdr:rowOff>
    </xdr:from>
    <xdr:to>
      <xdr:col>24</xdr:col>
      <xdr:colOff>152400</xdr:colOff>
      <xdr:row>99</xdr:row>
      <xdr:rowOff>10948</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4546600" y="169844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165079</xdr:rowOff>
    </xdr:from>
    <xdr:ext cx="599010" cy="259045"/>
    <xdr:sp macro="" textlink="">
      <xdr:nvSpPr>
        <xdr:cNvPr id="228" name="衛生費最大値テキスト">
          <a:extLst>
            <a:ext uri="{FF2B5EF4-FFF2-40B4-BE49-F238E27FC236}">
              <a16:creationId xmlns:a16="http://schemas.microsoft.com/office/drawing/2014/main" id="{00000000-0008-0000-0700-0000E4000000}"/>
            </a:ext>
          </a:extLst>
        </xdr:cNvPr>
        <xdr:cNvSpPr txBox="1"/>
      </xdr:nvSpPr>
      <xdr:spPr>
        <a:xfrm>
          <a:off x="4686300" y="154241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137,803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46952</xdr:rowOff>
    </xdr:from>
    <xdr:to>
      <xdr:col>24</xdr:col>
      <xdr:colOff>152400</xdr:colOff>
      <xdr:row>91</xdr:row>
      <xdr:rowOff>46952</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4546600" y="156489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67399</xdr:rowOff>
    </xdr:from>
    <xdr:to>
      <xdr:col>24</xdr:col>
      <xdr:colOff>63500</xdr:colOff>
      <xdr:row>99</xdr:row>
      <xdr:rowOff>35954</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flipV="1">
          <a:off x="3797300" y="16869499"/>
          <a:ext cx="838200" cy="1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108614</xdr:rowOff>
    </xdr:from>
    <xdr:ext cx="534377" cy="259045"/>
    <xdr:sp macro="" textlink="">
      <xdr:nvSpPr>
        <xdr:cNvPr id="231" name="衛生費平均値テキスト">
          <a:extLst>
            <a:ext uri="{FF2B5EF4-FFF2-40B4-BE49-F238E27FC236}">
              <a16:creationId xmlns:a16="http://schemas.microsoft.com/office/drawing/2014/main" id="{00000000-0008-0000-0700-0000E7000000}"/>
            </a:ext>
          </a:extLst>
        </xdr:cNvPr>
        <xdr:cNvSpPr txBox="1"/>
      </xdr:nvSpPr>
      <xdr:spPr>
        <a:xfrm>
          <a:off x="4686300" y="163963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85737</xdr:rowOff>
    </xdr:from>
    <xdr:to>
      <xdr:col>24</xdr:col>
      <xdr:colOff>114300</xdr:colOff>
      <xdr:row>97</xdr:row>
      <xdr:rowOff>15887</xdr:rowOff>
    </xdr:to>
    <xdr:sp macro="" textlink="">
      <xdr:nvSpPr>
        <xdr:cNvPr id="232" name="フローチャート: 判断 231">
          <a:extLst>
            <a:ext uri="{FF2B5EF4-FFF2-40B4-BE49-F238E27FC236}">
              <a16:creationId xmlns:a16="http://schemas.microsoft.com/office/drawing/2014/main" id="{00000000-0008-0000-0700-0000E8000000}"/>
            </a:ext>
          </a:extLst>
        </xdr:cNvPr>
        <xdr:cNvSpPr/>
      </xdr:nvSpPr>
      <xdr:spPr>
        <a:xfrm>
          <a:off x="4584700" y="165449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143599</xdr:rowOff>
    </xdr:from>
    <xdr:to>
      <xdr:col>19</xdr:col>
      <xdr:colOff>177800</xdr:colOff>
      <xdr:row>99</xdr:row>
      <xdr:rowOff>35954</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2908300" y="16945699"/>
          <a:ext cx="889000" cy="638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154203</xdr:rowOff>
    </xdr:from>
    <xdr:to>
      <xdr:col>20</xdr:col>
      <xdr:colOff>38100</xdr:colOff>
      <xdr:row>97</xdr:row>
      <xdr:rowOff>84353</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3746500" y="166134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100880</xdr:rowOff>
    </xdr:from>
    <xdr:ext cx="534377" cy="259045"/>
    <xdr:sp macro="" textlink="">
      <xdr:nvSpPr>
        <xdr:cNvPr id="235" name="テキスト ボックス 234">
          <a:extLst>
            <a:ext uri="{FF2B5EF4-FFF2-40B4-BE49-F238E27FC236}">
              <a16:creationId xmlns:a16="http://schemas.microsoft.com/office/drawing/2014/main" id="{00000000-0008-0000-0700-0000EB000000}"/>
            </a:ext>
          </a:extLst>
        </xdr:cNvPr>
        <xdr:cNvSpPr txBox="1"/>
      </xdr:nvSpPr>
      <xdr:spPr>
        <a:xfrm>
          <a:off x="3530111" y="163886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113640</xdr:rowOff>
    </xdr:from>
    <xdr:to>
      <xdr:col>15</xdr:col>
      <xdr:colOff>50800</xdr:colOff>
      <xdr:row>98</xdr:row>
      <xdr:rowOff>143599</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a:off x="2019300" y="16915740"/>
          <a:ext cx="889000" cy="29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122313</xdr:rowOff>
    </xdr:from>
    <xdr:to>
      <xdr:col>15</xdr:col>
      <xdr:colOff>101600</xdr:colOff>
      <xdr:row>97</xdr:row>
      <xdr:rowOff>52463</xdr:rowOff>
    </xdr:to>
    <xdr:sp macro="" textlink="">
      <xdr:nvSpPr>
        <xdr:cNvPr id="237" name="フローチャート: 判断 236">
          <a:extLst>
            <a:ext uri="{FF2B5EF4-FFF2-40B4-BE49-F238E27FC236}">
              <a16:creationId xmlns:a16="http://schemas.microsoft.com/office/drawing/2014/main" id="{00000000-0008-0000-0700-0000ED000000}"/>
            </a:ext>
          </a:extLst>
        </xdr:cNvPr>
        <xdr:cNvSpPr/>
      </xdr:nvSpPr>
      <xdr:spPr>
        <a:xfrm>
          <a:off x="2857500" y="16581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68990</xdr:rowOff>
    </xdr:from>
    <xdr:ext cx="534377" cy="259045"/>
    <xdr:sp macro="" textlink="">
      <xdr:nvSpPr>
        <xdr:cNvPr id="238" name="テキスト ボックス 237">
          <a:extLst>
            <a:ext uri="{FF2B5EF4-FFF2-40B4-BE49-F238E27FC236}">
              <a16:creationId xmlns:a16="http://schemas.microsoft.com/office/drawing/2014/main" id="{00000000-0008-0000-0700-0000EE000000}"/>
            </a:ext>
          </a:extLst>
        </xdr:cNvPr>
        <xdr:cNvSpPr txBox="1"/>
      </xdr:nvSpPr>
      <xdr:spPr>
        <a:xfrm>
          <a:off x="2641111" y="163567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66433</xdr:rowOff>
    </xdr:from>
    <xdr:to>
      <xdr:col>10</xdr:col>
      <xdr:colOff>114300</xdr:colOff>
      <xdr:row>98</xdr:row>
      <xdr:rowOff>113640</xdr:rowOff>
    </xdr:to>
    <xdr:cxnSp macro="">
      <xdr:nvCxnSpPr>
        <xdr:cNvPr id="239" name="直線コネクタ 238">
          <a:extLst>
            <a:ext uri="{FF2B5EF4-FFF2-40B4-BE49-F238E27FC236}">
              <a16:creationId xmlns:a16="http://schemas.microsoft.com/office/drawing/2014/main" id="{00000000-0008-0000-0700-0000EF000000}"/>
            </a:ext>
          </a:extLst>
        </xdr:cNvPr>
        <xdr:cNvCxnSpPr/>
      </xdr:nvCxnSpPr>
      <xdr:spPr>
        <a:xfrm>
          <a:off x="1130300" y="16868533"/>
          <a:ext cx="889000" cy="472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111316</xdr:rowOff>
    </xdr:from>
    <xdr:to>
      <xdr:col>10</xdr:col>
      <xdr:colOff>165100</xdr:colOff>
      <xdr:row>97</xdr:row>
      <xdr:rowOff>41466</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1968500" y="16570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57993</xdr:rowOff>
    </xdr:from>
    <xdr:ext cx="534377" cy="259045"/>
    <xdr:sp macro="" textlink="">
      <xdr:nvSpPr>
        <xdr:cNvPr id="241" name="テキスト ボックス 240">
          <a:extLst>
            <a:ext uri="{FF2B5EF4-FFF2-40B4-BE49-F238E27FC236}">
              <a16:creationId xmlns:a16="http://schemas.microsoft.com/office/drawing/2014/main" id="{00000000-0008-0000-0700-0000F1000000}"/>
            </a:ext>
          </a:extLst>
        </xdr:cNvPr>
        <xdr:cNvSpPr txBox="1"/>
      </xdr:nvSpPr>
      <xdr:spPr>
        <a:xfrm>
          <a:off x="1752111" y="16345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165012</xdr:rowOff>
    </xdr:from>
    <xdr:to>
      <xdr:col>6</xdr:col>
      <xdr:colOff>38100</xdr:colOff>
      <xdr:row>97</xdr:row>
      <xdr:rowOff>95162</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1079500" y="16624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111689</xdr:rowOff>
    </xdr:from>
    <xdr:ext cx="534377"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863111" y="163994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16599</xdr:rowOff>
    </xdr:from>
    <xdr:to>
      <xdr:col>24</xdr:col>
      <xdr:colOff>114300</xdr:colOff>
      <xdr:row>98</xdr:row>
      <xdr:rowOff>118199</xdr:rowOff>
    </xdr:to>
    <xdr:sp macro="" textlink="">
      <xdr:nvSpPr>
        <xdr:cNvPr id="249" name="楕円 248">
          <a:extLst>
            <a:ext uri="{FF2B5EF4-FFF2-40B4-BE49-F238E27FC236}">
              <a16:creationId xmlns:a16="http://schemas.microsoft.com/office/drawing/2014/main" id="{00000000-0008-0000-0700-0000F9000000}"/>
            </a:ext>
          </a:extLst>
        </xdr:cNvPr>
        <xdr:cNvSpPr/>
      </xdr:nvSpPr>
      <xdr:spPr>
        <a:xfrm>
          <a:off x="4584700" y="168186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102976</xdr:rowOff>
    </xdr:from>
    <xdr:ext cx="534377" cy="259045"/>
    <xdr:sp macro="" textlink="">
      <xdr:nvSpPr>
        <xdr:cNvPr id="250" name="衛生費該当値テキスト">
          <a:extLst>
            <a:ext uri="{FF2B5EF4-FFF2-40B4-BE49-F238E27FC236}">
              <a16:creationId xmlns:a16="http://schemas.microsoft.com/office/drawing/2014/main" id="{00000000-0008-0000-0700-0000FA000000}"/>
            </a:ext>
          </a:extLst>
        </xdr:cNvPr>
        <xdr:cNvSpPr txBox="1"/>
      </xdr:nvSpPr>
      <xdr:spPr>
        <a:xfrm>
          <a:off x="4686300" y="167336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156604</xdr:rowOff>
    </xdr:from>
    <xdr:to>
      <xdr:col>20</xdr:col>
      <xdr:colOff>38100</xdr:colOff>
      <xdr:row>99</xdr:row>
      <xdr:rowOff>86754</xdr:rowOff>
    </xdr:to>
    <xdr:sp macro="" textlink="">
      <xdr:nvSpPr>
        <xdr:cNvPr id="251" name="楕円 250">
          <a:extLst>
            <a:ext uri="{FF2B5EF4-FFF2-40B4-BE49-F238E27FC236}">
              <a16:creationId xmlns:a16="http://schemas.microsoft.com/office/drawing/2014/main" id="{00000000-0008-0000-0700-0000FB000000}"/>
            </a:ext>
          </a:extLst>
        </xdr:cNvPr>
        <xdr:cNvSpPr/>
      </xdr:nvSpPr>
      <xdr:spPr>
        <a:xfrm>
          <a:off x="3746500" y="16958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99</xdr:row>
      <xdr:rowOff>77881</xdr:rowOff>
    </xdr:from>
    <xdr:ext cx="534377"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3530111" y="17051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92799</xdr:rowOff>
    </xdr:from>
    <xdr:to>
      <xdr:col>15</xdr:col>
      <xdr:colOff>101600</xdr:colOff>
      <xdr:row>99</xdr:row>
      <xdr:rowOff>22949</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2857500" y="168948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99</xdr:row>
      <xdr:rowOff>14076</xdr:rowOff>
    </xdr:from>
    <xdr:ext cx="534377"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2641111" y="169876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62840</xdr:rowOff>
    </xdr:from>
    <xdr:to>
      <xdr:col>10</xdr:col>
      <xdr:colOff>165100</xdr:colOff>
      <xdr:row>98</xdr:row>
      <xdr:rowOff>164440</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1968500" y="16864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155567</xdr:rowOff>
    </xdr:from>
    <xdr:ext cx="534377"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1752111" y="169576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15633</xdr:rowOff>
    </xdr:from>
    <xdr:to>
      <xdr:col>6</xdr:col>
      <xdr:colOff>38100</xdr:colOff>
      <xdr:row>98</xdr:row>
      <xdr:rowOff>117233</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1079500" y="168177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108360</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863111" y="169104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9" name="正方形/長方形 258">
          <a:extLst>
            <a:ext uri="{FF2B5EF4-FFF2-40B4-BE49-F238E27FC236}">
              <a16:creationId xmlns:a16="http://schemas.microsoft.com/office/drawing/2014/main" id="{00000000-0008-0000-0700-000003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7" name="テキスト ボックス 266">
          <a:extLst>
            <a:ext uri="{FF2B5EF4-FFF2-40B4-BE49-F238E27FC236}">
              <a16:creationId xmlns:a16="http://schemas.microsoft.com/office/drawing/2014/main" id="{00000000-0008-0000-0700-00000B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8" name="直線コネクタ 267">
          <a:extLst>
            <a:ext uri="{FF2B5EF4-FFF2-40B4-BE49-F238E27FC236}">
              <a16:creationId xmlns:a16="http://schemas.microsoft.com/office/drawing/2014/main" id="{00000000-0008-0000-0700-00000C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69" name="直線コネクタ 268">
          <a:extLst>
            <a:ext uri="{FF2B5EF4-FFF2-40B4-BE49-F238E27FC236}">
              <a16:creationId xmlns:a16="http://schemas.microsoft.com/office/drawing/2014/main" id="{00000000-0008-0000-0700-00000D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0" name="テキスト ボックス 269">
          <a:extLst>
            <a:ext uri="{FF2B5EF4-FFF2-40B4-BE49-F238E27FC236}">
              <a16:creationId xmlns:a16="http://schemas.microsoft.com/office/drawing/2014/main" id="{00000000-0008-0000-0700-00000E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38299</xdr:rowOff>
    </xdr:from>
    <xdr:ext cx="53129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072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労働費グラフ枠">
          <a:extLst>
            <a:ext uri="{FF2B5EF4-FFF2-40B4-BE49-F238E27FC236}">
              <a16:creationId xmlns:a16="http://schemas.microsoft.com/office/drawing/2014/main" id="{00000000-0008-0000-07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26380</xdr:rowOff>
    </xdr:from>
    <xdr:to>
      <xdr:col>54</xdr:col>
      <xdr:colOff>189865</xdr:colOff>
      <xdr:row>39</xdr:row>
      <xdr:rowOff>98878</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flipV="1">
          <a:off x="10475595" y="5341330"/>
          <a:ext cx="1270" cy="14440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85" name="労働費最小値テキスト">
          <a:extLst>
            <a:ext uri="{FF2B5EF4-FFF2-40B4-BE49-F238E27FC236}">
              <a16:creationId xmlns:a16="http://schemas.microsoft.com/office/drawing/2014/main" id="{00000000-0008-0000-0700-00001D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144507</xdr:rowOff>
    </xdr:from>
    <xdr:ext cx="469744" cy="259045"/>
    <xdr:sp macro="" textlink="">
      <xdr:nvSpPr>
        <xdr:cNvPr id="287" name="労働費最大値テキスト">
          <a:extLst>
            <a:ext uri="{FF2B5EF4-FFF2-40B4-BE49-F238E27FC236}">
              <a16:creationId xmlns:a16="http://schemas.microsoft.com/office/drawing/2014/main" id="{00000000-0008-0000-0700-00001F010000}"/>
            </a:ext>
          </a:extLst>
        </xdr:cNvPr>
        <xdr:cNvSpPr txBox="1"/>
      </xdr:nvSpPr>
      <xdr:spPr>
        <a:xfrm>
          <a:off x="10528300" y="5116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8,844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26380</xdr:rowOff>
    </xdr:from>
    <xdr:to>
      <xdr:col>55</xdr:col>
      <xdr:colOff>88900</xdr:colOff>
      <xdr:row>31</xdr:row>
      <xdr:rowOff>26380</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10388600" y="5341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98878</xdr:rowOff>
    </xdr:from>
    <xdr:to>
      <xdr:col>55</xdr:col>
      <xdr:colOff>0</xdr:colOff>
      <xdr:row>39</xdr:row>
      <xdr:rowOff>98878</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9639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56423</xdr:rowOff>
    </xdr:from>
    <xdr:ext cx="469744" cy="259045"/>
    <xdr:sp macro="" textlink="">
      <xdr:nvSpPr>
        <xdr:cNvPr id="290" name="労働費平均値テキスト">
          <a:extLst>
            <a:ext uri="{FF2B5EF4-FFF2-40B4-BE49-F238E27FC236}">
              <a16:creationId xmlns:a16="http://schemas.microsoft.com/office/drawing/2014/main" id="{00000000-0008-0000-0700-000022010000}"/>
            </a:ext>
          </a:extLst>
        </xdr:cNvPr>
        <xdr:cNvSpPr txBox="1"/>
      </xdr:nvSpPr>
      <xdr:spPr>
        <a:xfrm>
          <a:off x="10528300" y="640007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33546</xdr:rowOff>
    </xdr:from>
    <xdr:to>
      <xdr:col>55</xdr:col>
      <xdr:colOff>50800</xdr:colOff>
      <xdr:row>38</xdr:row>
      <xdr:rowOff>135146</xdr:rowOff>
    </xdr:to>
    <xdr:sp macro="" textlink="">
      <xdr:nvSpPr>
        <xdr:cNvPr id="291" name="フローチャート: 判断 290">
          <a:extLst>
            <a:ext uri="{FF2B5EF4-FFF2-40B4-BE49-F238E27FC236}">
              <a16:creationId xmlns:a16="http://schemas.microsoft.com/office/drawing/2014/main" id="{00000000-0008-0000-0700-000023010000}"/>
            </a:ext>
          </a:extLst>
        </xdr:cNvPr>
        <xdr:cNvSpPr/>
      </xdr:nvSpPr>
      <xdr:spPr>
        <a:xfrm>
          <a:off x="10426700" y="6548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98878</xdr:rowOff>
    </xdr:from>
    <xdr:to>
      <xdr:col>50</xdr:col>
      <xdr:colOff>114300</xdr:colOff>
      <xdr:row>39</xdr:row>
      <xdr:rowOff>98878</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8750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27831</xdr:rowOff>
    </xdr:from>
    <xdr:to>
      <xdr:col>50</xdr:col>
      <xdr:colOff>165100</xdr:colOff>
      <xdr:row>38</xdr:row>
      <xdr:rowOff>129431</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9588500" y="65429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36</xdr:row>
      <xdr:rowOff>145958</xdr:rowOff>
    </xdr:from>
    <xdr:ext cx="469744" cy="259045"/>
    <xdr:sp macro="" textlink="">
      <xdr:nvSpPr>
        <xdr:cNvPr id="294" name="テキスト ボックス 293">
          <a:extLst>
            <a:ext uri="{FF2B5EF4-FFF2-40B4-BE49-F238E27FC236}">
              <a16:creationId xmlns:a16="http://schemas.microsoft.com/office/drawing/2014/main" id="{00000000-0008-0000-0700-000026010000}"/>
            </a:ext>
          </a:extLst>
        </xdr:cNvPr>
        <xdr:cNvSpPr txBox="1"/>
      </xdr:nvSpPr>
      <xdr:spPr>
        <a:xfrm>
          <a:off x="9404428" y="63181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98878</xdr:rowOff>
    </xdr:from>
    <xdr:to>
      <xdr:col>45</xdr:col>
      <xdr:colOff>177800</xdr:colOff>
      <xdr:row>39</xdr:row>
      <xdr:rowOff>98878</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7861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31424</xdr:rowOff>
    </xdr:from>
    <xdr:to>
      <xdr:col>46</xdr:col>
      <xdr:colOff>38100</xdr:colOff>
      <xdr:row>38</xdr:row>
      <xdr:rowOff>133024</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8699500" y="6546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36</xdr:row>
      <xdr:rowOff>149550</xdr:rowOff>
    </xdr:from>
    <xdr:ext cx="469744"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8515428" y="63217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98878</xdr:rowOff>
    </xdr:from>
    <xdr:to>
      <xdr:col>41</xdr:col>
      <xdr:colOff>50800</xdr:colOff>
      <xdr:row>39</xdr:row>
      <xdr:rowOff>98878</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a:off x="6972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17381</xdr:rowOff>
    </xdr:from>
    <xdr:to>
      <xdr:col>41</xdr:col>
      <xdr:colOff>101600</xdr:colOff>
      <xdr:row>38</xdr:row>
      <xdr:rowOff>118981</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7810500" y="6532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36</xdr:row>
      <xdr:rowOff>135508</xdr:rowOff>
    </xdr:from>
    <xdr:ext cx="469744"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7626428" y="63077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103106</xdr:rowOff>
    </xdr:from>
    <xdr:to>
      <xdr:col>36</xdr:col>
      <xdr:colOff>165100</xdr:colOff>
      <xdr:row>39</xdr:row>
      <xdr:rowOff>33256</xdr:rowOff>
    </xdr:to>
    <xdr:sp macro=""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6921500" y="6618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49783</xdr:rowOff>
    </xdr:from>
    <xdr:ext cx="378565"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6783017" y="639343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48078</xdr:rowOff>
    </xdr:from>
    <xdr:to>
      <xdr:col>55</xdr:col>
      <xdr:colOff>50800</xdr:colOff>
      <xdr:row>39</xdr:row>
      <xdr:rowOff>149678</xdr:rowOff>
    </xdr:to>
    <xdr:sp macro="" textlink="">
      <xdr:nvSpPr>
        <xdr:cNvPr id="308" name="楕円 307">
          <a:extLst>
            <a:ext uri="{FF2B5EF4-FFF2-40B4-BE49-F238E27FC236}">
              <a16:creationId xmlns:a16="http://schemas.microsoft.com/office/drawing/2014/main" id="{00000000-0008-0000-0700-000034010000}"/>
            </a:ext>
          </a:extLst>
        </xdr:cNvPr>
        <xdr:cNvSpPr/>
      </xdr:nvSpPr>
      <xdr:spPr>
        <a:xfrm>
          <a:off x="10426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134455</xdr:rowOff>
    </xdr:from>
    <xdr:ext cx="249299" cy="259045"/>
    <xdr:sp macro="" textlink="">
      <xdr:nvSpPr>
        <xdr:cNvPr id="309" name="労働費該当値テキスト">
          <a:extLst>
            <a:ext uri="{FF2B5EF4-FFF2-40B4-BE49-F238E27FC236}">
              <a16:creationId xmlns:a16="http://schemas.microsoft.com/office/drawing/2014/main" id="{00000000-0008-0000-0700-000035010000}"/>
            </a:ext>
          </a:extLst>
        </xdr:cNvPr>
        <xdr:cNvSpPr txBox="1"/>
      </xdr:nvSpPr>
      <xdr:spPr>
        <a:xfrm>
          <a:off x="10528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48078</xdr:rowOff>
    </xdr:from>
    <xdr:to>
      <xdr:col>50</xdr:col>
      <xdr:colOff>165100</xdr:colOff>
      <xdr:row>39</xdr:row>
      <xdr:rowOff>149678</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9588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140805</xdr:rowOff>
    </xdr:from>
    <xdr:ext cx="249299"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9514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39</xdr:row>
      <xdr:rowOff>48078</xdr:rowOff>
    </xdr:from>
    <xdr:to>
      <xdr:col>46</xdr:col>
      <xdr:colOff>38100</xdr:colOff>
      <xdr:row>39</xdr:row>
      <xdr:rowOff>149678</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8699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140805</xdr:rowOff>
    </xdr:from>
    <xdr:ext cx="249299"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8625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39</xdr:row>
      <xdr:rowOff>48078</xdr:rowOff>
    </xdr:from>
    <xdr:to>
      <xdr:col>41</xdr:col>
      <xdr:colOff>101600</xdr:colOff>
      <xdr:row>39</xdr:row>
      <xdr:rowOff>149678</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7810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140805</xdr:rowOff>
    </xdr:from>
    <xdr:ext cx="249299"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7736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39</xdr:row>
      <xdr:rowOff>48078</xdr:rowOff>
    </xdr:from>
    <xdr:to>
      <xdr:col>36</xdr:col>
      <xdr:colOff>165100</xdr:colOff>
      <xdr:row>39</xdr:row>
      <xdr:rowOff>149678</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6921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140805</xdr:rowOff>
    </xdr:from>
    <xdr:ext cx="249299"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6847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9" name="テキスト ボックス 328">
          <a:extLst>
            <a:ext uri="{FF2B5EF4-FFF2-40B4-BE49-F238E27FC236}">
              <a16:creationId xmlns:a16="http://schemas.microsoft.com/office/drawing/2014/main" id="{00000000-0008-0000-0700-000049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農林水産業費グラフ枠">
          <a:extLst>
            <a:ext uri="{FF2B5EF4-FFF2-40B4-BE49-F238E27FC236}">
              <a16:creationId xmlns:a16="http://schemas.microsoft.com/office/drawing/2014/main" id="{00000000-0008-0000-0700-000054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142824</xdr:rowOff>
    </xdr:from>
    <xdr:to>
      <xdr:col>54</xdr:col>
      <xdr:colOff>189865</xdr:colOff>
      <xdr:row>58</xdr:row>
      <xdr:rowOff>98539</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flipV="1">
          <a:off x="10475595" y="8715324"/>
          <a:ext cx="1270" cy="13273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102366</xdr:rowOff>
    </xdr:from>
    <xdr:ext cx="469744" cy="259045"/>
    <xdr:sp macro="" textlink="">
      <xdr:nvSpPr>
        <xdr:cNvPr id="342" name="農林水産業費最小値テキスト">
          <a:extLst>
            <a:ext uri="{FF2B5EF4-FFF2-40B4-BE49-F238E27FC236}">
              <a16:creationId xmlns:a16="http://schemas.microsoft.com/office/drawing/2014/main" id="{00000000-0008-0000-0700-000056010000}"/>
            </a:ext>
          </a:extLst>
        </xdr:cNvPr>
        <xdr:cNvSpPr txBox="1"/>
      </xdr:nvSpPr>
      <xdr:spPr>
        <a:xfrm>
          <a:off x="10528300" y="10046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98539</xdr:rowOff>
    </xdr:from>
    <xdr:to>
      <xdr:col>55</xdr:col>
      <xdr:colOff>88900</xdr:colOff>
      <xdr:row>58</xdr:row>
      <xdr:rowOff>98539</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10388600" y="10042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89501</xdr:rowOff>
    </xdr:from>
    <xdr:ext cx="599010" cy="259045"/>
    <xdr:sp macro="" textlink="">
      <xdr:nvSpPr>
        <xdr:cNvPr id="344" name="農林水産業費最大値テキスト">
          <a:extLst>
            <a:ext uri="{FF2B5EF4-FFF2-40B4-BE49-F238E27FC236}">
              <a16:creationId xmlns:a16="http://schemas.microsoft.com/office/drawing/2014/main" id="{00000000-0008-0000-0700-000058010000}"/>
            </a:ext>
          </a:extLst>
        </xdr:cNvPr>
        <xdr:cNvSpPr txBox="1"/>
      </xdr:nvSpPr>
      <xdr:spPr>
        <a:xfrm>
          <a:off x="10528300" y="84905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113,754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142824</xdr:rowOff>
    </xdr:from>
    <xdr:to>
      <xdr:col>55</xdr:col>
      <xdr:colOff>88900</xdr:colOff>
      <xdr:row>50</xdr:row>
      <xdr:rowOff>142824</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10388600" y="87153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28854</xdr:rowOff>
    </xdr:from>
    <xdr:to>
      <xdr:col>55</xdr:col>
      <xdr:colOff>0</xdr:colOff>
      <xdr:row>56</xdr:row>
      <xdr:rowOff>75857</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9639300" y="9630054"/>
          <a:ext cx="838200" cy="47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24769</xdr:rowOff>
    </xdr:from>
    <xdr:ext cx="534377" cy="259045"/>
    <xdr:sp macro="" textlink="">
      <xdr:nvSpPr>
        <xdr:cNvPr id="347" name="農林水産業費平均値テキスト">
          <a:extLst>
            <a:ext uri="{FF2B5EF4-FFF2-40B4-BE49-F238E27FC236}">
              <a16:creationId xmlns:a16="http://schemas.microsoft.com/office/drawing/2014/main" id="{00000000-0008-0000-0700-00005B010000}"/>
            </a:ext>
          </a:extLst>
        </xdr:cNvPr>
        <xdr:cNvSpPr txBox="1"/>
      </xdr:nvSpPr>
      <xdr:spPr>
        <a:xfrm>
          <a:off x="10528300" y="945451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39,851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1892</xdr:rowOff>
    </xdr:from>
    <xdr:to>
      <xdr:col>55</xdr:col>
      <xdr:colOff>50800</xdr:colOff>
      <xdr:row>56</xdr:row>
      <xdr:rowOff>103492</xdr:rowOff>
    </xdr:to>
    <xdr:sp macro="" textlink="">
      <xdr:nvSpPr>
        <xdr:cNvPr id="348" name="フローチャート: 判断 347">
          <a:extLst>
            <a:ext uri="{FF2B5EF4-FFF2-40B4-BE49-F238E27FC236}">
              <a16:creationId xmlns:a16="http://schemas.microsoft.com/office/drawing/2014/main" id="{00000000-0008-0000-0700-00005C010000}"/>
            </a:ext>
          </a:extLst>
        </xdr:cNvPr>
        <xdr:cNvSpPr/>
      </xdr:nvSpPr>
      <xdr:spPr>
        <a:xfrm>
          <a:off x="10426700" y="9603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142481</xdr:rowOff>
    </xdr:from>
    <xdr:to>
      <xdr:col>50</xdr:col>
      <xdr:colOff>114300</xdr:colOff>
      <xdr:row>56</xdr:row>
      <xdr:rowOff>28854</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8750300" y="9572231"/>
          <a:ext cx="889000" cy="578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24562</xdr:rowOff>
    </xdr:from>
    <xdr:to>
      <xdr:col>50</xdr:col>
      <xdr:colOff>165100</xdr:colOff>
      <xdr:row>56</xdr:row>
      <xdr:rowOff>126162</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9588500" y="9625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117289</xdr:rowOff>
    </xdr:from>
    <xdr:ext cx="534377" cy="259045"/>
    <xdr:sp macro="" textlink="">
      <xdr:nvSpPr>
        <xdr:cNvPr id="351" name="テキスト ボックス 350">
          <a:extLst>
            <a:ext uri="{FF2B5EF4-FFF2-40B4-BE49-F238E27FC236}">
              <a16:creationId xmlns:a16="http://schemas.microsoft.com/office/drawing/2014/main" id="{00000000-0008-0000-0700-00005F010000}"/>
            </a:ext>
          </a:extLst>
        </xdr:cNvPr>
        <xdr:cNvSpPr txBox="1"/>
      </xdr:nvSpPr>
      <xdr:spPr>
        <a:xfrm>
          <a:off x="9372111" y="9718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142481</xdr:rowOff>
    </xdr:from>
    <xdr:to>
      <xdr:col>45</xdr:col>
      <xdr:colOff>177800</xdr:colOff>
      <xdr:row>56</xdr:row>
      <xdr:rowOff>39688</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flipV="1">
          <a:off x="7861300" y="9572231"/>
          <a:ext cx="889000" cy="68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5449</xdr:rowOff>
    </xdr:from>
    <xdr:to>
      <xdr:col>46</xdr:col>
      <xdr:colOff>38100</xdr:colOff>
      <xdr:row>56</xdr:row>
      <xdr:rowOff>107049</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8699500" y="96066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98176</xdr:rowOff>
    </xdr:from>
    <xdr:ext cx="534377"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8483111" y="96993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92037</xdr:rowOff>
    </xdr:from>
    <xdr:to>
      <xdr:col>41</xdr:col>
      <xdr:colOff>50800</xdr:colOff>
      <xdr:row>56</xdr:row>
      <xdr:rowOff>39688</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a:off x="6972300" y="9521787"/>
          <a:ext cx="889000" cy="1191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160858</xdr:rowOff>
    </xdr:from>
    <xdr:to>
      <xdr:col>41</xdr:col>
      <xdr:colOff>101600</xdr:colOff>
      <xdr:row>56</xdr:row>
      <xdr:rowOff>91008</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7810500" y="9590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82135</xdr:rowOff>
    </xdr:from>
    <xdr:ext cx="534377"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7594111" y="96833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21717</xdr:rowOff>
    </xdr:from>
    <xdr:to>
      <xdr:col>36</xdr:col>
      <xdr:colOff>165100</xdr:colOff>
      <xdr:row>56</xdr:row>
      <xdr:rowOff>123317</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6921500" y="96229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114444</xdr:rowOff>
    </xdr:from>
    <xdr:ext cx="534377"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6705111" y="97156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25057</xdr:rowOff>
    </xdr:from>
    <xdr:to>
      <xdr:col>55</xdr:col>
      <xdr:colOff>50800</xdr:colOff>
      <xdr:row>56</xdr:row>
      <xdr:rowOff>126657</xdr:rowOff>
    </xdr:to>
    <xdr:sp macro="" textlink="">
      <xdr:nvSpPr>
        <xdr:cNvPr id="365" name="楕円 364">
          <a:extLst>
            <a:ext uri="{FF2B5EF4-FFF2-40B4-BE49-F238E27FC236}">
              <a16:creationId xmlns:a16="http://schemas.microsoft.com/office/drawing/2014/main" id="{00000000-0008-0000-0700-00006D010000}"/>
            </a:ext>
          </a:extLst>
        </xdr:cNvPr>
        <xdr:cNvSpPr/>
      </xdr:nvSpPr>
      <xdr:spPr>
        <a:xfrm>
          <a:off x="10426700" y="9626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3484</xdr:rowOff>
    </xdr:from>
    <xdr:ext cx="534377" cy="259045"/>
    <xdr:sp macro="" textlink="">
      <xdr:nvSpPr>
        <xdr:cNvPr id="366" name="農林水産業費該当値テキスト">
          <a:extLst>
            <a:ext uri="{FF2B5EF4-FFF2-40B4-BE49-F238E27FC236}">
              <a16:creationId xmlns:a16="http://schemas.microsoft.com/office/drawing/2014/main" id="{00000000-0008-0000-0700-00006E010000}"/>
            </a:ext>
          </a:extLst>
        </xdr:cNvPr>
        <xdr:cNvSpPr txBox="1"/>
      </xdr:nvSpPr>
      <xdr:spPr>
        <a:xfrm>
          <a:off x="10528300" y="96046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149504</xdr:rowOff>
    </xdr:from>
    <xdr:to>
      <xdr:col>50</xdr:col>
      <xdr:colOff>165100</xdr:colOff>
      <xdr:row>56</xdr:row>
      <xdr:rowOff>79654</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9588500" y="9579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96181</xdr:rowOff>
    </xdr:from>
    <xdr:ext cx="534377"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9372111" y="9354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91681</xdr:rowOff>
    </xdr:from>
    <xdr:to>
      <xdr:col>46</xdr:col>
      <xdr:colOff>38100</xdr:colOff>
      <xdr:row>56</xdr:row>
      <xdr:rowOff>21831</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8699500" y="95214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38358</xdr:rowOff>
    </xdr:from>
    <xdr:ext cx="534377"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8483111" y="92966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160338</xdr:rowOff>
    </xdr:from>
    <xdr:to>
      <xdr:col>41</xdr:col>
      <xdr:colOff>101600</xdr:colOff>
      <xdr:row>56</xdr:row>
      <xdr:rowOff>90488</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7810500" y="9590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107015</xdr:rowOff>
    </xdr:from>
    <xdr:ext cx="534377"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7594111" y="9365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41237</xdr:rowOff>
    </xdr:from>
    <xdr:to>
      <xdr:col>36</xdr:col>
      <xdr:colOff>165100</xdr:colOff>
      <xdr:row>55</xdr:row>
      <xdr:rowOff>142837</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6921500" y="9470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53</xdr:row>
      <xdr:rowOff>159364</xdr:rowOff>
    </xdr:from>
    <xdr:ext cx="534377"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6705111" y="92462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a:extLst>
            <a:ext uri="{FF2B5EF4-FFF2-40B4-BE49-F238E27FC236}">
              <a16:creationId xmlns:a16="http://schemas.microsoft.com/office/drawing/2014/main" id="{00000000-0008-0000-0700-00007F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7" name="商工費グラフ枠">
          <a:extLst>
            <a:ext uri="{FF2B5EF4-FFF2-40B4-BE49-F238E27FC236}">
              <a16:creationId xmlns:a16="http://schemas.microsoft.com/office/drawing/2014/main" id="{00000000-0008-0000-0700-00008D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120947</xdr:rowOff>
    </xdr:from>
    <xdr:to>
      <xdr:col>54</xdr:col>
      <xdr:colOff>189865</xdr:colOff>
      <xdr:row>79</xdr:row>
      <xdr:rowOff>7127</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flipV="1">
          <a:off x="10475595" y="12293897"/>
          <a:ext cx="1270" cy="12577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10954</xdr:rowOff>
    </xdr:from>
    <xdr:ext cx="469744" cy="259045"/>
    <xdr:sp macro="" textlink="">
      <xdr:nvSpPr>
        <xdr:cNvPr id="399" name="商工費最小値テキスト">
          <a:extLst>
            <a:ext uri="{FF2B5EF4-FFF2-40B4-BE49-F238E27FC236}">
              <a16:creationId xmlns:a16="http://schemas.microsoft.com/office/drawing/2014/main" id="{00000000-0008-0000-0700-00008F010000}"/>
            </a:ext>
          </a:extLst>
        </xdr:cNvPr>
        <xdr:cNvSpPr txBox="1"/>
      </xdr:nvSpPr>
      <xdr:spPr>
        <a:xfrm>
          <a:off x="10528300" y="135555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7127</xdr:rowOff>
    </xdr:from>
    <xdr:to>
      <xdr:col>55</xdr:col>
      <xdr:colOff>88900</xdr:colOff>
      <xdr:row>79</xdr:row>
      <xdr:rowOff>7127</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10388600" y="135516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67624</xdr:rowOff>
    </xdr:from>
    <xdr:ext cx="599010" cy="259045"/>
    <xdr:sp macro="" textlink="">
      <xdr:nvSpPr>
        <xdr:cNvPr id="401" name="商工費最大値テキスト">
          <a:extLst>
            <a:ext uri="{FF2B5EF4-FFF2-40B4-BE49-F238E27FC236}">
              <a16:creationId xmlns:a16="http://schemas.microsoft.com/office/drawing/2014/main" id="{00000000-0008-0000-0700-000091010000}"/>
            </a:ext>
          </a:extLst>
        </xdr:cNvPr>
        <xdr:cNvSpPr txBox="1"/>
      </xdr:nvSpPr>
      <xdr:spPr>
        <a:xfrm>
          <a:off x="10528300" y="120691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169,961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120947</xdr:rowOff>
    </xdr:from>
    <xdr:to>
      <xdr:col>55</xdr:col>
      <xdr:colOff>88900</xdr:colOff>
      <xdr:row>71</xdr:row>
      <xdr:rowOff>120947</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10388600" y="122938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138885</xdr:rowOff>
    </xdr:from>
    <xdr:to>
      <xdr:col>55</xdr:col>
      <xdr:colOff>0</xdr:colOff>
      <xdr:row>78</xdr:row>
      <xdr:rowOff>144326</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flipV="1">
          <a:off x="9639300" y="13511985"/>
          <a:ext cx="838200" cy="5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166031</xdr:rowOff>
    </xdr:from>
    <xdr:ext cx="534377" cy="259045"/>
    <xdr:sp macro="" textlink="">
      <xdr:nvSpPr>
        <xdr:cNvPr id="404" name="商工費平均値テキスト">
          <a:extLst>
            <a:ext uri="{FF2B5EF4-FFF2-40B4-BE49-F238E27FC236}">
              <a16:creationId xmlns:a16="http://schemas.microsoft.com/office/drawing/2014/main" id="{00000000-0008-0000-0700-000094010000}"/>
            </a:ext>
          </a:extLst>
        </xdr:cNvPr>
        <xdr:cNvSpPr txBox="1"/>
      </xdr:nvSpPr>
      <xdr:spPr>
        <a:xfrm>
          <a:off x="10528300" y="1319623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143154</xdr:rowOff>
    </xdr:from>
    <xdr:to>
      <xdr:col>55</xdr:col>
      <xdr:colOff>50800</xdr:colOff>
      <xdr:row>78</xdr:row>
      <xdr:rowOff>73304</xdr:rowOff>
    </xdr:to>
    <xdr:sp macro="" textlink="">
      <xdr:nvSpPr>
        <xdr:cNvPr id="405" name="フローチャート: 判断 404">
          <a:extLst>
            <a:ext uri="{FF2B5EF4-FFF2-40B4-BE49-F238E27FC236}">
              <a16:creationId xmlns:a16="http://schemas.microsoft.com/office/drawing/2014/main" id="{00000000-0008-0000-0700-000095010000}"/>
            </a:ext>
          </a:extLst>
        </xdr:cNvPr>
        <xdr:cNvSpPr/>
      </xdr:nvSpPr>
      <xdr:spPr>
        <a:xfrm>
          <a:off x="10426700" y="13344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46233</xdr:rowOff>
    </xdr:from>
    <xdr:to>
      <xdr:col>50</xdr:col>
      <xdr:colOff>114300</xdr:colOff>
      <xdr:row>78</xdr:row>
      <xdr:rowOff>144326</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8750300" y="13419333"/>
          <a:ext cx="889000" cy="980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108094</xdr:rowOff>
    </xdr:from>
    <xdr:to>
      <xdr:col>50</xdr:col>
      <xdr:colOff>165100</xdr:colOff>
      <xdr:row>78</xdr:row>
      <xdr:rowOff>38244</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9588500" y="13309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54771</xdr:rowOff>
    </xdr:from>
    <xdr:ext cx="534377" cy="259045"/>
    <xdr:sp macro="" textlink="">
      <xdr:nvSpPr>
        <xdr:cNvPr id="408" name="テキスト ボックス 407">
          <a:extLst>
            <a:ext uri="{FF2B5EF4-FFF2-40B4-BE49-F238E27FC236}">
              <a16:creationId xmlns:a16="http://schemas.microsoft.com/office/drawing/2014/main" id="{00000000-0008-0000-0700-000098010000}"/>
            </a:ext>
          </a:extLst>
        </xdr:cNvPr>
        <xdr:cNvSpPr txBox="1"/>
      </xdr:nvSpPr>
      <xdr:spPr>
        <a:xfrm>
          <a:off x="9372111" y="13084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46233</xdr:rowOff>
    </xdr:from>
    <xdr:to>
      <xdr:col>45</xdr:col>
      <xdr:colOff>177800</xdr:colOff>
      <xdr:row>78</xdr:row>
      <xdr:rowOff>83938</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flipV="1">
          <a:off x="7861300" y="13419333"/>
          <a:ext cx="889000" cy="377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67991</xdr:rowOff>
    </xdr:from>
    <xdr:to>
      <xdr:col>46</xdr:col>
      <xdr:colOff>38100</xdr:colOff>
      <xdr:row>77</xdr:row>
      <xdr:rowOff>169591</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8699500" y="132696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14668</xdr:rowOff>
    </xdr:from>
    <xdr:ext cx="534377"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8483111" y="130448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71120</xdr:rowOff>
    </xdr:from>
    <xdr:to>
      <xdr:col>41</xdr:col>
      <xdr:colOff>50800</xdr:colOff>
      <xdr:row>78</xdr:row>
      <xdr:rowOff>83938</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a:off x="6972300" y="13444220"/>
          <a:ext cx="889000" cy="128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155491</xdr:rowOff>
    </xdr:from>
    <xdr:to>
      <xdr:col>41</xdr:col>
      <xdr:colOff>101600</xdr:colOff>
      <xdr:row>78</xdr:row>
      <xdr:rowOff>85641</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7810500" y="13357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102168</xdr:rowOff>
    </xdr:from>
    <xdr:ext cx="534377"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7594111" y="131323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89326</xdr:rowOff>
    </xdr:from>
    <xdr:to>
      <xdr:col>36</xdr:col>
      <xdr:colOff>165100</xdr:colOff>
      <xdr:row>78</xdr:row>
      <xdr:rowOff>19476</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6921500" y="13290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36003</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6705111" y="130662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88085</xdr:rowOff>
    </xdr:from>
    <xdr:to>
      <xdr:col>55</xdr:col>
      <xdr:colOff>50800</xdr:colOff>
      <xdr:row>79</xdr:row>
      <xdr:rowOff>18235</xdr:rowOff>
    </xdr:to>
    <xdr:sp macro="" textlink="">
      <xdr:nvSpPr>
        <xdr:cNvPr id="422" name="楕円 421">
          <a:extLst>
            <a:ext uri="{FF2B5EF4-FFF2-40B4-BE49-F238E27FC236}">
              <a16:creationId xmlns:a16="http://schemas.microsoft.com/office/drawing/2014/main" id="{00000000-0008-0000-0700-0000A6010000}"/>
            </a:ext>
          </a:extLst>
        </xdr:cNvPr>
        <xdr:cNvSpPr/>
      </xdr:nvSpPr>
      <xdr:spPr>
        <a:xfrm>
          <a:off x="10426700" y="13461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3012</xdr:rowOff>
    </xdr:from>
    <xdr:ext cx="534377" cy="259045"/>
    <xdr:sp macro="" textlink="">
      <xdr:nvSpPr>
        <xdr:cNvPr id="423" name="商工費該当値テキスト">
          <a:extLst>
            <a:ext uri="{FF2B5EF4-FFF2-40B4-BE49-F238E27FC236}">
              <a16:creationId xmlns:a16="http://schemas.microsoft.com/office/drawing/2014/main" id="{00000000-0008-0000-0700-0000A7010000}"/>
            </a:ext>
          </a:extLst>
        </xdr:cNvPr>
        <xdr:cNvSpPr txBox="1"/>
      </xdr:nvSpPr>
      <xdr:spPr>
        <a:xfrm>
          <a:off x="10528300" y="13376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93526</xdr:rowOff>
    </xdr:from>
    <xdr:to>
      <xdr:col>50</xdr:col>
      <xdr:colOff>165100</xdr:colOff>
      <xdr:row>79</xdr:row>
      <xdr:rowOff>23676</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9588500" y="13466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14803</xdr:rowOff>
    </xdr:from>
    <xdr:ext cx="469744"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9404428" y="135593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166883</xdr:rowOff>
    </xdr:from>
    <xdr:to>
      <xdr:col>46</xdr:col>
      <xdr:colOff>38100</xdr:colOff>
      <xdr:row>78</xdr:row>
      <xdr:rowOff>97033</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8699500" y="133685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88160</xdr:rowOff>
    </xdr:from>
    <xdr:ext cx="534377"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8483111" y="134612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33138</xdr:rowOff>
    </xdr:from>
    <xdr:to>
      <xdr:col>41</xdr:col>
      <xdr:colOff>101600</xdr:colOff>
      <xdr:row>78</xdr:row>
      <xdr:rowOff>134738</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7810500" y="13406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125865</xdr:rowOff>
    </xdr:from>
    <xdr:ext cx="534377"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7594111" y="134989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20320</xdr:rowOff>
    </xdr:from>
    <xdr:to>
      <xdr:col>36</xdr:col>
      <xdr:colOff>165100</xdr:colOff>
      <xdr:row>78</xdr:row>
      <xdr:rowOff>121920</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6921500" y="13393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113047</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6705111" y="134861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0" name="テキスト ボックス 439">
          <a:extLst>
            <a:ext uri="{FF2B5EF4-FFF2-40B4-BE49-F238E27FC236}">
              <a16:creationId xmlns:a16="http://schemas.microsoft.com/office/drawing/2014/main" id="{00000000-0008-0000-0700-0000B8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5" name="土木費グラフ枠">
          <a:extLst>
            <a:ext uri="{FF2B5EF4-FFF2-40B4-BE49-F238E27FC236}">
              <a16:creationId xmlns:a16="http://schemas.microsoft.com/office/drawing/2014/main" id="{00000000-0008-0000-0700-0000C7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156590</xdr:rowOff>
    </xdr:from>
    <xdr:to>
      <xdr:col>54</xdr:col>
      <xdr:colOff>189865</xdr:colOff>
      <xdr:row>98</xdr:row>
      <xdr:rowOff>147625</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flipV="1">
          <a:off x="10475595" y="15587090"/>
          <a:ext cx="1270" cy="13626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151452</xdr:rowOff>
    </xdr:from>
    <xdr:ext cx="534377" cy="259045"/>
    <xdr:sp macro="" textlink="">
      <xdr:nvSpPr>
        <xdr:cNvPr id="457" name="土木費最小値テキスト">
          <a:extLst>
            <a:ext uri="{FF2B5EF4-FFF2-40B4-BE49-F238E27FC236}">
              <a16:creationId xmlns:a16="http://schemas.microsoft.com/office/drawing/2014/main" id="{00000000-0008-0000-0700-0000C9010000}"/>
            </a:ext>
          </a:extLst>
        </xdr:cNvPr>
        <xdr:cNvSpPr txBox="1"/>
      </xdr:nvSpPr>
      <xdr:spPr>
        <a:xfrm>
          <a:off x="10528300" y="169535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35,376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147625</xdr:rowOff>
    </xdr:from>
    <xdr:to>
      <xdr:col>55</xdr:col>
      <xdr:colOff>88900</xdr:colOff>
      <xdr:row>98</xdr:row>
      <xdr:rowOff>147625</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a:off x="10388600" y="16949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103267</xdr:rowOff>
    </xdr:from>
    <xdr:ext cx="599010" cy="259045"/>
    <xdr:sp macro="" textlink="">
      <xdr:nvSpPr>
        <xdr:cNvPr id="459" name="土木費最大値テキスト">
          <a:extLst>
            <a:ext uri="{FF2B5EF4-FFF2-40B4-BE49-F238E27FC236}">
              <a16:creationId xmlns:a16="http://schemas.microsoft.com/office/drawing/2014/main" id="{00000000-0008-0000-0700-0000CB010000}"/>
            </a:ext>
          </a:extLst>
        </xdr:cNvPr>
        <xdr:cNvSpPr txBox="1"/>
      </xdr:nvSpPr>
      <xdr:spPr>
        <a:xfrm>
          <a:off x="10528300" y="153623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142,670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156590</xdr:rowOff>
    </xdr:from>
    <xdr:to>
      <xdr:col>55</xdr:col>
      <xdr:colOff>88900</xdr:colOff>
      <xdr:row>90</xdr:row>
      <xdr:rowOff>156590</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a:off x="10388600" y="155870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2020</xdr:rowOff>
    </xdr:from>
    <xdr:to>
      <xdr:col>55</xdr:col>
      <xdr:colOff>0</xdr:colOff>
      <xdr:row>98</xdr:row>
      <xdr:rowOff>39866</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flipV="1">
          <a:off x="9639300" y="16804120"/>
          <a:ext cx="838200" cy="378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82439</xdr:rowOff>
    </xdr:from>
    <xdr:ext cx="534377" cy="259045"/>
    <xdr:sp macro="" textlink="">
      <xdr:nvSpPr>
        <xdr:cNvPr id="462" name="土木費平均値テキスト">
          <a:extLst>
            <a:ext uri="{FF2B5EF4-FFF2-40B4-BE49-F238E27FC236}">
              <a16:creationId xmlns:a16="http://schemas.microsoft.com/office/drawing/2014/main" id="{00000000-0008-0000-0700-0000CE010000}"/>
            </a:ext>
          </a:extLst>
        </xdr:cNvPr>
        <xdr:cNvSpPr txBox="1"/>
      </xdr:nvSpPr>
      <xdr:spPr>
        <a:xfrm>
          <a:off x="10528300" y="163701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59562</xdr:rowOff>
    </xdr:from>
    <xdr:to>
      <xdr:col>55</xdr:col>
      <xdr:colOff>50800</xdr:colOff>
      <xdr:row>96</xdr:row>
      <xdr:rowOff>161162</xdr:rowOff>
    </xdr:to>
    <xdr:sp macro="" textlink="">
      <xdr:nvSpPr>
        <xdr:cNvPr id="463" name="フローチャート: 判断 462">
          <a:extLst>
            <a:ext uri="{FF2B5EF4-FFF2-40B4-BE49-F238E27FC236}">
              <a16:creationId xmlns:a16="http://schemas.microsoft.com/office/drawing/2014/main" id="{00000000-0008-0000-0700-0000CF010000}"/>
            </a:ext>
          </a:extLst>
        </xdr:cNvPr>
        <xdr:cNvSpPr/>
      </xdr:nvSpPr>
      <xdr:spPr>
        <a:xfrm>
          <a:off x="10426700" y="16518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146393</xdr:rowOff>
    </xdr:from>
    <xdr:to>
      <xdr:col>50</xdr:col>
      <xdr:colOff>114300</xdr:colOff>
      <xdr:row>98</xdr:row>
      <xdr:rowOff>39866</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8750300" y="16777043"/>
          <a:ext cx="889000" cy="64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87427</xdr:rowOff>
    </xdr:from>
    <xdr:to>
      <xdr:col>50</xdr:col>
      <xdr:colOff>165100</xdr:colOff>
      <xdr:row>97</xdr:row>
      <xdr:rowOff>17577</xdr:rowOff>
    </xdr:to>
    <xdr:sp macro="" textlink="">
      <xdr:nvSpPr>
        <xdr:cNvPr id="465" name="フローチャート: 判断 464">
          <a:extLst>
            <a:ext uri="{FF2B5EF4-FFF2-40B4-BE49-F238E27FC236}">
              <a16:creationId xmlns:a16="http://schemas.microsoft.com/office/drawing/2014/main" id="{00000000-0008-0000-0700-0000D1010000}"/>
            </a:ext>
          </a:extLst>
        </xdr:cNvPr>
        <xdr:cNvSpPr/>
      </xdr:nvSpPr>
      <xdr:spPr>
        <a:xfrm>
          <a:off x="9588500" y="16546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34104</xdr:rowOff>
    </xdr:from>
    <xdr:ext cx="534377" cy="259045"/>
    <xdr:sp macro="" textlink="">
      <xdr:nvSpPr>
        <xdr:cNvPr id="466" name="テキスト ボックス 465">
          <a:extLst>
            <a:ext uri="{FF2B5EF4-FFF2-40B4-BE49-F238E27FC236}">
              <a16:creationId xmlns:a16="http://schemas.microsoft.com/office/drawing/2014/main" id="{00000000-0008-0000-0700-0000D2010000}"/>
            </a:ext>
          </a:extLst>
        </xdr:cNvPr>
        <xdr:cNvSpPr txBox="1"/>
      </xdr:nvSpPr>
      <xdr:spPr>
        <a:xfrm>
          <a:off x="9372111" y="16321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146393</xdr:rowOff>
    </xdr:from>
    <xdr:to>
      <xdr:col>45</xdr:col>
      <xdr:colOff>177800</xdr:colOff>
      <xdr:row>98</xdr:row>
      <xdr:rowOff>49440</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flipV="1">
          <a:off x="7861300" y="16777043"/>
          <a:ext cx="889000" cy="744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79781</xdr:rowOff>
    </xdr:from>
    <xdr:to>
      <xdr:col>46</xdr:col>
      <xdr:colOff>38100</xdr:colOff>
      <xdr:row>97</xdr:row>
      <xdr:rowOff>9931</xdr:rowOff>
    </xdr:to>
    <xdr:sp macro="" textlink="">
      <xdr:nvSpPr>
        <xdr:cNvPr id="468" name="フローチャート: 判断 467">
          <a:extLst>
            <a:ext uri="{FF2B5EF4-FFF2-40B4-BE49-F238E27FC236}">
              <a16:creationId xmlns:a16="http://schemas.microsoft.com/office/drawing/2014/main" id="{00000000-0008-0000-0700-0000D4010000}"/>
            </a:ext>
          </a:extLst>
        </xdr:cNvPr>
        <xdr:cNvSpPr/>
      </xdr:nvSpPr>
      <xdr:spPr>
        <a:xfrm>
          <a:off x="8699500" y="165389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26458</xdr:rowOff>
    </xdr:from>
    <xdr:ext cx="534377" cy="259045"/>
    <xdr:sp macro="" textlink="">
      <xdr:nvSpPr>
        <xdr:cNvPr id="469" name="テキスト ボックス 468">
          <a:extLst>
            <a:ext uri="{FF2B5EF4-FFF2-40B4-BE49-F238E27FC236}">
              <a16:creationId xmlns:a16="http://schemas.microsoft.com/office/drawing/2014/main" id="{00000000-0008-0000-0700-0000D5010000}"/>
            </a:ext>
          </a:extLst>
        </xdr:cNvPr>
        <xdr:cNvSpPr txBox="1"/>
      </xdr:nvSpPr>
      <xdr:spPr>
        <a:xfrm>
          <a:off x="8483111" y="163142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58598</xdr:rowOff>
    </xdr:from>
    <xdr:to>
      <xdr:col>41</xdr:col>
      <xdr:colOff>50800</xdr:colOff>
      <xdr:row>98</xdr:row>
      <xdr:rowOff>49440</xdr:rowOff>
    </xdr:to>
    <xdr:cxnSp macro="">
      <xdr:nvCxnSpPr>
        <xdr:cNvPr id="470" name="直線コネクタ 469">
          <a:extLst>
            <a:ext uri="{FF2B5EF4-FFF2-40B4-BE49-F238E27FC236}">
              <a16:creationId xmlns:a16="http://schemas.microsoft.com/office/drawing/2014/main" id="{00000000-0008-0000-0700-0000D6010000}"/>
            </a:ext>
          </a:extLst>
        </xdr:cNvPr>
        <xdr:cNvCxnSpPr/>
      </xdr:nvCxnSpPr>
      <xdr:spPr>
        <a:xfrm>
          <a:off x="6972300" y="16689248"/>
          <a:ext cx="889000" cy="162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120371</xdr:rowOff>
    </xdr:from>
    <xdr:to>
      <xdr:col>41</xdr:col>
      <xdr:colOff>101600</xdr:colOff>
      <xdr:row>97</xdr:row>
      <xdr:rowOff>50521</xdr:rowOff>
    </xdr:to>
    <xdr:sp macro=""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7810500" y="16579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67048</xdr:rowOff>
    </xdr:from>
    <xdr:ext cx="534377"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7594111" y="163547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131445</xdr:rowOff>
    </xdr:from>
    <xdr:to>
      <xdr:col>36</xdr:col>
      <xdr:colOff>165100</xdr:colOff>
      <xdr:row>97</xdr:row>
      <xdr:rowOff>61595</xdr:rowOff>
    </xdr:to>
    <xdr:sp macro="" textlink="">
      <xdr:nvSpPr>
        <xdr:cNvPr id="473" name="フローチャート: 判断 472">
          <a:extLst>
            <a:ext uri="{FF2B5EF4-FFF2-40B4-BE49-F238E27FC236}">
              <a16:creationId xmlns:a16="http://schemas.microsoft.com/office/drawing/2014/main" id="{00000000-0008-0000-0700-0000D9010000}"/>
            </a:ext>
          </a:extLst>
        </xdr:cNvPr>
        <xdr:cNvSpPr/>
      </xdr:nvSpPr>
      <xdr:spPr>
        <a:xfrm>
          <a:off x="6921500" y="16590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78122</xdr:rowOff>
    </xdr:from>
    <xdr:ext cx="534377"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6705111" y="163658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122670</xdr:rowOff>
    </xdr:from>
    <xdr:to>
      <xdr:col>55</xdr:col>
      <xdr:colOff>50800</xdr:colOff>
      <xdr:row>98</xdr:row>
      <xdr:rowOff>52820</xdr:rowOff>
    </xdr:to>
    <xdr:sp macro="" textlink="">
      <xdr:nvSpPr>
        <xdr:cNvPr id="480" name="楕円 479">
          <a:extLst>
            <a:ext uri="{FF2B5EF4-FFF2-40B4-BE49-F238E27FC236}">
              <a16:creationId xmlns:a16="http://schemas.microsoft.com/office/drawing/2014/main" id="{00000000-0008-0000-0700-0000E0010000}"/>
            </a:ext>
          </a:extLst>
        </xdr:cNvPr>
        <xdr:cNvSpPr/>
      </xdr:nvSpPr>
      <xdr:spPr>
        <a:xfrm>
          <a:off x="10426700" y="16753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101097</xdr:rowOff>
    </xdr:from>
    <xdr:ext cx="534377" cy="259045"/>
    <xdr:sp macro="" textlink="">
      <xdr:nvSpPr>
        <xdr:cNvPr id="481" name="土木費該当値テキスト">
          <a:extLst>
            <a:ext uri="{FF2B5EF4-FFF2-40B4-BE49-F238E27FC236}">
              <a16:creationId xmlns:a16="http://schemas.microsoft.com/office/drawing/2014/main" id="{00000000-0008-0000-0700-0000E1010000}"/>
            </a:ext>
          </a:extLst>
        </xdr:cNvPr>
        <xdr:cNvSpPr txBox="1"/>
      </xdr:nvSpPr>
      <xdr:spPr>
        <a:xfrm>
          <a:off x="10528300" y="167317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160516</xdr:rowOff>
    </xdr:from>
    <xdr:to>
      <xdr:col>50</xdr:col>
      <xdr:colOff>165100</xdr:colOff>
      <xdr:row>98</xdr:row>
      <xdr:rowOff>90666</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9588500" y="16791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81793</xdr:rowOff>
    </xdr:from>
    <xdr:ext cx="534377"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9372111" y="16883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95593</xdr:rowOff>
    </xdr:from>
    <xdr:to>
      <xdr:col>46</xdr:col>
      <xdr:colOff>38100</xdr:colOff>
      <xdr:row>98</xdr:row>
      <xdr:rowOff>25743</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8699500" y="16726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16870</xdr:rowOff>
    </xdr:from>
    <xdr:ext cx="534377"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8483111" y="16818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170090</xdr:rowOff>
    </xdr:from>
    <xdr:to>
      <xdr:col>41</xdr:col>
      <xdr:colOff>101600</xdr:colOff>
      <xdr:row>98</xdr:row>
      <xdr:rowOff>100240</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7810500" y="16800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91367</xdr:rowOff>
    </xdr:from>
    <xdr:ext cx="534377" cy="259045"/>
    <xdr:sp macro="" textlink="">
      <xdr:nvSpPr>
        <xdr:cNvPr id="487" name="テキスト ボックス 486">
          <a:extLst>
            <a:ext uri="{FF2B5EF4-FFF2-40B4-BE49-F238E27FC236}">
              <a16:creationId xmlns:a16="http://schemas.microsoft.com/office/drawing/2014/main" id="{00000000-0008-0000-0700-0000E7010000}"/>
            </a:ext>
          </a:extLst>
        </xdr:cNvPr>
        <xdr:cNvSpPr txBox="1"/>
      </xdr:nvSpPr>
      <xdr:spPr>
        <a:xfrm>
          <a:off x="7594111" y="168934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7798</xdr:rowOff>
    </xdr:from>
    <xdr:to>
      <xdr:col>36</xdr:col>
      <xdr:colOff>165100</xdr:colOff>
      <xdr:row>97</xdr:row>
      <xdr:rowOff>109398</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6921500" y="16638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100525</xdr:rowOff>
    </xdr:from>
    <xdr:ext cx="534377" cy="259045"/>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6705111" y="167311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8" name="テキスト ボックス 497">
          <a:extLst>
            <a:ext uri="{FF2B5EF4-FFF2-40B4-BE49-F238E27FC236}">
              <a16:creationId xmlns:a16="http://schemas.microsoft.com/office/drawing/2014/main" id="{00000000-0008-0000-0700-0000F2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40</xdr:row>
      <xdr:rowOff>111777</xdr:rowOff>
    </xdr:from>
    <xdr:ext cx="531299" cy="259045"/>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1914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2" name="テキスト ボックス 511">
          <a:extLst>
            <a:ext uri="{FF2B5EF4-FFF2-40B4-BE49-F238E27FC236}">
              <a16:creationId xmlns:a16="http://schemas.microsoft.com/office/drawing/2014/main" id="{00000000-0008-0000-0700-000000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3" name="消防費グラフ枠">
          <a:extLst>
            <a:ext uri="{FF2B5EF4-FFF2-40B4-BE49-F238E27FC236}">
              <a16:creationId xmlns:a16="http://schemas.microsoft.com/office/drawing/2014/main" id="{00000000-0008-0000-0700-000001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1588</xdr:rowOff>
    </xdr:from>
    <xdr:to>
      <xdr:col>85</xdr:col>
      <xdr:colOff>126364</xdr:colOff>
      <xdr:row>39</xdr:row>
      <xdr:rowOff>89865</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flipV="1">
          <a:off x="16317595" y="5145088"/>
          <a:ext cx="1269" cy="16313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93692</xdr:rowOff>
    </xdr:from>
    <xdr:ext cx="534377" cy="259045"/>
    <xdr:sp macro="" textlink="">
      <xdr:nvSpPr>
        <xdr:cNvPr id="515" name="消防費最小値テキスト">
          <a:extLst>
            <a:ext uri="{FF2B5EF4-FFF2-40B4-BE49-F238E27FC236}">
              <a16:creationId xmlns:a16="http://schemas.microsoft.com/office/drawing/2014/main" id="{00000000-0008-0000-0700-000003020000}"/>
            </a:ext>
          </a:extLst>
        </xdr:cNvPr>
        <xdr:cNvSpPr txBox="1"/>
      </xdr:nvSpPr>
      <xdr:spPr>
        <a:xfrm>
          <a:off x="16370300" y="67802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18,808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89865</xdr:rowOff>
    </xdr:from>
    <xdr:to>
      <xdr:col>86</xdr:col>
      <xdr:colOff>25400</xdr:colOff>
      <xdr:row>39</xdr:row>
      <xdr:rowOff>89865</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6230600" y="67764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119715</xdr:rowOff>
    </xdr:from>
    <xdr:ext cx="534377" cy="259045"/>
    <xdr:sp macro="" textlink="">
      <xdr:nvSpPr>
        <xdr:cNvPr id="517" name="消防費最大値テキスト">
          <a:extLst>
            <a:ext uri="{FF2B5EF4-FFF2-40B4-BE49-F238E27FC236}">
              <a16:creationId xmlns:a16="http://schemas.microsoft.com/office/drawing/2014/main" id="{00000000-0008-0000-0700-000005020000}"/>
            </a:ext>
          </a:extLst>
        </xdr:cNvPr>
        <xdr:cNvSpPr txBox="1"/>
      </xdr:nvSpPr>
      <xdr:spPr>
        <a:xfrm>
          <a:off x="16370300" y="4920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61,625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1588</xdr:rowOff>
    </xdr:from>
    <xdr:to>
      <xdr:col>86</xdr:col>
      <xdr:colOff>25400</xdr:colOff>
      <xdr:row>30</xdr:row>
      <xdr:rowOff>1588</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6230600" y="51450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95885</xdr:rowOff>
    </xdr:from>
    <xdr:to>
      <xdr:col>85</xdr:col>
      <xdr:colOff>127000</xdr:colOff>
      <xdr:row>39</xdr:row>
      <xdr:rowOff>62738</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flipV="1">
          <a:off x="15481300" y="6610985"/>
          <a:ext cx="838200" cy="1383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89717</xdr:rowOff>
    </xdr:from>
    <xdr:ext cx="534377" cy="259045"/>
    <xdr:sp macro="" textlink="">
      <xdr:nvSpPr>
        <xdr:cNvPr id="520" name="消防費平均値テキスト">
          <a:extLst>
            <a:ext uri="{FF2B5EF4-FFF2-40B4-BE49-F238E27FC236}">
              <a16:creationId xmlns:a16="http://schemas.microsoft.com/office/drawing/2014/main" id="{00000000-0008-0000-0700-000008020000}"/>
            </a:ext>
          </a:extLst>
        </xdr:cNvPr>
        <xdr:cNvSpPr txBox="1"/>
      </xdr:nvSpPr>
      <xdr:spPr>
        <a:xfrm>
          <a:off x="16370300" y="60904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66840</xdr:rowOff>
    </xdr:from>
    <xdr:to>
      <xdr:col>85</xdr:col>
      <xdr:colOff>177800</xdr:colOff>
      <xdr:row>36</xdr:row>
      <xdr:rowOff>168440</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6268700" y="6239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62738</xdr:rowOff>
    </xdr:from>
    <xdr:to>
      <xdr:col>81</xdr:col>
      <xdr:colOff>50800</xdr:colOff>
      <xdr:row>39</xdr:row>
      <xdr:rowOff>78397</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flipV="1">
          <a:off x="14592300" y="6749288"/>
          <a:ext cx="889000" cy="15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73012</xdr:rowOff>
    </xdr:from>
    <xdr:to>
      <xdr:col>81</xdr:col>
      <xdr:colOff>101600</xdr:colOff>
      <xdr:row>38</xdr:row>
      <xdr:rowOff>3163</xdr:rowOff>
    </xdr:to>
    <xdr:sp macro="" textlink="">
      <xdr:nvSpPr>
        <xdr:cNvPr id="523" name="フローチャート: 判断 522">
          <a:extLst>
            <a:ext uri="{FF2B5EF4-FFF2-40B4-BE49-F238E27FC236}">
              <a16:creationId xmlns:a16="http://schemas.microsoft.com/office/drawing/2014/main" id="{00000000-0008-0000-0700-00000B020000}"/>
            </a:ext>
          </a:extLst>
        </xdr:cNvPr>
        <xdr:cNvSpPr/>
      </xdr:nvSpPr>
      <xdr:spPr>
        <a:xfrm>
          <a:off x="15430500" y="6416662"/>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19689</xdr:rowOff>
    </xdr:from>
    <xdr:ext cx="534377" cy="259045"/>
    <xdr:sp macro="" textlink="">
      <xdr:nvSpPr>
        <xdr:cNvPr id="524" name="テキスト ボックス 523">
          <a:extLst>
            <a:ext uri="{FF2B5EF4-FFF2-40B4-BE49-F238E27FC236}">
              <a16:creationId xmlns:a16="http://schemas.microsoft.com/office/drawing/2014/main" id="{00000000-0008-0000-0700-00000C020000}"/>
            </a:ext>
          </a:extLst>
        </xdr:cNvPr>
        <xdr:cNvSpPr txBox="1"/>
      </xdr:nvSpPr>
      <xdr:spPr>
        <a:xfrm>
          <a:off x="15214111" y="6191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35154</xdr:rowOff>
    </xdr:from>
    <xdr:to>
      <xdr:col>76</xdr:col>
      <xdr:colOff>114300</xdr:colOff>
      <xdr:row>39</xdr:row>
      <xdr:rowOff>78397</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a:off x="13703300" y="6721704"/>
          <a:ext cx="889000" cy="432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135268</xdr:rowOff>
    </xdr:from>
    <xdr:to>
      <xdr:col>76</xdr:col>
      <xdr:colOff>165100</xdr:colOff>
      <xdr:row>38</xdr:row>
      <xdr:rowOff>65418</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4541500" y="6478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81945</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4325111" y="62541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35154</xdr:rowOff>
    </xdr:from>
    <xdr:to>
      <xdr:col>71</xdr:col>
      <xdr:colOff>177800</xdr:colOff>
      <xdr:row>39</xdr:row>
      <xdr:rowOff>50279</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flipV="1">
          <a:off x="12814300" y="6721704"/>
          <a:ext cx="889000" cy="15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99225</xdr:rowOff>
    </xdr:from>
    <xdr:to>
      <xdr:col>72</xdr:col>
      <xdr:colOff>38100</xdr:colOff>
      <xdr:row>38</xdr:row>
      <xdr:rowOff>29375</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3652500" y="6442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45902</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3436111" y="62181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53124</xdr:rowOff>
    </xdr:from>
    <xdr:to>
      <xdr:col>67</xdr:col>
      <xdr:colOff>101600</xdr:colOff>
      <xdr:row>37</xdr:row>
      <xdr:rowOff>154724</xdr:rowOff>
    </xdr:to>
    <xdr:sp macro="" textlink="">
      <xdr:nvSpPr>
        <xdr:cNvPr id="531" name="フローチャート: 判断 530">
          <a:extLst>
            <a:ext uri="{FF2B5EF4-FFF2-40B4-BE49-F238E27FC236}">
              <a16:creationId xmlns:a16="http://schemas.microsoft.com/office/drawing/2014/main" id="{00000000-0008-0000-0700-000013020000}"/>
            </a:ext>
          </a:extLst>
        </xdr:cNvPr>
        <xdr:cNvSpPr/>
      </xdr:nvSpPr>
      <xdr:spPr>
        <a:xfrm>
          <a:off x="12763500" y="63967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171251</xdr:rowOff>
    </xdr:from>
    <xdr:ext cx="534377"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2547111" y="61720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45085</xdr:rowOff>
    </xdr:from>
    <xdr:to>
      <xdr:col>85</xdr:col>
      <xdr:colOff>177800</xdr:colOff>
      <xdr:row>38</xdr:row>
      <xdr:rowOff>146685</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6268700" y="6560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23512</xdr:rowOff>
    </xdr:from>
    <xdr:ext cx="534377" cy="259045"/>
    <xdr:sp macro="" textlink="">
      <xdr:nvSpPr>
        <xdr:cNvPr id="539" name="消防費該当値テキスト">
          <a:extLst>
            <a:ext uri="{FF2B5EF4-FFF2-40B4-BE49-F238E27FC236}">
              <a16:creationId xmlns:a16="http://schemas.microsoft.com/office/drawing/2014/main" id="{00000000-0008-0000-0700-00001B020000}"/>
            </a:ext>
          </a:extLst>
        </xdr:cNvPr>
        <xdr:cNvSpPr txBox="1"/>
      </xdr:nvSpPr>
      <xdr:spPr>
        <a:xfrm>
          <a:off x="16370300" y="6538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11938</xdr:rowOff>
    </xdr:from>
    <xdr:to>
      <xdr:col>81</xdr:col>
      <xdr:colOff>101600</xdr:colOff>
      <xdr:row>39</xdr:row>
      <xdr:rowOff>113538</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5430500" y="66984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39</xdr:row>
      <xdr:rowOff>104665</xdr:rowOff>
    </xdr:from>
    <xdr:ext cx="534377"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5214111" y="67912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27597</xdr:rowOff>
    </xdr:from>
    <xdr:to>
      <xdr:col>76</xdr:col>
      <xdr:colOff>165100</xdr:colOff>
      <xdr:row>39</xdr:row>
      <xdr:rowOff>129197</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4541500" y="67141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39</xdr:row>
      <xdr:rowOff>120324</xdr:rowOff>
    </xdr:from>
    <xdr:ext cx="534377"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4325111" y="68068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155804</xdr:rowOff>
    </xdr:from>
    <xdr:to>
      <xdr:col>72</xdr:col>
      <xdr:colOff>38100</xdr:colOff>
      <xdr:row>39</xdr:row>
      <xdr:rowOff>85954</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3652500" y="6670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39</xdr:row>
      <xdr:rowOff>77081</xdr:rowOff>
    </xdr:from>
    <xdr:ext cx="534377"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3436111" y="67636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170929</xdr:rowOff>
    </xdr:from>
    <xdr:to>
      <xdr:col>67</xdr:col>
      <xdr:colOff>101600</xdr:colOff>
      <xdr:row>39</xdr:row>
      <xdr:rowOff>101079</xdr:rowOff>
    </xdr:to>
    <xdr:sp macro="" textlink="">
      <xdr:nvSpPr>
        <xdr:cNvPr id="546" name="楕円 545">
          <a:extLst>
            <a:ext uri="{FF2B5EF4-FFF2-40B4-BE49-F238E27FC236}">
              <a16:creationId xmlns:a16="http://schemas.microsoft.com/office/drawing/2014/main" id="{00000000-0008-0000-0700-000022020000}"/>
            </a:ext>
          </a:extLst>
        </xdr:cNvPr>
        <xdr:cNvSpPr/>
      </xdr:nvSpPr>
      <xdr:spPr>
        <a:xfrm>
          <a:off x="12763500" y="6686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39</xdr:row>
      <xdr:rowOff>92206</xdr:rowOff>
    </xdr:from>
    <xdr:ext cx="534377" cy="259045"/>
    <xdr:sp macro="" textlink="">
      <xdr:nvSpPr>
        <xdr:cNvPr id="547" name="テキスト ボックス 546">
          <a:extLst>
            <a:ext uri="{FF2B5EF4-FFF2-40B4-BE49-F238E27FC236}">
              <a16:creationId xmlns:a16="http://schemas.microsoft.com/office/drawing/2014/main" id="{00000000-0008-0000-0700-000023020000}"/>
            </a:ext>
          </a:extLst>
        </xdr:cNvPr>
        <xdr:cNvSpPr txBox="1"/>
      </xdr:nvSpPr>
      <xdr:spPr>
        <a:xfrm>
          <a:off x="12547111" y="67787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84,597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教育費グラフ枠">
          <a:extLst>
            <a:ext uri="{FF2B5EF4-FFF2-40B4-BE49-F238E27FC236}">
              <a16:creationId xmlns:a16="http://schemas.microsoft.com/office/drawing/2014/main" id="{00000000-0008-0000-0700-00003B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49</xdr:row>
      <xdr:rowOff>166433</xdr:rowOff>
    </xdr:from>
    <xdr:to>
      <xdr:col>85</xdr:col>
      <xdr:colOff>126364</xdr:colOff>
      <xdr:row>57</xdr:row>
      <xdr:rowOff>121298</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flipV="1">
          <a:off x="16317595" y="8567483"/>
          <a:ext cx="1269" cy="13264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125125</xdr:rowOff>
    </xdr:from>
    <xdr:ext cx="534377" cy="259045"/>
    <xdr:sp macro="" textlink="">
      <xdr:nvSpPr>
        <xdr:cNvPr id="573" name="教育費最小値テキスト">
          <a:extLst>
            <a:ext uri="{FF2B5EF4-FFF2-40B4-BE49-F238E27FC236}">
              <a16:creationId xmlns:a16="http://schemas.microsoft.com/office/drawing/2014/main" id="{00000000-0008-0000-0700-00003D020000}"/>
            </a:ext>
          </a:extLst>
        </xdr:cNvPr>
        <xdr:cNvSpPr txBox="1"/>
      </xdr:nvSpPr>
      <xdr:spPr>
        <a:xfrm>
          <a:off x="16370300" y="9897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50,949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121298</xdr:rowOff>
    </xdr:from>
    <xdr:to>
      <xdr:col>86</xdr:col>
      <xdr:colOff>25400</xdr:colOff>
      <xdr:row>57</xdr:row>
      <xdr:rowOff>121298</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6230600" y="98939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113110</xdr:rowOff>
    </xdr:from>
    <xdr:ext cx="599010" cy="259045"/>
    <xdr:sp macro="" textlink="">
      <xdr:nvSpPr>
        <xdr:cNvPr id="575" name="教育費最大値テキスト">
          <a:extLst>
            <a:ext uri="{FF2B5EF4-FFF2-40B4-BE49-F238E27FC236}">
              <a16:creationId xmlns:a16="http://schemas.microsoft.com/office/drawing/2014/main" id="{00000000-0008-0000-0700-00003F020000}"/>
            </a:ext>
          </a:extLst>
        </xdr:cNvPr>
        <xdr:cNvSpPr txBox="1"/>
      </xdr:nvSpPr>
      <xdr:spPr>
        <a:xfrm>
          <a:off x="16370300" y="83427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155,395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49</xdr:row>
      <xdr:rowOff>166433</xdr:rowOff>
    </xdr:from>
    <xdr:to>
      <xdr:col>86</xdr:col>
      <xdr:colOff>25400</xdr:colOff>
      <xdr:row>49</xdr:row>
      <xdr:rowOff>166433</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6230600" y="85674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55</xdr:row>
      <xdr:rowOff>130518</xdr:rowOff>
    </xdr:from>
    <xdr:to>
      <xdr:col>85</xdr:col>
      <xdr:colOff>127000</xdr:colOff>
      <xdr:row>57</xdr:row>
      <xdr:rowOff>52463</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flipV="1">
          <a:off x="15481300" y="9560268"/>
          <a:ext cx="838200" cy="264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28897</xdr:rowOff>
    </xdr:from>
    <xdr:ext cx="534377" cy="259045"/>
    <xdr:sp macro="" textlink="">
      <xdr:nvSpPr>
        <xdr:cNvPr id="578" name="教育費平均値テキスト">
          <a:extLst>
            <a:ext uri="{FF2B5EF4-FFF2-40B4-BE49-F238E27FC236}">
              <a16:creationId xmlns:a16="http://schemas.microsoft.com/office/drawing/2014/main" id="{00000000-0008-0000-0700-000042020000}"/>
            </a:ext>
          </a:extLst>
        </xdr:cNvPr>
        <xdr:cNvSpPr txBox="1"/>
      </xdr:nvSpPr>
      <xdr:spPr>
        <a:xfrm>
          <a:off x="16370300" y="928719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6020</xdr:rowOff>
    </xdr:from>
    <xdr:to>
      <xdr:col>85</xdr:col>
      <xdr:colOff>177800</xdr:colOff>
      <xdr:row>55</xdr:row>
      <xdr:rowOff>107620</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6268700" y="9435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32614</xdr:rowOff>
    </xdr:from>
    <xdr:to>
      <xdr:col>81</xdr:col>
      <xdr:colOff>50800</xdr:colOff>
      <xdr:row>57</xdr:row>
      <xdr:rowOff>52463</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4592300" y="9805264"/>
          <a:ext cx="889000" cy="198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145859</xdr:rowOff>
    </xdr:from>
    <xdr:to>
      <xdr:col>81</xdr:col>
      <xdr:colOff>101600</xdr:colOff>
      <xdr:row>56</xdr:row>
      <xdr:rowOff>76009</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5430500" y="9575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92536</xdr:rowOff>
    </xdr:from>
    <xdr:ext cx="534377"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5214111" y="93508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104572</xdr:rowOff>
    </xdr:from>
    <xdr:to>
      <xdr:col>76</xdr:col>
      <xdr:colOff>114300</xdr:colOff>
      <xdr:row>57</xdr:row>
      <xdr:rowOff>32614</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a:off x="13703300" y="9705772"/>
          <a:ext cx="889000" cy="994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44958</xdr:rowOff>
    </xdr:from>
    <xdr:to>
      <xdr:col>76</xdr:col>
      <xdr:colOff>165100</xdr:colOff>
      <xdr:row>55</xdr:row>
      <xdr:rowOff>146558</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4541500" y="9474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53</xdr:row>
      <xdr:rowOff>163085</xdr:rowOff>
    </xdr:from>
    <xdr:ext cx="534377"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4325111" y="92499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104572</xdr:rowOff>
    </xdr:from>
    <xdr:to>
      <xdr:col>71</xdr:col>
      <xdr:colOff>177800</xdr:colOff>
      <xdr:row>57</xdr:row>
      <xdr:rowOff>6604</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flipV="1">
          <a:off x="12814300" y="9705772"/>
          <a:ext cx="889000" cy="73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45872</xdr:rowOff>
    </xdr:from>
    <xdr:to>
      <xdr:col>72</xdr:col>
      <xdr:colOff>38100</xdr:colOff>
      <xdr:row>56</xdr:row>
      <xdr:rowOff>147472</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3652500" y="9647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163999</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3436111" y="94222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161074</xdr:rowOff>
    </xdr:from>
    <xdr:to>
      <xdr:col>67</xdr:col>
      <xdr:colOff>101600</xdr:colOff>
      <xdr:row>56</xdr:row>
      <xdr:rowOff>91224</xdr:rowOff>
    </xdr:to>
    <xdr:sp macro=""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2763500" y="9590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107751</xdr:rowOff>
    </xdr:from>
    <xdr:ext cx="534377"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2547111" y="93660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79718</xdr:rowOff>
    </xdr:from>
    <xdr:to>
      <xdr:col>85</xdr:col>
      <xdr:colOff>177800</xdr:colOff>
      <xdr:row>56</xdr:row>
      <xdr:rowOff>9868</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6268700" y="9509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55</xdr:row>
      <xdr:rowOff>58145</xdr:rowOff>
    </xdr:from>
    <xdr:ext cx="534377" cy="259045"/>
    <xdr:sp macro="" textlink="">
      <xdr:nvSpPr>
        <xdr:cNvPr id="597" name="教育費該当値テキスト">
          <a:extLst>
            <a:ext uri="{FF2B5EF4-FFF2-40B4-BE49-F238E27FC236}">
              <a16:creationId xmlns:a16="http://schemas.microsoft.com/office/drawing/2014/main" id="{00000000-0008-0000-0700-000055020000}"/>
            </a:ext>
          </a:extLst>
        </xdr:cNvPr>
        <xdr:cNvSpPr txBox="1"/>
      </xdr:nvSpPr>
      <xdr:spPr>
        <a:xfrm>
          <a:off x="16370300" y="94878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1663</xdr:rowOff>
    </xdr:from>
    <xdr:to>
      <xdr:col>81</xdr:col>
      <xdr:colOff>101600</xdr:colOff>
      <xdr:row>57</xdr:row>
      <xdr:rowOff>103263</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5430500" y="9774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94390</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5214111" y="98670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153264</xdr:rowOff>
    </xdr:from>
    <xdr:to>
      <xdr:col>76</xdr:col>
      <xdr:colOff>165100</xdr:colOff>
      <xdr:row>57</xdr:row>
      <xdr:rowOff>83414</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4541500" y="9754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74541</xdr:rowOff>
    </xdr:from>
    <xdr:ext cx="534377"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4325111" y="9847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53772</xdr:rowOff>
    </xdr:from>
    <xdr:to>
      <xdr:col>72</xdr:col>
      <xdr:colOff>38100</xdr:colOff>
      <xdr:row>56</xdr:row>
      <xdr:rowOff>155372</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3652500" y="9654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146499</xdr:rowOff>
    </xdr:from>
    <xdr:ext cx="534377"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3436111" y="97476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127254</xdr:rowOff>
    </xdr:from>
    <xdr:to>
      <xdr:col>67</xdr:col>
      <xdr:colOff>101600</xdr:colOff>
      <xdr:row>57</xdr:row>
      <xdr:rowOff>57404</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2763500" y="9728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48531</xdr:rowOff>
    </xdr:from>
    <xdr:ext cx="534377"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2547111" y="9821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6" name="災害復旧費グラフ枠">
          <a:extLst>
            <a:ext uri="{FF2B5EF4-FFF2-40B4-BE49-F238E27FC236}">
              <a16:creationId xmlns:a16="http://schemas.microsoft.com/office/drawing/2014/main" id="{00000000-0008-0000-0700-000072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56627</xdr:rowOff>
    </xdr:from>
    <xdr:to>
      <xdr:col>85</xdr:col>
      <xdr:colOff>126364</xdr:colOff>
      <xdr:row>78</xdr:row>
      <xdr:rowOff>139700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flipV="1">
          <a:off x="16317595" y="12401027"/>
          <a:ext cx="1269" cy="11117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28" name="災害復旧費最小値テキスト">
          <a:extLst>
            <a:ext uri="{FF2B5EF4-FFF2-40B4-BE49-F238E27FC236}">
              <a16:creationId xmlns:a16="http://schemas.microsoft.com/office/drawing/2014/main" id="{00000000-0008-0000-0700-000074020000}"/>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71</xdr:row>
      <xdr:rowOff>3304</xdr:rowOff>
    </xdr:from>
    <xdr:ext cx="534377" cy="259045"/>
    <xdr:sp macro="" textlink="">
      <xdr:nvSpPr>
        <xdr:cNvPr id="630" name="災害復旧費最大値テキスト">
          <a:extLst>
            <a:ext uri="{FF2B5EF4-FFF2-40B4-BE49-F238E27FC236}">
              <a16:creationId xmlns:a16="http://schemas.microsoft.com/office/drawing/2014/main" id="{00000000-0008-0000-0700-000076020000}"/>
            </a:ext>
          </a:extLst>
        </xdr:cNvPr>
        <xdr:cNvSpPr txBox="1"/>
      </xdr:nvSpPr>
      <xdr:spPr>
        <a:xfrm>
          <a:off x="16370300" y="121762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24,317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72</xdr:row>
      <xdr:rowOff>56627</xdr:rowOff>
    </xdr:from>
    <xdr:to>
      <xdr:col>86</xdr:col>
      <xdr:colOff>25400</xdr:colOff>
      <xdr:row>72</xdr:row>
      <xdr:rowOff>56627</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6230600" y="124010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9079</xdr:rowOff>
    </xdr:from>
    <xdr:to>
      <xdr:col>85</xdr:col>
      <xdr:colOff>127000</xdr:colOff>
      <xdr:row>78</xdr:row>
      <xdr:rowOff>49997</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flipV="1">
          <a:off x="15481300" y="13382179"/>
          <a:ext cx="838200" cy="409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30030</xdr:rowOff>
    </xdr:from>
    <xdr:ext cx="469744" cy="259045"/>
    <xdr:sp macro="" textlink="">
      <xdr:nvSpPr>
        <xdr:cNvPr id="633" name="災害復旧費平均値テキスト">
          <a:extLst>
            <a:ext uri="{FF2B5EF4-FFF2-40B4-BE49-F238E27FC236}">
              <a16:creationId xmlns:a16="http://schemas.microsoft.com/office/drawing/2014/main" id="{00000000-0008-0000-0700-000079020000}"/>
            </a:ext>
          </a:extLst>
        </xdr:cNvPr>
        <xdr:cNvSpPr txBox="1"/>
      </xdr:nvSpPr>
      <xdr:spPr>
        <a:xfrm>
          <a:off x="16370300" y="1306023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7153</xdr:rowOff>
    </xdr:from>
    <xdr:to>
      <xdr:col>85</xdr:col>
      <xdr:colOff>177800</xdr:colOff>
      <xdr:row>77</xdr:row>
      <xdr:rowOff>108753</xdr:rowOff>
    </xdr:to>
    <xdr:sp macro="" textlink="">
      <xdr:nvSpPr>
        <xdr:cNvPr id="634" name="フローチャート: 判断 633">
          <a:extLst>
            <a:ext uri="{FF2B5EF4-FFF2-40B4-BE49-F238E27FC236}">
              <a16:creationId xmlns:a16="http://schemas.microsoft.com/office/drawing/2014/main" id="{00000000-0008-0000-0700-00007A020000}"/>
            </a:ext>
          </a:extLst>
        </xdr:cNvPr>
        <xdr:cNvSpPr/>
      </xdr:nvSpPr>
      <xdr:spPr>
        <a:xfrm>
          <a:off x="16268700" y="13208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126395</xdr:rowOff>
    </xdr:from>
    <xdr:to>
      <xdr:col>81</xdr:col>
      <xdr:colOff>50800</xdr:colOff>
      <xdr:row>78</xdr:row>
      <xdr:rowOff>49997</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4592300" y="13328045"/>
          <a:ext cx="889000" cy="950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167904</xdr:rowOff>
    </xdr:from>
    <xdr:to>
      <xdr:col>81</xdr:col>
      <xdr:colOff>101600</xdr:colOff>
      <xdr:row>77</xdr:row>
      <xdr:rowOff>98054</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5430500" y="13198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75</xdr:row>
      <xdr:rowOff>114581</xdr:rowOff>
    </xdr:from>
    <xdr:ext cx="469744" cy="259045"/>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5246428" y="129733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119675</xdr:rowOff>
    </xdr:from>
    <xdr:to>
      <xdr:col>76</xdr:col>
      <xdr:colOff>114300</xdr:colOff>
      <xdr:row>77</xdr:row>
      <xdr:rowOff>126395</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a:off x="13703300" y="13321325"/>
          <a:ext cx="889000" cy="6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28276</xdr:rowOff>
    </xdr:from>
    <xdr:to>
      <xdr:col>76</xdr:col>
      <xdr:colOff>165100</xdr:colOff>
      <xdr:row>77</xdr:row>
      <xdr:rowOff>129876</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4541500" y="13229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75</xdr:row>
      <xdr:rowOff>146403</xdr:rowOff>
    </xdr:from>
    <xdr:ext cx="469744"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4357428" y="13005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34773</xdr:rowOff>
    </xdr:from>
    <xdr:to>
      <xdr:col>71</xdr:col>
      <xdr:colOff>177800</xdr:colOff>
      <xdr:row>77</xdr:row>
      <xdr:rowOff>119675</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2814300" y="13236423"/>
          <a:ext cx="889000" cy="849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22560</xdr:rowOff>
    </xdr:from>
    <xdr:to>
      <xdr:col>72</xdr:col>
      <xdr:colOff>38100</xdr:colOff>
      <xdr:row>77</xdr:row>
      <xdr:rowOff>124160</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3652500" y="13224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75</xdr:row>
      <xdr:rowOff>140687</xdr:rowOff>
    </xdr:from>
    <xdr:ext cx="469744"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3468428" y="12999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10719</xdr:rowOff>
    </xdr:from>
    <xdr:to>
      <xdr:col>67</xdr:col>
      <xdr:colOff>101600</xdr:colOff>
      <xdr:row>76</xdr:row>
      <xdr:rowOff>112319</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2763500" y="13040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74</xdr:row>
      <xdr:rowOff>128846</xdr:rowOff>
    </xdr:from>
    <xdr:ext cx="469744"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2579428" y="128161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129729</xdr:rowOff>
    </xdr:from>
    <xdr:to>
      <xdr:col>85</xdr:col>
      <xdr:colOff>177800</xdr:colOff>
      <xdr:row>78</xdr:row>
      <xdr:rowOff>59879</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6268700" y="13331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108156</xdr:rowOff>
    </xdr:from>
    <xdr:ext cx="469744" cy="259045"/>
    <xdr:sp macro="" textlink="">
      <xdr:nvSpPr>
        <xdr:cNvPr id="652" name="災害復旧費該当値テキスト">
          <a:extLst>
            <a:ext uri="{FF2B5EF4-FFF2-40B4-BE49-F238E27FC236}">
              <a16:creationId xmlns:a16="http://schemas.microsoft.com/office/drawing/2014/main" id="{00000000-0008-0000-0700-00008C020000}"/>
            </a:ext>
          </a:extLst>
        </xdr:cNvPr>
        <xdr:cNvSpPr txBox="1"/>
      </xdr:nvSpPr>
      <xdr:spPr>
        <a:xfrm>
          <a:off x="16370300" y="133098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170647</xdr:rowOff>
    </xdr:from>
    <xdr:to>
      <xdr:col>81</xdr:col>
      <xdr:colOff>101600</xdr:colOff>
      <xdr:row>78</xdr:row>
      <xdr:rowOff>100797</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5430500" y="133722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78</xdr:row>
      <xdr:rowOff>91924</xdr:rowOff>
    </xdr:from>
    <xdr:ext cx="469744"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5246428" y="134650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75595</xdr:rowOff>
    </xdr:from>
    <xdr:to>
      <xdr:col>76</xdr:col>
      <xdr:colOff>165100</xdr:colOff>
      <xdr:row>78</xdr:row>
      <xdr:rowOff>5745</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4541500" y="13277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168322</xdr:rowOff>
    </xdr:from>
    <xdr:ext cx="469744"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4357428" y="133699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68875</xdr:rowOff>
    </xdr:from>
    <xdr:to>
      <xdr:col>72</xdr:col>
      <xdr:colOff>38100</xdr:colOff>
      <xdr:row>77</xdr:row>
      <xdr:rowOff>170475</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3652500" y="13270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161602</xdr:rowOff>
    </xdr:from>
    <xdr:ext cx="469744"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3468428" y="133632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155423</xdr:rowOff>
    </xdr:from>
    <xdr:to>
      <xdr:col>67</xdr:col>
      <xdr:colOff>101600</xdr:colOff>
      <xdr:row>77</xdr:row>
      <xdr:rowOff>85573</xdr:rowOff>
    </xdr:to>
    <xdr:sp macro="" textlink="">
      <xdr:nvSpPr>
        <xdr:cNvPr id="659" name="楕円 658">
          <a:extLst>
            <a:ext uri="{FF2B5EF4-FFF2-40B4-BE49-F238E27FC236}">
              <a16:creationId xmlns:a16="http://schemas.microsoft.com/office/drawing/2014/main" id="{00000000-0008-0000-0700-000093020000}"/>
            </a:ext>
          </a:extLst>
        </xdr:cNvPr>
        <xdr:cNvSpPr/>
      </xdr:nvSpPr>
      <xdr:spPr>
        <a:xfrm>
          <a:off x="12763500" y="13185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76700</xdr:rowOff>
    </xdr:from>
    <xdr:ext cx="469744"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579428" y="132783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0" name="直線コネクタ 669">
          <a:extLst>
            <a:ext uri="{FF2B5EF4-FFF2-40B4-BE49-F238E27FC236}">
              <a16:creationId xmlns:a16="http://schemas.microsoft.com/office/drawing/2014/main" id="{00000000-0008-0000-0700-00009E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44450</xdr:rowOff>
    </xdr:from>
    <xdr:to>
      <xdr:col>89</xdr:col>
      <xdr:colOff>177800</xdr:colOff>
      <xdr:row>99</xdr:row>
      <xdr:rowOff>44450</xdr:rowOff>
    </xdr:to>
    <xdr:cxnSp macro="">
      <xdr:nvCxnSpPr>
        <xdr:cNvPr id="672" name="直線コネクタ 671">
          <a:extLst>
            <a:ext uri="{FF2B5EF4-FFF2-40B4-BE49-F238E27FC236}">
              <a16:creationId xmlns:a16="http://schemas.microsoft.com/office/drawing/2014/main" id="{00000000-0008-0000-0700-0000A0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98</xdr:row>
      <xdr:rowOff>73677</xdr:rowOff>
    </xdr:from>
    <xdr:ext cx="531299" cy="259045"/>
    <xdr:sp macro="" textlink="">
      <xdr:nvSpPr>
        <xdr:cNvPr id="673" name="テキスト ボックス 672">
          <a:extLst>
            <a:ext uri="{FF2B5EF4-FFF2-40B4-BE49-F238E27FC236}">
              <a16:creationId xmlns:a16="http://schemas.microsoft.com/office/drawing/2014/main" id="{00000000-0008-0000-0700-0000A1020000}"/>
            </a:ext>
          </a:extLst>
        </xdr:cNvPr>
        <xdr:cNvSpPr txBox="1"/>
      </xdr:nvSpPr>
      <xdr:spPr>
        <a:xfrm>
          <a:off x="11914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4" name="公債費グラフ枠">
          <a:extLst>
            <a:ext uri="{FF2B5EF4-FFF2-40B4-BE49-F238E27FC236}">
              <a16:creationId xmlns:a16="http://schemas.microsoft.com/office/drawing/2014/main" id="{00000000-0008-0000-0700-0000AC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5486</xdr:rowOff>
    </xdr:from>
    <xdr:to>
      <xdr:col>85</xdr:col>
      <xdr:colOff>126364</xdr:colOff>
      <xdr:row>99</xdr:row>
      <xdr:rowOff>1536</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flipV="1">
          <a:off x="16317595" y="15435986"/>
          <a:ext cx="1269" cy="1539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5363</xdr:rowOff>
    </xdr:from>
    <xdr:ext cx="534377" cy="259045"/>
    <xdr:sp macro="" textlink="">
      <xdr:nvSpPr>
        <xdr:cNvPr id="686" name="公債費最小値テキスト">
          <a:extLst>
            <a:ext uri="{FF2B5EF4-FFF2-40B4-BE49-F238E27FC236}">
              <a16:creationId xmlns:a16="http://schemas.microsoft.com/office/drawing/2014/main" id="{00000000-0008-0000-0700-0000AE020000}"/>
            </a:ext>
          </a:extLst>
        </xdr:cNvPr>
        <xdr:cNvSpPr txBox="1"/>
      </xdr:nvSpPr>
      <xdr:spPr>
        <a:xfrm>
          <a:off x="16370300" y="169789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33,379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1536</xdr:rowOff>
    </xdr:from>
    <xdr:to>
      <xdr:col>86</xdr:col>
      <xdr:colOff>25400</xdr:colOff>
      <xdr:row>99</xdr:row>
      <xdr:rowOff>1536</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6230600" y="169750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123613</xdr:rowOff>
    </xdr:from>
    <xdr:ext cx="599010" cy="259045"/>
    <xdr:sp macro="" textlink="">
      <xdr:nvSpPr>
        <xdr:cNvPr id="688" name="公債費最大値テキスト">
          <a:extLst>
            <a:ext uri="{FF2B5EF4-FFF2-40B4-BE49-F238E27FC236}">
              <a16:creationId xmlns:a16="http://schemas.microsoft.com/office/drawing/2014/main" id="{00000000-0008-0000-0700-0000B0020000}"/>
            </a:ext>
          </a:extLst>
        </xdr:cNvPr>
        <xdr:cNvSpPr txBox="1"/>
      </xdr:nvSpPr>
      <xdr:spPr>
        <a:xfrm>
          <a:off x="16370300" y="152112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154,568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5486</xdr:rowOff>
    </xdr:from>
    <xdr:to>
      <xdr:col>86</xdr:col>
      <xdr:colOff>25400</xdr:colOff>
      <xdr:row>90</xdr:row>
      <xdr:rowOff>5486</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6230600" y="154359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83186</xdr:rowOff>
    </xdr:from>
    <xdr:to>
      <xdr:col>85</xdr:col>
      <xdr:colOff>127000</xdr:colOff>
      <xdr:row>96</xdr:row>
      <xdr:rowOff>50292</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flipV="1">
          <a:off x="15481300" y="16370936"/>
          <a:ext cx="838200" cy="138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65943</xdr:rowOff>
    </xdr:from>
    <xdr:ext cx="534377" cy="259045"/>
    <xdr:sp macro="" textlink="">
      <xdr:nvSpPr>
        <xdr:cNvPr id="691" name="公債費平均値テキスト">
          <a:extLst>
            <a:ext uri="{FF2B5EF4-FFF2-40B4-BE49-F238E27FC236}">
              <a16:creationId xmlns:a16="http://schemas.microsoft.com/office/drawing/2014/main" id="{00000000-0008-0000-0700-0000B3020000}"/>
            </a:ext>
          </a:extLst>
        </xdr:cNvPr>
        <xdr:cNvSpPr txBox="1"/>
      </xdr:nvSpPr>
      <xdr:spPr>
        <a:xfrm>
          <a:off x="16370300" y="1635369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87516</xdr:rowOff>
    </xdr:from>
    <xdr:to>
      <xdr:col>85</xdr:col>
      <xdr:colOff>177800</xdr:colOff>
      <xdr:row>96</xdr:row>
      <xdr:rowOff>17666</xdr:rowOff>
    </xdr:to>
    <xdr:sp macro="" textlink="">
      <xdr:nvSpPr>
        <xdr:cNvPr id="692" name="フローチャート: 判断 691">
          <a:extLst>
            <a:ext uri="{FF2B5EF4-FFF2-40B4-BE49-F238E27FC236}">
              <a16:creationId xmlns:a16="http://schemas.microsoft.com/office/drawing/2014/main" id="{00000000-0008-0000-0700-0000B4020000}"/>
            </a:ext>
          </a:extLst>
        </xdr:cNvPr>
        <xdr:cNvSpPr/>
      </xdr:nvSpPr>
      <xdr:spPr>
        <a:xfrm>
          <a:off x="16268700" y="163752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148019</xdr:rowOff>
    </xdr:from>
    <xdr:to>
      <xdr:col>81</xdr:col>
      <xdr:colOff>50800</xdr:colOff>
      <xdr:row>96</xdr:row>
      <xdr:rowOff>50292</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a:off x="14592300" y="16435769"/>
          <a:ext cx="889000" cy="737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152691</xdr:rowOff>
    </xdr:from>
    <xdr:to>
      <xdr:col>81</xdr:col>
      <xdr:colOff>101600</xdr:colOff>
      <xdr:row>96</xdr:row>
      <xdr:rowOff>82841</xdr:rowOff>
    </xdr:to>
    <xdr:sp macro="" textlink="">
      <xdr:nvSpPr>
        <xdr:cNvPr id="694" name="フローチャート: 判断 693">
          <a:extLst>
            <a:ext uri="{FF2B5EF4-FFF2-40B4-BE49-F238E27FC236}">
              <a16:creationId xmlns:a16="http://schemas.microsoft.com/office/drawing/2014/main" id="{00000000-0008-0000-0700-0000B6020000}"/>
            </a:ext>
          </a:extLst>
        </xdr:cNvPr>
        <xdr:cNvSpPr/>
      </xdr:nvSpPr>
      <xdr:spPr>
        <a:xfrm>
          <a:off x="15430500" y="164404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99368</xdr:rowOff>
    </xdr:from>
    <xdr:ext cx="534377"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5214111" y="162156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95</xdr:row>
      <xdr:rowOff>146762</xdr:rowOff>
    </xdr:from>
    <xdr:to>
      <xdr:col>76</xdr:col>
      <xdr:colOff>114300</xdr:colOff>
      <xdr:row>95</xdr:row>
      <xdr:rowOff>148019</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a:off x="13703300" y="16434512"/>
          <a:ext cx="889000" cy="12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2057</xdr:rowOff>
    </xdr:from>
    <xdr:to>
      <xdr:col>76</xdr:col>
      <xdr:colOff>165100</xdr:colOff>
      <xdr:row>96</xdr:row>
      <xdr:rowOff>103657</xdr:rowOff>
    </xdr:to>
    <xdr:sp macro="" textlink="">
      <xdr:nvSpPr>
        <xdr:cNvPr id="697" name="フローチャート: 判断 696">
          <a:extLst>
            <a:ext uri="{FF2B5EF4-FFF2-40B4-BE49-F238E27FC236}">
              <a16:creationId xmlns:a16="http://schemas.microsoft.com/office/drawing/2014/main" id="{00000000-0008-0000-0700-0000B9020000}"/>
            </a:ext>
          </a:extLst>
        </xdr:cNvPr>
        <xdr:cNvSpPr/>
      </xdr:nvSpPr>
      <xdr:spPr>
        <a:xfrm>
          <a:off x="14541500" y="16461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94784</xdr:rowOff>
    </xdr:from>
    <xdr:ext cx="534377" cy="259045"/>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4325111" y="165539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95</xdr:row>
      <xdr:rowOff>146762</xdr:rowOff>
    </xdr:from>
    <xdr:to>
      <xdr:col>71</xdr:col>
      <xdr:colOff>177800</xdr:colOff>
      <xdr:row>96</xdr:row>
      <xdr:rowOff>10249</xdr:rowOff>
    </xdr:to>
    <xdr:cxnSp macro="">
      <xdr:nvCxnSpPr>
        <xdr:cNvPr id="699" name="直線コネクタ 698">
          <a:extLst>
            <a:ext uri="{FF2B5EF4-FFF2-40B4-BE49-F238E27FC236}">
              <a16:creationId xmlns:a16="http://schemas.microsoft.com/office/drawing/2014/main" id="{00000000-0008-0000-0700-0000BB020000}"/>
            </a:ext>
          </a:extLst>
        </xdr:cNvPr>
        <xdr:cNvCxnSpPr/>
      </xdr:nvCxnSpPr>
      <xdr:spPr>
        <a:xfrm flipV="1">
          <a:off x="12814300" y="16434512"/>
          <a:ext cx="889000" cy="349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9576</xdr:rowOff>
    </xdr:from>
    <xdr:to>
      <xdr:col>72</xdr:col>
      <xdr:colOff>38100</xdr:colOff>
      <xdr:row>96</xdr:row>
      <xdr:rowOff>111176</xdr:rowOff>
    </xdr:to>
    <xdr:sp macro="" textlink="">
      <xdr:nvSpPr>
        <xdr:cNvPr id="700" name="フローチャート: 判断 699">
          <a:extLst>
            <a:ext uri="{FF2B5EF4-FFF2-40B4-BE49-F238E27FC236}">
              <a16:creationId xmlns:a16="http://schemas.microsoft.com/office/drawing/2014/main" id="{00000000-0008-0000-0700-0000BC020000}"/>
            </a:ext>
          </a:extLst>
        </xdr:cNvPr>
        <xdr:cNvSpPr/>
      </xdr:nvSpPr>
      <xdr:spPr>
        <a:xfrm>
          <a:off x="13652500" y="16468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102303</xdr:rowOff>
    </xdr:from>
    <xdr:ext cx="534377"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3436111" y="165615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164872</xdr:rowOff>
    </xdr:from>
    <xdr:to>
      <xdr:col>67</xdr:col>
      <xdr:colOff>101600</xdr:colOff>
      <xdr:row>96</xdr:row>
      <xdr:rowOff>95022</xdr:rowOff>
    </xdr:to>
    <xdr:sp macro="" textlink="">
      <xdr:nvSpPr>
        <xdr:cNvPr id="702" name="フローチャート: 判断 701">
          <a:extLst>
            <a:ext uri="{FF2B5EF4-FFF2-40B4-BE49-F238E27FC236}">
              <a16:creationId xmlns:a16="http://schemas.microsoft.com/office/drawing/2014/main" id="{00000000-0008-0000-0700-0000BE020000}"/>
            </a:ext>
          </a:extLst>
        </xdr:cNvPr>
        <xdr:cNvSpPr/>
      </xdr:nvSpPr>
      <xdr:spPr>
        <a:xfrm>
          <a:off x="12763500" y="16452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86149</xdr:rowOff>
    </xdr:from>
    <xdr:ext cx="534377"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2547111" y="165453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32386</xdr:rowOff>
    </xdr:from>
    <xdr:to>
      <xdr:col>85</xdr:col>
      <xdr:colOff>177800</xdr:colOff>
      <xdr:row>95</xdr:row>
      <xdr:rowOff>133986</xdr:rowOff>
    </xdr:to>
    <xdr:sp macro="" textlink="">
      <xdr:nvSpPr>
        <xdr:cNvPr id="709" name="楕円 708">
          <a:extLst>
            <a:ext uri="{FF2B5EF4-FFF2-40B4-BE49-F238E27FC236}">
              <a16:creationId xmlns:a16="http://schemas.microsoft.com/office/drawing/2014/main" id="{00000000-0008-0000-0700-0000C5020000}"/>
            </a:ext>
          </a:extLst>
        </xdr:cNvPr>
        <xdr:cNvSpPr/>
      </xdr:nvSpPr>
      <xdr:spPr>
        <a:xfrm>
          <a:off x="16268700" y="16320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94</xdr:row>
      <xdr:rowOff>55263</xdr:rowOff>
    </xdr:from>
    <xdr:ext cx="534377" cy="259045"/>
    <xdr:sp macro="" textlink="">
      <xdr:nvSpPr>
        <xdr:cNvPr id="710" name="公債費該当値テキスト">
          <a:extLst>
            <a:ext uri="{FF2B5EF4-FFF2-40B4-BE49-F238E27FC236}">
              <a16:creationId xmlns:a16="http://schemas.microsoft.com/office/drawing/2014/main" id="{00000000-0008-0000-0700-0000C6020000}"/>
            </a:ext>
          </a:extLst>
        </xdr:cNvPr>
        <xdr:cNvSpPr txBox="1"/>
      </xdr:nvSpPr>
      <xdr:spPr>
        <a:xfrm>
          <a:off x="16370300" y="161715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170942</xdr:rowOff>
    </xdr:from>
    <xdr:to>
      <xdr:col>81</xdr:col>
      <xdr:colOff>101600</xdr:colOff>
      <xdr:row>96</xdr:row>
      <xdr:rowOff>101092</xdr:rowOff>
    </xdr:to>
    <xdr:sp macro="" textlink="">
      <xdr:nvSpPr>
        <xdr:cNvPr id="711" name="楕円 710">
          <a:extLst>
            <a:ext uri="{FF2B5EF4-FFF2-40B4-BE49-F238E27FC236}">
              <a16:creationId xmlns:a16="http://schemas.microsoft.com/office/drawing/2014/main" id="{00000000-0008-0000-0700-0000C7020000}"/>
            </a:ext>
          </a:extLst>
        </xdr:cNvPr>
        <xdr:cNvSpPr/>
      </xdr:nvSpPr>
      <xdr:spPr>
        <a:xfrm>
          <a:off x="15430500" y="16458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92219</xdr:rowOff>
    </xdr:from>
    <xdr:ext cx="534377"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5214111" y="165514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97219</xdr:rowOff>
    </xdr:from>
    <xdr:to>
      <xdr:col>76</xdr:col>
      <xdr:colOff>165100</xdr:colOff>
      <xdr:row>96</xdr:row>
      <xdr:rowOff>27369</xdr:rowOff>
    </xdr:to>
    <xdr:sp macro="" textlink="">
      <xdr:nvSpPr>
        <xdr:cNvPr id="713" name="楕円 712">
          <a:extLst>
            <a:ext uri="{FF2B5EF4-FFF2-40B4-BE49-F238E27FC236}">
              <a16:creationId xmlns:a16="http://schemas.microsoft.com/office/drawing/2014/main" id="{00000000-0008-0000-0700-0000C9020000}"/>
            </a:ext>
          </a:extLst>
        </xdr:cNvPr>
        <xdr:cNvSpPr/>
      </xdr:nvSpPr>
      <xdr:spPr>
        <a:xfrm>
          <a:off x="14541500" y="16384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43896</xdr:rowOff>
    </xdr:from>
    <xdr:ext cx="534377"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4325111" y="161601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95</xdr:row>
      <xdr:rowOff>95962</xdr:rowOff>
    </xdr:from>
    <xdr:to>
      <xdr:col>72</xdr:col>
      <xdr:colOff>38100</xdr:colOff>
      <xdr:row>96</xdr:row>
      <xdr:rowOff>26112</xdr:rowOff>
    </xdr:to>
    <xdr:sp macro="" textlink="">
      <xdr:nvSpPr>
        <xdr:cNvPr id="715" name="楕円 714">
          <a:extLst>
            <a:ext uri="{FF2B5EF4-FFF2-40B4-BE49-F238E27FC236}">
              <a16:creationId xmlns:a16="http://schemas.microsoft.com/office/drawing/2014/main" id="{00000000-0008-0000-0700-0000CB020000}"/>
            </a:ext>
          </a:extLst>
        </xdr:cNvPr>
        <xdr:cNvSpPr/>
      </xdr:nvSpPr>
      <xdr:spPr>
        <a:xfrm>
          <a:off x="13652500" y="16383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42639</xdr:rowOff>
    </xdr:from>
    <xdr:ext cx="534377"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3436111" y="161589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130899</xdr:rowOff>
    </xdr:from>
    <xdr:to>
      <xdr:col>67</xdr:col>
      <xdr:colOff>101600</xdr:colOff>
      <xdr:row>96</xdr:row>
      <xdr:rowOff>61049</xdr:rowOff>
    </xdr:to>
    <xdr:sp macro="" textlink="">
      <xdr:nvSpPr>
        <xdr:cNvPr id="717" name="楕円 716">
          <a:extLst>
            <a:ext uri="{FF2B5EF4-FFF2-40B4-BE49-F238E27FC236}">
              <a16:creationId xmlns:a16="http://schemas.microsoft.com/office/drawing/2014/main" id="{00000000-0008-0000-0700-0000CD020000}"/>
            </a:ext>
          </a:extLst>
        </xdr:cNvPr>
        <xdr:cNvSpPr/>
      </xdr:nvSpPr>
      <xdr:spPr>
        <a:xfrm>
          <a:off x="12763500" y="16418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77576</xdr:rowOff>
    </xdr:from>
    <xdr:ext cx="534377"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2547111" y="16193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32" name="テキスト ボックス 731">
          <a:extLst>
            <a:ext uri="{FF2B5EF4-FFF2-40B4-BE49-F238E27FC236}">
              <a16:creationId xmlns:a16="http://schemas.microsoft.com/office/drawing/2014/main" id="{00000000-0008-0000-0700-0000DC020000}"/>
            </a:ext>
          </a:extLst>
        </xdr:cNvPr>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36" name="テキスト ボックス 735">
          <a:extLst>
            <a:ext uri="{FF2B5EF4-FFF2-40B4-BE49-F238E27FC236}">
              <a16:creationId xmlns:a16="http://schemas.microsoft.com/office/drawing/2014/main" id="{00000000-0008-0000-0700-0000E0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38" name="テキスト ボックス 737">
          <a:extLst>
            <a:ext uri="{FF2B5EF4-FFF2-40B4-BE49-F238E27FC236}">
              <a16:creationId xmlns:a16="http://schemas.microsoft.com/office/drawing/2014/main" id="{00000000-0008-0000-0700-0000E2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9" name="諸支出金グラフ枠">
          <a:extLst>
            <a:ext uri="{FF2B5EF4-FFF2-40B4-BE49-F238E27FC236}">
              <a16:creationId xmlns:a16="http://schemas.microsoft.com/office/drawing/2014/main" id="{00000000-0008-0000-0700-0000E3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82093</xdr:rowOff>
    </xdr:from>
    <xdr:to>
      <xdr:col>116</xdr:col>
      <xdr:colOff>62864</xdr:colOff>
      <xdr:row>38</xdr:row>
      <xdr:rowOff>139700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flipV="1">
          <a:off x="22159595" y="5397043"/>
          <a:ext cx="1269" cy="12577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41" name="諸支出金最小値テキスト">
          <a:extLst>
            <a:ext uri="{FF2B5EF4-FFF2-40B4-BE49-F238E27FC236}">
              <a16:creationId xmlns:a16="http://schemas.microsoft.com/office/drawing/2014/main" id="{00000000-0008-0000-0700-0000E5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28770</xdr:rowOff>
    </xdr:from>
    <xdr:ext cx="469744" cy="259045"/>
    <xdr:sp macro="" textlink="">
      <xdr:nvSpPr>
        <xdr:cNvPr id="743" name="諸支出金最大値テキスト">
          <a:extLst>
            <a:ext uri="{FF2B5EF4-FFF2-40B4-BE49-F238E27FC236}">
              <a16:creationId xmlns:a16="http://schemas.microsoft.com/office/drawing/2014/main" id="{00000000-0008-0000-0700-0000E7020000}"/>
            </a:ext>
          </a:extLst>
        </xdr:cNvPr>
        <xdr:cNvSpPr txBox="1"/>
      </xdr:nvSpPr>
      <xdr:spPr>
        <a:xfrm>
          <a:off x="22212300" y="51722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2,751</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82093</xdr:rowOff>
    </xdr:from>
    <xdr:to>
      <xdr:col>116</xdr:col>
      <xdr:colOff>152400</xdr:colOff>
      <xdr:row>31</xdr:row>
      <xdr:rowOff>82093</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22072600" y="5397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38625</xdr:rowOff>
    </xdr:from>
    <xdr:ext cx="378565" cy="259045"/>
    <xdr:sp macro="" textlink="">
      <xdr:nvSpPr>
        <xdr:cNvPr id="746" name="諸支出金平均値テキスト">
          <a:extLst>
            <a:ext uri="{FF2B5EF4-FFF2-40B4-BE49-F238E27FC236}">
              <a16:creationId xmlns:a16="http://schemas.microsoft.com/office/drawing/2014/main" id="{00000000-0008-0000-0700-0000EA020000}"/>
            </a:ext>
          </a:extLst>
        </xdr:cNvPr>
        <xdr:cNvSpPr txBox="1"/>
      </xdr:nvSpPr>
      <xdr:spPr>
        <a:xfrm>
          <a:off x="22212300" y="6382275"/>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15748</xdr:rowOff>
    </xdr:from>
    <xdr:to>
      <xdr:col>116</xdr:col>
      <xdr:colOff>114300</xdr:colOff>
      <xdr:row>38</xdr:row>
      <xdr:rowOff>117348</xdr:rowOff>
    </xdr:to>
    <xdr:sp macro="" textlink="">
      <xdr:nvSpPr>
        <xdr:cNvPr id="747" name="フローチャート: 判断 746">
          <a:extLst>
            <a:ext uri="{FF2B5EF4-FFF2-40B4-BE49-F238E27FC236}">
              <a16:creationId xmlns:a16="http://schemas.microsoft.com/office/drawing/2014/main" id="{00000000-0008-0000-0700-0000EB020000}"/>
            </a:ext>
          </a:extLst>
        </xdr:cNvPr>
        <xdr:cNvSpPr/>
      </xdr:nvSpPr>
      <xdr:spPr>
        <a:xfrm>
          <a:off x="22110700" y="6530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53239</xdr:rowOff>
    </xdr:from>
    <xdr:to>
      <xdr:col>112</xdr:col>
      <xdr:colOff>38100</xdr:colOff>
      <xdr:row>38</xdr:row>
      <xdr:rowOff>154839</xdr:rowOff>
    </xdr:to>
    <xdr:sp macro="" textlink="">
      <xdr:nvSpPr>
        <xdr:cNvPr id="749" name="フローチャート: 判断 748">
          <a:extLst>
            <a:ext uri="{FF2B5EF4-FFF2-40B4-BE49-F238E27FC236}">
              <a16:creationId xmlns:a16="http://schemas.microsoft.com/office/drawing/2014/main" id="{00000000-0008-0000-0700-0000ED020000}"/>
            </a:ext>
          </a:extLst>
        </xdr:cNvPr>
        <xdr:cNvSpPr/>
      </xdr:nvSpPr>
      <xdr:spPr>
        <a:xfrm>
          <a:off x="21272500" y="6568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36</xdr:row>
      <xdr:rowOff>171365</xdr:rowOff>
    </xdr:from>
    <xdr:ext cx="313932"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21166333" y="634356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53696</xdr:rowOff>
    </xdr:from>
    <xdr:to>
      <xdr:col>107</xdr:col>
      <xdr:colOff>101600</xdr:colOff>
      <xdr:row>38</xdr:row>
      <xdr:rowOff>155296</xdr:rowOff>
    </xdr:to>
    <xdr:sp macro="" textlink="">
      <xdr:nvSpPr>
        <xdr:cNvPr id="752" name="フローチャート: 判断 751">
          <a:extLst>
            <a:ext uri="{FF2B5EF4-FFF2-40B4-BE49-F238E27FC236}">
              <a16:creationId xmlns:a16="http://schemas.microsoft.com/office/drawing/2014/main" id="{00000000-0008-0000-0700-0000F0020000}"/>
            </a:ext>
          </a:extLst>
        </xdr:cNvPr>
        <xdr:cNvSpPr/>
      </xdr:nvSpPr>
      <xdr:spPr>
        <a:xfrm>
          <a:off x="20383500" y="6568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373</xdr:rowOff>
    </xdr:from>
    <xdr:ext cx="313932" cy="259045"/>
    <xdr:sp macro="" textlink="">
      <xdr:nvSpPr>
        <xdr:cNvPr id="753" name="テキスト ボックス 752">
          <a:extLst>
            <a:ext uri="{FF2B5EF4-FFF2-40B4-BE49-F238E27FC236}">
              <a16:creationId xmlns:a16="http://schemas.microsoft.com/office/drawing/2014/main" id="{00000000-0008-0000-0700-0000F1020000}"/>
            </a:ext>
          </a:extLst>
        </xdr:cNvPr>
        <xdr:cNvSpPr txBox="1"/>
      </xdr:nvSpPr>
      <xdr:spPr>
        <a:xfrm>
          <a:off x="20277333" y="634402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43180</xdr:rowOff>
    </xdr:from>
    <xdr:to>
      <xdr:col>102</xdr:col>
      <xdr:colOff>165100</xdr:colOff>
      <xdr:row>38</xdr:row>
      <xdr:rowOff>144780</xdr:rowOff>
    </xdr:to>
    <xdr:sp macro="" textlink="">
      <xdr:nvSpPr>
        <xdr:cNvPr id="755" name="フローチャート: 判断 754">
          <a:extLst>
            <a:ext uri="{FF2B5EF4-FFF2-40B4-BE49-F238E27FC236}">
              <a16:creationId xmlns:a16="http://schemas.microsoft.com/office/drawing/2014/main" id="{00000000-0008-0000-0700-0000F3020000}"/>
            </a:ext>
          </a:extLst>
        </xdr:cNvPr>
        <xdr:cNvSpPr/>
      </xdr:nvSpPr>
      <xdr:spPr>
        <a:xfrm>
          <a:off x="19494500" y="6558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36</xdr:row>
      <xdr:rowOff>161307</xdr:rowOff>
    </xdr:from>
    <xdr:ext cx="378565"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19356017" y="63335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27178</xdr:rowOff>
    </xdr:from>
    <xdr:to>
      <xdr:col>98</xdr:col>
      <xdr:colOff>38100</xdr:colOff>
      <xdr:row>38</xdr:row>
      <xdr:rowOff>128778</xdr:rowOff>
    </xdr:to>
    <xdr:sp macro="" textlink="">
      <xdr:nvSpPr>
        <xdr:cNvPr id="757" name="フローチャート: 判断 756">
          <a:extLst>
            <a:ext uri="{FF2B5EF4-FFF2-40B4-BE49-F238E27FC236}">
              <a16:creationId xmlns:a16="http://schemas.microsoft.com/office/drawing/2014/main" id="{00000000-0008-0000-0700-0000F5020000}"/>
            </a:ext>
          </a:extLst>
        </xdr:cNvPr>
        <xdr:cNvSpPr/>
      </xdr:nvSpPr>
      <xdr:spPr>
        <a:xfrm>
          <a:off x="18605500" y="65422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36</xdr:row>
      <xdr:rowOff>145305</xdr:rowOff>
    </xdr:from>
    <xdr:ext cx="378565"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18467017" y="631750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4" name="楕円 763">
          <a:extLst>
            <a:ext uri="{FF2B5EF4-FFF2-40B4-BE49-F238E27FC236}">
              <a16:creationId xmlns:a16="http://schemas.microsoft.com/office/drawing/2014/main" id="{00000000-0008-0000-0700-0000FC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3827</xdr:rowOff>
    </xdr:from>
    <xdr:ext cx="249299" cy="259045"/>
    <xdr:sp macro="" textlink="">
      <xdr:nvSpPr>
        <xdr:cNvPr id="765" name="諸支出金該当値テキスト">
          <a:extLst>
            <a:ext uri="{FF2B5EF4-FFF2-40B4-BE49-F238E27FC236}">
              <a16:creationId xmlns:a16="http://schemas.microsoft.com/office/drawing/2014/main" id="{00000000-0008-0000-0700-0000FD020000}"/>
            </a:ext>
          </a:extLst>
        </xdr:cNvPr>
        <xdr:cNvSpPr txBox="1"/>
      </xdr:nvSpPr>
      <xdr:spPr>
        <a:xfrm>
          <a:off x="22212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6" name="楕円 765">
          <a:extLst>
            <a:ext uri="{FF2B5EF4-FFF2-40B4-BE49-F238E27FC236}">
              <a16:creationId xmlns:a16="http://schemas.microsoft.com/office/drawing/2014/main" id="{00000000-0008-0000-0700-0000FE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8" name="楕円 767">
          <a:extLst>
            <a:ext uri="{FF2B5EF4-FFF2-40B4-BE49-F238E27FC236}">
              <a16:creationId xmlns:a16="http://schemas.microsoft.com/office/drawing/2014/main" id="{00000000-0008-0000-0700-000000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0" name="楕円 769">
          <a:extLst>
            <a:ext uri="{FF2B5EF4-FFF2-40B4-BE49-F238E27FC236}">
              <a16:creationId xmlns:a16="http://schemas.microsoft.com/office/drawing/2014/main" id="{00000000-0008-0000-0700-000002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2" name="楕円 771">
          <a:extLst>
            <a:ext uri="{FF2B5EF4-FFF2-40B4-BE49-F238E27FC236}">
              <a16:creationId xmlns:a16="http://schemas.microsoft.com/office/drawing/2014/main" id="{00000000-0008-0000-0700-000004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3" name="直線コネクタ 782">
          <a:extLst>
            <a:ext uri="{FF2B5EF4-FFF2-40B4-BE49-F238E27FC236}">
              <a16:creationId xmlns:a16="http://schemas.microsoft.com/office/drawing/2014/main" id="{00000000-0008-0000-0700-00000F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84" name="直線コネクタ 783">
          <a:extLst>
            <a:ext uri="{FF2B5EF4-FFF2-40B4-BE49-F238E27FC236}">
              <a16:creationId xmlns:a16="http://schemas.microsoft.com/office/drawing/2014/main" id="{00000000-0008-0000-0700-000010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85" name="テキスト ボックス 784">
          <a:extLst>
            <a:ext uri="{FF2B5EF4-FFF2-40B4-BE49-F238E27FC236}">
              <a16:creationId xmlns:a16="http://schemas.microsoft.com/office/drawing/2014/main" id="{00000000-0008-0000-0700-000011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55</xdr:row>
      <xdr:rowOff>54627</xdr:rowOff>
    </xdr:from>
    <xdr:ext cx="312906" cy="259045"/>
    <xdr:sp macro="" textlink="">
      <xdr:nvSpPr>
        <xdr:cNvPr id="787" name="テキスト ボックス 786">
          <a:extLst>
            <a:ext uri="{FF2B5EF4-FFF2-40B4-BE49-F238E27FC236}">
              <a16:creationId xmlns:a16="http://schemas.microsoft.com/office/drawing/2014/main" id="{00000000-0008-0000-0700-000013030000}"/>
            </a:ext>
          </a:extLst>
        </xdr:cNvPr>
        <xdr:cNvSpPr txBox="1"/>
      </xdr:nvSpPr>
      <xdr:spPr>
        <a:xfrm>
          <a:off x="17975094" y="94843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52</xdr:row>
      <xdr:rowOff>111777</xdr:rowOff>
    </xdr:from>
    <xdr:ext cx="312906" cy="259045"/>
    <xdr:sp macro="" textlink="">
      <xdr:nvSpPr>
        <xdr:cNvPr id="789" name="テキスト ボックス 788">
          <a:extLst>
            <a:ext uri="{FF2B5EF4-FFF2-40B4-BE49-F238E27FC236}">
              <a16:creationId xmlns:a16="http://schemas.microsoft.com/office/drawing/2014/main" id="{00000000-0008-0000-0700-000015030000}"/>
            </a:ext>
          </a:extLst>
        </xdr:cNvPr>
        <xdr:cNvSpPr txBox="1"/>
      </xdr:nvSpPr>
      <xdr:spPr>
        <a:xfrm>
          <a:off x="17975094" y="90271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49</xdr:row>
      <xdr:rowOff>168927</xdr:rowOff>
    </xdr:from>
    <xdr:ext cx="312906" cy="259045"/>
    <xdr:sp macro=""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17975094" y="85699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47</xdr:row>
      <xdr:rowOff>54627</xdr:rowOff>
    </xdr:from>
    <xdr:ext cx="312906" cy="259045"/>
    <xdr:sp macro="" textlink="">
      <xdr:nvSpPr>
        <xdr:cNvPr id="793" name="テキスト ボックス 792">
          <a:extLst>
            <a:ext uri="{FF2B5EF4-FFF2-40B4-BE49-F238E27FC236}">
              <a16:creationId xmlns:a16="http://schemas.microsoft.com/office/drawing/2014/main" id="{00000000-0008-0000-0700-000019030000}"/>
            </a:ext>
          </a:extLst>
        </xdr:cNvPr>
        <xdr:cNvSpPr txBox="1"/>
      </xdr:nvSpPr>
      <xdr:spPr>
        <a:xfrm>
          <a:off x="17975094" y="8112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4" name="前年度繰上充用金グラフ枠">
          <a:extLst>
            <a:ext uri="{FF2B5EF4-FFF2-40B4-BE49-F238E27FC236}">
              <a16:creationId xmlns:a16="http://schemas.microsoft.com/office/drawing/2014/main" id="{00000000-0008-0000-0700-00001A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58</xdr:row>
      <xdr:rowOff>139700</xdr:rowOff>
    </xdr:from>
    <xdr:to>
      <xdr:col>116</xdr:col>
      <xdr:colOff>62864</xdr:colOff>
      <xdr:row>58</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2159595" y="100838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10177</xdr:rowOff>
    </xdr:from>
    <xdr:ext cx="249299" cy="259045"/>
    <xdr:sp macro="" textlink="">
      <xdr:nvSpPr>
        <xdr:cNvPr id="796" name="前年度繰上充用金最小値テキスト">
          <a:extLst>
            <a:ext uri="{FF2B5EF4-FFF2-40B4-BE49-F238E27FC236}">
              <a16:creationId xmlns:a16="http://schemas.microsoft.com/office/drawing/2014/main" id="{00000000-0008-0000-0700-00001C030000}"/>
            </a:ext>
          </a:extLst>
        </xdr:cNvPr>
        <xdr:cNvSpPr txBox="1"/>
      </xdr:nvSpPr>
      <xdr:spPr>
        <a:xfrm>
          <a:off x="2221230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10177</xdr:rowOff>
    </xdr:from>
    <xdr:ext cx="249299" cy="259045"/>
    <xdr:sp macro="" textlink="">
      <xdr:nvSpPr>
        <xdr:cNvPr id="798" name="前年度繰上充用金最大値テキスト">
          <a:extLst>
            <a:ext uri="{FF2B5EF4-FFF2-40B4-BE49-F238E27FC236}">
              <a16:creationId xmlns:a16="http://schemas.microsoft.com/office/drawing/2014/main" id="{00000000-0008-0000-0700-00001E030000}"/>
            </a:ext>
          </a:extLst>
        </xdr:cNvPr>
        <xdr:cNvSpPr txBox="1"/>
      </xdr:nvSpPr>
      <xdr:spPr>
        <a:xfrm>
          <a:off x="22212300" y="978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139700</xdr:rowOff>
    </xdr:from>
    <xdr:to>
      <xdr:col>116</xdr:col>
      <xdr:colOff>63500</xdr:colOff>
      <xdr:row>58</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21323300" y="10083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67327</xdr:rowOff>
    </xdr:from>
    <xdr:ext cx="249299" cy="259045"/>
    <xdr:sp macro="" textlink="">
      <xdr:nvSpPr>
        <xdr:cNvPr id="801" name="前年度繰上充用金平均値テキスト">
          <a:extLst>
            <a:ext uri="{FF2B5EF4-FFF2-40B4-BE49-F238E27FC236}">
              <a16:creationId xmlns:a16="http://schemas.microsoft.com/office/drawing/2014/main" id="{00000000-0008-0000-0700-000021030000}"/>
            </a:ext>
          </a:extLst>
        </xdr:cNvPr>
        <xdr:cNvSpPr txBox="1"/>
      </xdr:nvSpPr>
      <xdr:spPr>
        <a:xfrm>
          <a:off x="22212300" y="100114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88900</xdr:rowOff>
    </xdr:from>
    <xdr:to>
      <xdr:col>116</xdr:col>
      <xdr:colOff>114300</xdr:colOff>
      <xdr:row>59</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221107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139700</xdr:rowOff>
    </xdr:from>
    <xdr:to>
      <xdr:col>111</xdr:col>
      <xdr:colOff>177800</xdr:colOff>
      <xdr:row>58</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20434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88900</xdr:rowOff>
    </xdr:from>
    <xdr:to>
      <xdr:col>112</xdr:col>
      <xdr:colOff>38100</xdr:colOff>
      <xdr:row>59</xdr:row>
      <xdr:rowOff>19050</xdr:rowOff>
    </xdr:to>
    <xdr:sp macro="" textlink="">
      <xdr:nvSpPr>
        <xdr:cNvPr id="804" name="フローチャート: 判断 803">
          <a:extLst>
            <a:ext uri="{FF2B5EF4-FFF2-40B4-BE49-F238E27FC236}">
              <a16:creationId xmlns:a16="http://schemas.microsoft.com/office/drawing/2014/main" id="{00000000-0008-0000-0700-000024030000}"/>
            </a:ext>
          </a:extLst>
        </xdr:cNvPr>
        <xdr:cNvSpPr/>
      </xdr:nvSpPr>
      <xdr:spPr>
        <a:xfrm>
          <a:off x="212725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10177</xdr:rowOff>
    </xdr:from>
    <xdr:ext cx="249299"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1198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139700</xdr:rowOff>
    </xdr:from>
    <xdr:to>
      <xdr:col>107</xdr:col>
      <xdr:colOff>50800</xdr:colOff>
      <xdr:row>58</xdr:row>
      <xdr:rowOff>139700</xdr:rowOff>
    </xdr:to>
    <xdr:cxnSp macro="">
      <xdr:nvCxnSpPr>
        <xdr:cNvPr id="806" name="直線コネクタ 805">
          <a:extLst>
            <a:ext uri="{FF2B5EF4-FFF2-40B4-BE49-F238E27FC236}">
              <a16:creationId xmlns:a16="http://schemas.microsoft.com/office/drawing/2014/main" id="{00000000-0008-0000-0700-000026030000}"/>
            </a:ext>
          </a:extLst>
        </xdr:cNvPr>
        <xdr:cNvCxnSpPr/>
      </xdr:nvCxnSpPr>
      <xdr:spPr>
        <a:xfrm>
          <a:off x="19545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88900</xdr:rowOff>
    </xdr:from>
    <xdr:to>
      <xdr:col>107</xdr:col>
      <xdr:colOff>101600</xdr:colOff>
      <xdr:row>59</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203835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10177</xdr:rowOff>
    </xdr:from>
    <xdr:ext cx="249299"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0309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139700</xdr:rowOff>
    </xdr:from>
    <xdr:to>
      <xdr:col>102</xdr:col>
      <xdr:colOff>114300</xdr:colOff>
      <xdr:row>58</xdr:row>
      <xdr:rowOff>139700</xdr:rowOff>
    </xdr:to>
    <xdr:cxnSp macro="">
      <xdr:nvCxnSpPr>
        <xdr:cNvPr id="809" name="直線コネクタ 808">
          <a:extLst>
            <a:ext uri="{FF2B5EF4-FFF2-40B4-BE49-F238E27FC236}">
              <a16:creationId xmlns:a16="http://schemas.microsoft.com/office/drawing/2014/main" id="{00000000-0008-0000-0700-000029030000}"/>
            </a:ext>
          </a:extLst>
        </xdr:cNvPr>
        <xdr:cNvCxnSpPr/>
      </xdr:nvCxnSpPr>
      <xdr:spPr>
        <a:xfrm>
          <a:off x="18656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88900</xdr:rowOff>
    </xdr:from>
    <xdr:to>
      <xdr:col>102</xdr:col>
      <xdr:colOff>165100</xdr:colOff>
      <xdr:row>59</xdr:row>
      <xdr:rowOff>19050</xdr:rowOff>
    </xdr:to>
    <xdr:sp macro="" textlink="">
      <xdr:nvSpPr>
        <xdr:cNvPr id="810" name="フローチャート: 判断 809">
          <a:extLst>
            <a:ext uri="{FF2B5EF4-FFF2-40B4-BE49-F238E27FC236}">
              <a16:creationId xmlns:a16="http://schemas.microsoft.com/office/drawing/2014/main" id="{00000000-0008-0000-0700-00002A030000}"/>
            </a:ext>
          </a:extLst>
        </xdr:cNvPr>
        <xdr:cNvSpPr/>
      </xdr:nvSpPr>
      <xdr:spPr>
        <a:xfrm>
          <a:off x="194945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10177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9420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51</xdr:row>
      <xdr:rowOff>54610</xdr:rowOff>
    </xdr:from>
    <xdr:to>
      <xdr:col>98</xdr:col>
      <xdr:colOff>38100</xdr:colOff>
      <xdr:row>51</xdr:row>
      <xdr:rowOff>156210</xdr:rowOff>
    </xdr:to>
    <xdr:sp macro="" textlink="">
      <xdr:nvSpPr>
        <xdr:cNvPr id="812" name="フローチャート: 判断 811">
          <a:extLst>
            <a:ext uri="{FF2B5EF4-FFF2-40B4-BE49-F238E27FC236}">
              <a16:creationId xmlns:a16="http://schemas.microsoft.com/office/drawing/2014/main" id="{00000000-0008-0000-0700-00002C030000}"/>
            </a:ext>
          </a:extLst>
        </xdr:cNvPr>
        <xdr:cNvSpPr/>
      </xdr:nvSpPr>
      <xdr:spPr>
        <a:xfrm>
          <a:off x="18605500" y="8798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50</xdr:row>
      <xdr:rowOff>1287</xdr:rowOff>
    </xdr:from>
    <xdr:ext cx="313932"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18499333" y="857378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88900</xdr:rowOff>
    </xdr:from>
    <xdr:to>
      <xdr:col>116</xdr:col>
      <xdr:colOff>114300</xdr:colOff>
      <xdr:row>59</xdr:row>
      <xdr:rowOff>19050</xdr:rowOff>
    </xdr:to>
    <xdr:sp macro="" textlink="">
      <xdr:nvSpPr>
        <xdr:cNvPr id="819" name="楕円 818">
          <a:extLst>
            <a:ext uri="{FF2B5EF4-FFF2-40B4-BE49-F238E27FC236}">
              <a16:creationId xmlns:a16="http://schemas.microsoft.com/office/drawing/2014/main" id="{00000000-0008-0000-0700-000033030000}"/>
            </a:ext>
          </a:extLst>
        </xdr:cNvPr>
        <xdr:cNvSpPr/>
      </xdr:nvSpPr>
      <xdr:spPr>
        <a:xfrm>
          <a:off x="221107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124477</xdr:rowOff>
    </xdr:from>
    <xdr:ext cx="249299" cy="259045"/>
    <xdr:sp macro="" textlink="">
      <xdr:nvSpPr>
        <xdr:cNvPr id="820" name="前年度繰上充用金該当値テキスト">
          <a:extLst>
            <a:ext uri="{FF2B5EF4-FFF2-40B4-BE49-F238E27FC236}">
              <a16:creationId xmlns:a16="http://schemas.microsoft.com/office/drawing/2014/main" id="{00000000-0008-0000-0700-000034030000}"/>
            </a:ext>
          </a:extLst>
        </xdr:cNvPr>
        <xdr:cNvSpPr txBox="1"/>
      </xdr:nvSpPr>
      <xdr:spPr>
        <a:xfrm>
          <a:off x="22212300" y="9897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88900</xdr:rowOff>
    </xdr:from>
    <xdr:to>
      <xdr:col>112</xdr:col>
      <xdr:colOff>38100</xdr:colOff>
      <xdr:row>59</xdr:row>
      <xdr:rowOff>19050</xdr:rowOff>
    </xdr:to>
    <xdr:sp macro="" textlink="">
      <xdr:nvSpPr>
        <xdr:cNvPr id="821" name="楕円 820">
          <a:extLst>
            <a:ext uri="{FF2B5EF4-FFF2-40B4-BE49-F238E27FC236}">
              <a16:creationId xmlns:a16="http://schemas.microsoft.com/office/drawing/2014/main" id="{00000000-0008-0000-0700-000035030000}"/>
            </a:ext>
          </a:extLst>
        </xdr:cNvPr>
        <xdr:cNvSpPr/>
      </xdr:nvSpPr>
      <xdr:spPr>
        <a:xfrm>
          <a:off x="21272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57</xdr:row>
      <xdr:rowOff>35577</xdr:rowOff>
    </xdr:from>
    <xdr:ext cx="249299"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21198650" y="9808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88900</xdr:rowOff>
    </xdr:from>
    <xdr:to>
      <xdr:col>107</xdr:col>
      <xdr:colOff>101600</xdr:colOff>
      <xdr:row>59</xdr:row>
      <xdr:rowOff>19050</xdr:rowOff>
    </xdr:to>
    <xdr:sp macro="" textlink="">
      <xdr:nvSpPr>
        <xdr:cNvPr id="823" name="楕円 822">
          <a:extLst>
            <a:ext uri="{FF2B5EF4-FFF2-40B4-BE49-F238E27FC236}">
              <a16:creationId xmlns:a16="http://schemas.microsoft.com/office/drawing/2014/main" id="{00000000-0008-0000-0700-000037030000}"/>
            </a:ext>
          </a:extLst>
        </xdr:cNvPr>
        <xdr:cNvSpPr/>
      </xdr:nvSpPr>
      <xdr:spPr>
        <a:xfrm>
          <a:off x="20383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57</xdr:row>
      <xdr:rowOff>35577</xdr:rowOff>
    </xdr:from>
    <xdr:ext cx="249299"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20309650" y="9808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88900</xdr:rowOff>
    </xdr:from>
    <xdr:to>
      <xdr:col>102</xdr:col>
      <xdr:colOff>165100</xdr:colOff>
      <xdr:row>59</xdr:row>
      <xdr:rowOff>19050</xdr:rowOff>
    </xdr:to>
    <xdr:sp macro="" textlink="">
      <xdr:nvSpPr>
        <xdr:cNvPr id="825" name="楕円 824">
          <a:extLst>
            <a:ext uri="{FF2B5EF4-FFF2-40B4-BE49-F238E27FC236}">
              <a16:creationId xmlns:a16="http://schemas.microsoft.com/office/drawing/2014/main" id="{00000000-0008-0000-0700-000039030000}"/>
            </a:ext>
          </a:extLst>
        </xdr:cNvPr>
        <xdr:cNvSpPr/>
      </xdr:nvSpPr>
      <xdr:spPr>
        <a:xfrm>
          <a:off x="19494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57</xdr:row>
      <xdr:rowOff>35577</xdr:rowOff>
    </xdr:from>
    <xdr:ext cx="249299"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19420650" y="9808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88900</xdr:rowOff>
    </xdr:from>
    <xdr:to>
      <xdr:col>98</xdr:col>
      <xdr:colOff>38100</xdr:colOff>
      <xdr:row>59</xdr:row>
      <xdr:rowOff>19050</xdr:rowOff>
    </xdr:to>
    <xdr:sp macro="" textlink="">
      <xdr:nvSpPr>
        <xdr:cNvPr id="827" name="楕円 826">
          <a:extLst>
            <a:ext uri="{FF2B5EF4-FFF2-40B4-BE49-F238E27FC236}">
              <a16:creationId xmlns:a16="http://schemas.microsoft.com/office/drawing/2014/main" id="{00000000-0008-0000-0700-00003B030000}"/>
            </a:ext>
          </a:extLst>
        </xdr:cNvPr>
        <xdr:cNvSpPr/>
      </xdr:nvSpPr>
      <xdr:spPr>
        <a:xfrm>
          <a:off x="18605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10177</xdr:rowOff>
    </xdr:from>
    <xdr:ext cx="249299" cy="259045"/>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18531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9" name="正方形/長方形 828">
          <a:extLst>
            <a:ext uri="{FF2B5EF4-FFF2-40B4-BE49-F238E27FC236}">
              <a16:creationId xmlns:a16="http://schemas.microsoft.com/office/drawing/2014/main" id="{00000000-0008-0000-0700-00003D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0" name="正方形/長方形 829">
          <a:extLst>
            <a:ext uri="{FF2B5EF4-FFF2-40B4-BE49-F238E27FC236}">
              <a16:creationId xmlns:a16="http://schemas.microsoft.com/office/drawing/2014/main" id="{00000000-0008-0000-0700-00003E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1" name="テキスト ボックス 830">
          <a:extLst>
            <a:ext uri="{FF2B5EF4-FFF2-40B4-BE49-F238E27FC236}">
              <a16:creationId xmlns:a16="http://schemas.microsoft.com/office/drawing/2014/main" id="{00000000-0008-0000-0700-00003F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・類似団体と比較すると、民生費、公債費が平均値を上回っている。</a:t>
          </a:r>
        </a:p>
        <a:p>
          <a:r>
            <a:rPr kumimoji="1" lang="ja-JP" altLang="en-US" sz="1200">
              <a:latin typeface="ＭＳ Ｐゴシック" panose="020B0600070205080204" pitchFamily="50" charset="-128"/>
              <a:ea typeface="ＭＳ Ｐゴシック" panose="020B0600070205080204" pitchFamily="50" charset="-128"/>
            </a:rPr>
            <a:t>・主な構成項目である民生費は、住民一人あたり</a:t>
          </a:r>
          <a:r>
            <a:rPr kumimoji="1" lang="en-US" altLang="ja-JP" sz="1200">
              <a:latin typeface="ＭＳ Ｐゴシック" panose="020B0600070205080204" pitchFamily="50" charset="-128"/>
              <a:ea typeface="ＭＳ Ｐゴシック" panose="020B0600070205080204" pitchFamily="50" charset="-128"/>
            </a:rPr>
            <a:t>248,836</a:t>
          </a:r>
          <a:r>
            <a:rPr kumimoji="1" lang="ja-JP" altLang="en-US" sz="1200">
              <a:latin typeface="ＭＳ Ｐゴシック" panose="020B0600070205080204" pitchFamily="50" charset="-128"/>
              <a:ea typeface="ＭＳ Ｐゴシック" panose="020B0600070205080204" pitchFamily="50" charset="-128"/>
            </a:rPr>
            <a:t>円となっている。全国平均を上回る高齢化率（令和</a:t>
          </a:r>
          <a:r>
            <a:rPr kumimoji="1" lang="en-US" altLang="ja-JP" sz="1200">
              <a:latin typeface="ＭＳ Ｐゴシック" panose="020B0600070205080204" pitchFamily="50" charset="-128"/>
              <a:ea typeface="ＭＳ Ｐゴシック" panose="020B0600070205080204" pitchFamily="50" charset="-128"/>
            </a:rPr>
            <a:t>7</a:t>
          </a:r>
          <a:r>
            <a:rPr kumimoji="1" lang="ja-JP" altLang="en-US" sz="1200">
              <a:latin typeface="ＭＳ Ｐゴシック" panose="020B0600070205080204" pitchFamily="50" charset="-128"/>
              <a:ea typeface="ＭＳ Ｐゴシック" panose="020B0600070205080204" pitchFamily="50" charset="-128"/>
            </a:rPr>
            <a:t>年</a:t>
          </a:r>
          <a:r>
            <a:rPr kumimoji="1" lang="en-US" altLang="ja-JP" sz="1200">
              <a:latin typeface="ＭＳ Ｐゴシック" panose="020B0600070205080204" pitchFamily="50" charset="-128"/>
              <a:ea typeface="ＭＳ Ｐゴシック" panose="020B0600070205080204" pitchFamily="50" charset="-128"/>
            </a:rPr>
            <a:t>3</a:t>
          </a:r>
          <a:r>
            <a:rPr kumimoji="1" lang="ja-JP" altLang="en-US" sz="1200">
              <a:latin typeface="ＭＳ Ｐゴシック" panose="020B0600070205080204" pitchFamily="50" charset="-128"/>
              <a:ea typeface="ＭＳ Ｐゴシック" panose="020B0600070205080204" pitchFamily="50" charset="-128"/>
            </a:rPr>
            <a:t>月末 </a:t>
          </a:r>
          <a:r>
            <a:rPr kumimoji="1" lang="en-US" altLang="ja-JP" sz="1200">
              <a:latin typeface="ＭＳ Ｐゴシック" panose="020B0600070205080204" pitchFamily="50" charset="-128"/>
              <a:ea typeface="ＭＳ Ｐゴシック" panose="020B0600070205080204" pitchFamily="50" charset="-128"/>
            </a:rPr>
            <a:t>35.0</a:t>
          </a:r>
          <a:r>
            <a:rPr kumimoji="1" lang="ja-JP" altLang="en-US" sz="1200">
              <a:latin typeface="ＭＳ Ｐゴシック" panose="020B0600070205080204" pitchFamily="50" charset="-128"/>
              <a:ea typeface="ＭＳ Ｐゴシック" panose="020B0600070205080204" pitchFamily="50" charset="-128"/>
            </a:rPr>
            <a:t>％）をはじめ、独自に行う子ども医療費助成事業に係る経費や、児童手当給付費等の増加により、類似団体を上回る水準で推移している。物価高騰等による経済状況の悪化も加わり、今後も経費の増加が懸念される。</a:t>
          </a:r>
        </a:p>
        <a:p>
          <a:r>
            <a:rPr kumimoji="1" lang="ja-JP" altLang="en-US" sz="1200">
              <a:latin typeface="ＭＳ Ｐゴシック" panose="020B0600070205080204" pitchFamily="50" charset="-128"/>
              <a:ea typeface="ＭＳ Ｐゴシック" panose="020B0600070205080204" pitchFamily="50" charset="-128"/>
            </a:rPr>
            <a:t>・衛生費については、エコヴィレッジ旭（ごみ処理施設）の解体工事の実施、菊池広域連合への負担金（ごみ処理費）の増により、前年度から</a:t>
          </a:r>
          <a:r>
            <a:rPr kumimoji="1" lang="en-US" altLang="ja-JP" sz="1200">
              <a:latin typeface="ＭＳ Ｐゴシック" panose="020B0600070205080204" pitchFamily="50" charset="-128"/>
              <a:ea typeface="ＭＳ Ｐゴシック" panose="020B0600070205080204" pitchFamily="50" charset="-128"/>
            </a:rPr>
            <a:t>35.3%</a:t>
          </a:r>
          <a:r>
            <a:rPr kumimoji="1" lang="ja-JP" altLang="en-US" sz="1200">
              <a:latin typeface="ＭＳ Ｐゴシック" panose="020B0600070205080204" pitchFamily="50" charset="-128"/>
              <a:ea typeface="ＭＳ Ｐゴシック" panose="020B0600070205080204" pitchFamily="50" charset="-128"/>
            </a:rPr>
            <a:t>の増加となった。</a:t>
          </a:r>
        </a:p>
        <a:p>
          <a:r>
            <a:rPr kumimoji="1" lang="ja-JP" altLang="en-US" sz="1200">
              <a:latin typeface="ＭＳ Ｐゴシック" panose="020B0600070205080204" pitchFamily="50" charset="-128"/>
              <a:ea typeface="ＭＳ Ｐゴシック" panose="020B0600070205080204" pitchFamily="50" charset="-128"/>
            </a:rPr>
            <a:t>・教育費については、中学校長寿命化改良工事、小学校増築工事、中学校体育館</a:t>
          </a:r>
          <a:r>
            <a:rPr kumimoji="1" lang="en-US" altLang="ja-JP" sz="1200">
              <a:latin typeface="ＭＳ Ｐゴシック" panose="020B0600070205080204" pitchFamily="50" charset="-128"/>
              <a:ea typeface="ＭＳ Ｐゴシック" panose="020B0600070205080204" pitchFamily="50" charset="-128"/>
            </a:rPr>
            <a:t>LED</a:t>
          </a:r>
          <a:r>
            <a:rPr kumimoji="1" lang="ja-JP" altLang="en-US" sz="1200">
              <a:latin typeface="ＭＳ Ｐゴシック" panose="020B0600070205080204" pitchFamily="50" charset="-128"/>
              <a:ea typeface="ＭＳ Ｐゴシック" panose="020B0600070205080204" pitchFamily="50" charset="-128"/>
            </a:rPr>
            <a:t>化工事等により、前年度から</a:t>
          </a:r>
          <a:r>
            <a:rPr kumimoji="1" lang="en-US" altLang="ja-JP" sz="1200">
              <a:latin typeface="ＭＳ Ｐゴシック" panose="020B0600070205080204" pitchFamily="50" charset="-128"/>
              <a:ea typeface="ＭＳ Ｐゴシック" panose="020B0600070205080204" pitchFamily="50" charset="-128"/>
            </a:rPr>
            <a:t>36.4%</a:t>
          </a:r>
          <a:r>
            <a:rPr kumimoji="1" lang="ja-JP" altLang="en-US" sz="1200">
              <a:latin typeface="ＭＳ Ｐゴシック" panose="020B0600070205080204" pitchFamily="50" charset="-128"/>
              <a:ea typeface="ＭＳ Ｐゴシック" panose="020B0600070205080204" pitchFamily="50" charset="-128"/>
            </a:rPr>
            <a:t>の増加となった。</a:t>
          </a:r>
        </a:p>
        <a:p>
          <a:r>
            <a:rPr kumimoji="1" lang="ja-JP" altLang="en-US" sz="1200">
              <a:latin typeface="ＭＳ Ｐゴシック" panose="020B0600070205080204" pitchFamily="50" charset="-128"/>
              <a:ea typeface="ＭＳ Ｐゴシック" panose="020B0600070205080204" pitchFamily="50" charset="-128"/>
            </a:rPr>
            <a:t>・公債費については、住民一人当たり</a:t>
          </a:r>
          <a:r>
            <a:rPr kumimoji="1" lang="en-US" altLang="ja-JP" sz="1200">
              <a:latin typeface="ＭＳ Ｐゴシック" panose="020B0600070205080204" pitchFamily="50" charset="-128"/>
              <a:ea typeface="ＭＳ Ｐゴシック" panose="020B0600070205080204" pitchFamily="50" charset="-128"/>
            </a:rPr>
            <a:t>80,950</a:t>
          </a:r>
          <a:r>
            <a:rPr kumimoji="1" lang="ja-JP" altLang="en-US" sz="1200">
              <a:latin typeface="ＭＳ Ｐゴシック" panose="020B0600070205080204" pitchFamily="50" charset="-128"/>
              <a:ea typeface="ＭＳ Ｐゴシック" panose="020B0600070205080204" pitchFamily="50" charset="-128"/>
            </a:rPr>
            <a:t>円となっている。令和</a:t>
          </a:r>
          <a:r>
            <a:rPr kumimoji="1" lang="en-US" altLang="ja-JP" sz="1200">
              <a:latin typeface="ＭＳ Ｐゴシック" panose="020B0600070205080204" pitchFamily="50" charset="-128"/>
              <a:ea typeface="ＭＳ Ｐゴシック" panose="020B0600070205080204" pitchFamily="50" charset="-128"/>
            </a:rPr>
            <a:t>6</a:t>
          </a:r>
          <a:r>
            <a:rPr kumimoji="1" lang="ja-JP" altLang="en-US" sz="1200">
              <a:latin typeface="ＭＳ Ｐゴシック" panose="020B0600070205080204" pitchFamily="50" charset="-128"/>
              <a:ea typeface="ＭＳ Ｐゴシック" panose="020B0600070205080204" pitchFamily="50" charset="-128"/>
            </a:rPr>
            <a:t>年度は公債費償還のピークを迎えたことから、前年度と比較して</a:t>
          </a:r>
          <a:r>
            <a:rPr kumimoji="1" lang="en-US" altLang="ja-JP" sz="1200">
              <a:latin typeface="ＭＳ Ｐゴシック" panose="020B0600070205080204" pitchFamily="50" charset="-128"/>
              <a:ea typeface="ＭＳ Ｐゴシック" panose="020B0600070205080204" pitchFamily="50" charset="-128"/>
            </a:rPr>
            <a:t>15%</a:t>
          </a:r>
          <a:r>
            <a:rPr kumimoji="1" lang="ja-JP" altLang="en-US" sz="1200">
              <a:latin typeface="ＭＳ Ｐゴシック" panose="020B0600070205080204" pitchFamily="50" charset="-128"/>
              <a:ea typeface="ＭＳ Ｐゴシック" panose="020B0600070205080204" pitchFamily="50" charset="-128"/>
            </a:rPr>
            <a:t>増加し、類似団体平均を上回った。</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熊本県菊池市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chemeClr val="tx1"/>
              </a:solidFill>
              <a:latin typeface="ＭＳ ゴシック" pitchFamily="49" charset="-128"/>
              <a:ea typeface="ＭＳ ゴシック" pitchFamily="49" charset="-128"/>
            </a:rPr>
            <a:t>　実質収支額は、前年度と比較して増加している。要因としては予算上（計画上）、財政調整基金を取り崩す編成を行っていたが、予算に対する歳出執行残が多かったこと（特に私立保育園等への運営補助費は公定価格の上昇により大幅な補助額の増を見込んでいたが、決算では執行残が多かった）。財政調整基金の繰入は行わなかったが、減債基金は公債費償還がピークを迎える年度であったため計画通り繰入を行ったこと等があげられる。</a:t>
          </a:r>
        </a:p>
        <a:p>
          <a:r>
            <a:rPr kumimoji="1" lang="ja-JP" altLang="en-US" sz="1100">
              <a:solidFill>
                <a:schemeClr val="tx1"/>
              </a:solidFill>
              <a:latin typeface="ＭＳ ゴシック" pitchFamily="49" charset="-128"/>
              <a:ea typeface="ＭＳ ゴシック" pitchFamily="49" charset="-128"/>
            </a:rPr>
            <a:t>　今後の見込みについては、公共施設等総合管理計画に基づく公共施設の更新等も控えていること、地域振興基金（合併特例債によるソフト事業）の取り崩しも令和９年度で終了することから、令和</a:t>
          </a:r>
          <a:r>
            <a:rPr kumimoji="1" lang="en-US" altLang="ja-JP" sz="1100">
              <a:solidFill>
                <a:schemeClr val="tx1"/>
              </a:solidFill>
              <a:latin typeface="ＭＳ ゴシック" pitchFamily="49" charset="-128"/>
              <a:ea typeface="ＭＳ ゴシック" pitchFamily="49" charset="-128"/>
            </a:rPr>
            <a:t>2</a:t>
          </a:r>
          <a:r>
            <a:rPr kumimoji="1" lang="ja-JP" altLang="en-US" sz="1100">
              <a:solidFill>
                <a:schemeClr val="tx1"/>
              </a:solidFill>
              <a:latin typeface="ＭＳ ゴシック" pitchFamily="49" charset="-128"/>
              <a:ea typeface="ＭＳ ゴシック" pitchFamily="49" charset="-128"/>
            </a:rPr>
            <a:t>年度以前同様厳しい財政状況となる見込みである。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熊本県菊池市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全会計において赤字は発生しておらず、標準財政規模に対する黒字額の比率は、国民健康保険事業特別会計を除く各会計が前年度と比較して上昇している。　</a:t>
          </a:r>
        </a:p>
        <a:p>
          <a:r>
            <a:rPr kumimoji="1" lang="ja-JP" altLang="en-US" sz="1400">
              <a:latin typeface="ＭＳ ゴシック" pitchFamily="49" charset="-128"/>
              <a:ea typeface="ＭＳ ゴシック" pitchFamily="49" charset="-128"/>
            </a:rPr>
            <a:t>　なお、公営企業以外の特別会計においては、収支維持のため一般会計からの法定外繰出を行っている状況にあることから、引き続き経費の削減と歳入の確保に努め、繰出金の縮減を図る。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8" name="凡例9">
          <a:extLst>
            <a:ext uri="{FF2B5EF4-FFF2-40B4-BE49-F238E27FC236}">
              <a16:creationId xmlns:a16="http://schemas.microsoft.com/office/drawing/2014/main" id="{00000000-0008-0000-0900-000012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9" name="凡例10">
          <a:extLst>
            <a:ext uri="{FF2B5EF4-FFF2-40B4-BE49-F238E27FC236}">
              <a16:creationId xmlns:a16="http://schemas.microsoft.com/office/drawing/2014/main" id="{00000000-0008-0000-0900-000013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熊本県菊池市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rgbClr val="FF0000"/>
              </a:solidFill>
              <a:latin typeface="ＭＳ ゴシック" pitchFamily="49" charset="-128"/>
              <a:ea typeface="ＭＳ ゴシック" pitchFamily="49" charset="-128"/>
            </a:rPr>
            <a:t>　</a:t>
          </a:r>
          <a:r>
            <a:rPr kumimoji="1" lang="ja-JP" altLang="en-US" sz="1400">
              <a:solidFill>
                <a:schemeClr val="tx1"/>
              </a:solidFill>
              <a:latin typeface="ＭＳ ゴシック" pitchFamily="49" charset="-128"/>
              <a:ea typeface="ＭＳ ゴシック" pitchFamily="49" charset="-128"/>
            </a:rPr>
            <a:t>元利償還金等の大部分を占める元利償還金は、令和</a:t>
          </a:r>
          <a:r>
            <a:rPr kumimoji="1" lang="en-US" altLang="ja-JP" sz="1400">
              <a:solidFill>
                <a:schemeClr val="tx1"/>
              </a:solidFill>
              <a:latin typeface="ＭＳ ゴシック" pitchFamily="49" charset="-128"/>
              <a:ea typeface="ＭＳ ゴシック" pitchFamily="49" charset="-128"/>
            </a:rPr>
            <a:t>6</a:t>
          </a:r>
          <a:r>
            <a:rPr kumimoji="1" lang="ja-JP" altLang="en-US" sz="1400">
              <a:solidFill>
                <a:schemeClr val="tx1"/>
              </a:solidFill>
              <a:latin typeface="ＭＳ ゴシック" pitchFamily="49" charset="-128"/>
              <a:ea typeface="ＭＳ ゴシック" pitchFamily="49" charset="-128"/>
            </a:rPr>
            <a:t>年度にはピークを迎え、前年度から</a:t>
          </a:r>
          <a:r>
            <a:rPr kumimoji="1" lang="en-US" altLang="ja-JP" sz="1400">
              <a:solidFill>
                <a:schemeClr val="tx1"/>
              </a:solidFill>
              <a:latin typeface="ＭＳ ゴシック" pitchFamily="49" charset="-128"/>
              <a:ea typeface="ＭＳ ゴシック" pitchFamily="49" charset="-128"/>
            </a:rPr>
            <a:t>493</a:t>
          </a:r>
          <a:r>
            <a:rPr kumimoji="1" lang="ja-JP" altLang="en-US" sz="1400">
              <a:solidFill>
                <a:schemeClr val="tx1"/>
              </a:solidFill>
              <a:latin typeface="ＭＳ ゴシック" pitchFamily="49" charset="-128"/>
              <a:ea typeface="ＭＳ ゴシック" pitchFamily="49" charset="-128"/>
            </a:rPr>
            <a:t>百万円増加している。</a:t>
          </a:r>
        </a:p>
        <a:p>
          <a:r>
            <a:rPr kumimoji="1" lang="ja-JP" altLang="en-US" sz="1400">
              <a:solidFill>
                <a:schemeClr val="tx1"/>
              </a:solidFill>
              <a:latin typeface="ＭＳ ゴシック" pitchFamily="49" charset="-128"/>
              <a:ea typeface="ＭＳ ゴシック" pitchFamily="49" charset="-128"/>
            </a:rPr>
            <a:t>　また、公共施設の更新等に係る費用の増加による財源不足から、基準財政需要額に算入されない地方債の借り入れが増加することが見込まれるため、実質公債費比率の分子は今後も高止まりで推移する見込みである。</a:t>
          </a:r>
        </a:p>
        <a:p>
          <a:r>
            <a:rPr kumimoji="1" lang="ja-JP" altLang="en-US" sz="1400">
              <a:solidFill>
                <a:schemeClr val="tx1"/>
              </a:solidFill>
              <a:latin typeface="ＭＳ ゴシック" pitchFamily="49" charset="-128"/>
              <a:ea typeface="ＭＳ ゴシック" pitchFamily="49" charset="-128"/>
            </a:rPr>
            <a:t>　緊急性や効果等を検証した上で事業の選定を行い、地方債の新規発行と償還を適正なバランスに調整すること等により、公債費の抑制と平準化に努める。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ここに入力</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熊本県菊池市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将来負担額は、前年度と比較して</a:t>
          </a:r>
          <a:r>
            <a:rPr kumimoji="1" lang="en-US" altLang="ja-JP" sz="1400">
              <a:latin typeface="ＭＳ ゴシック" pitchFamily="49" charset="-128"/>
              <a:ea typeface="ＭＳ ゴシック" pitchFamily="49" charset="-128"/>
            </a:rPr>
            <a:t>1,308</a:t>
          </a:r>
          <a:r>
            <a:rPr kumimoji="1" lang="ja-JP" altLang="en-US" sz="1400">
              <a:latin typeface="ＭＳ ゴシック" pitchFamily="49" charset="-128"/>
              <a:ea typeface="ＭＳ ゴシック" pitchFamily="49" charset="-128"/>
            </a:rPr>
            <a:t>百万円減少した。要因としては、組合等負担見込額、一般会計等に係る地方債の現在高の減少が挙げられる。</a:t>
          </a:r>
        </a:p>
        <a:p>
          <a:r>
            <a:rPr kumimoji="1" lang="ja-JP" altLang="en-US" sz="1400">
              <a:latin typeface="ＭＳ ゴシック" pitchFamily="49" charset="-128"/>
              <a:ea typeface="ＭＳ ゴシック" pitchFamily="49" charset="-128"/>
            </a:rPr>
            <a:t>　充当可能財源は、主に減債基金の取り崩し等により充当可能基金が減少、更に基準財政需要額算入見込額も減少したことから、前年度と比較して</a:t>
          </a:r>
          <a:r>
            <a:rPr kumimoji="1" lang="en-US" altLang="ja-JP" sz="1400">
              <a:latin typeface="ＭＳ ゴシック" pitchFamily="49" charset="-128"/>
              <a:ea typeface="ＭＳ ゴシック" pitchFamily="49" charset="-128"/>
            </a:rPr>
            <a:t>1,881</a:t>
          </a:r>
          <a:r>
            <a:rPr kumimoji="1" lang="ja-JP" altLang="en-US" sz="1400">
              <a:latin typeface="ＭＳ ゴシック" pitchFamily="49" charset="-128"/>
              <a:ea typeface="ＭＳ ゴシック" pitchFamily="49" charset="-128"/>
            </a:rPr>
            <a:t>百万円減少した。</a:t>
          </a:r>
        </a:p>
        <a:p>
          <a:r>
            <a:rPr kumimoji="1" lang="ja-JP" altLang="en-US" sz="1400">
              <a:latin typeface="ＭＳ ゴシック" pitchFamily="49" charset="-128"/>
              <a:ea typeface="ＭＳ ゴシック" pitchFamily="49" charset="-128"/>
            </a:rPr>
            <a:t>　前記の要因から、将来負担比率の分子は前年度と比較して</a:t>
          </a:r>
          <a:r>
            <a:rPr kumimoji="1" lang="en-US" altLang="ja-JP" sz="1400">
              <a:latin typeface="ＭＳ ゴシック" pitchFamily="49" charset="-128"/>
              <a:ea typeface="ＭＳ ゴシック" pitchFamily="49" charset="-128"/>
            </a:rPr>
            <a:t>573</a:t>
          </a:r>
          <a:r>
            <a:rPr kumimoji="1" lang="ja-JP" altLang="en-US" sz="1400">
              <a:latin typeface="ＭＳ ゴシック" pitchFamily="49" charset="-128"/>
              <a:ea typeface="ＭＳ ゴシック" pitchFamily="49" charset="-128"/>
            </a:rPr>
            <a:t>百万円増加している。</a:t>
          </a:r>
        </a:p>
        <a:p>
          <a:r>
            <a:rPr kumimoji="1" lang="ja-JP" altLang="en-US" sz="1400">
              <a:latin typeface="ＭＳ ゴシック" pitchFamily="49" charset="-128"/>
              <a:ea typeface="ＭＳ ゴシック" pitchFamily="49" charset="-128"/>
            </a:rPr>
            <a:t>　今後も公共施設の更新等が控えており、財源不足による基金の取り崩しにより充当可能財源が減少する見込みであるため、緊急性や効果等を検証した事業の選定を行い、地方債の新規発行と償還を適正なバランスに調整して一般会計等に係る地方債の現在高の圧縮をはかる等、将来負担額の減少に努めていく必要があ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熊本県菊池市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・前年度繰越金等による財政調整基金への積み立てや、ふるさと納税を財源とした積み立て（がんばるふるさと菊池応援基金）を行った一方で、地域振興基金を</a:t>
          </a:r>
          <a:r>
            <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rPr>
            <a:t>244</a:t>
          </a:r>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百万円、減債基金を</a:t>
          </a:r>
          <a:r>
            <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rPr>
            <a:t>400</a:t>
          </a:r>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百万取り崩しを行ったこと等により、基金全体として</a:t>
          </a:r>
          <a:r>
            <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rPr>
            <a:t>322</a:t>
          </a:r>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百万円の減となった。</a:t>
          </a:r>
        </a:p>
        <a:p>
          <a:endPar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・財政調整基金については、将来の財政不安に備え毎年度の歳計剰余金を積み立てるとともに、財源不足への対応等を目的として、必要に応じて取り崩しを行う予定である。</a:t>
          </a:r>
        </a:p>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・減債基金については、令和</a:t>
          </a:r>
          <a:r>
            <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年度においても取り崩しが見込まれるが、発行額を償還額以内に抑制する等、地方債残高の圧縮を図っており、基金の取り崩しを抑制するような財政運営に努める。</a:t>
          </a:r>
        </a:p>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・その他特定目的基金は、それぞれの目的使途に合わせ、必要に応じて取り崩しを行う予定である。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・公共施設等総合管理基金：公共施設の維持補修、改修及び更新。</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・教育振興小川基金：本市教育振興のため最も効率的な事業の実施。</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・地域振興基金：市民の連帯の強化及び地域振興等のための事業の推進。</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・がんばるふるさと菊池応援基金：ふるさと菊池市を応援したい、貢献したいとの想いの下に寄せられたふるさと納税制度の寄附金によるまちづくり事業の推進。</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・奨学基金：向学心に富み、有能な素質を有する生徒であって、経済的理由により修学が困難な者に対する奨学資金の貸付。</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・教育振興小川基金：教育振興事業を実施するため、取り崩しを行ったことによる減少。</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・地域振興基金：市民の連帯の強化及び地域振興等のための事業を推進するため、取り崩しを行ったことによる減少。</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・がんばるふるさと菊池応援基金：ふるさと納税制度の寄附金によるまちづくり事業の推進を目的に積み立てを行ったことによる増加。</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・奨学基金：奨学金償還金の積み立て等による増加。</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年熊本地震復興基金：平成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年熊本地震からの復興に資する事業を実施するため、取り崩しを行ったことによる減少。</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・公共施設等総合管理基金：公共施設の維持補修、改修及び更新のため、計画的に取り崩しを行う予定。</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・教育振興小川基金：給付型奨学金制度等のため、今後も計画的に取り崩しを行う予定。</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・地域振興基金：基金造成のために活用した合併特例事業債の前年度償還額の範囲内で取り崩しを行う予定。取り崩しは令和９年度で終了する。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・がんばるふるさと菊池応援基金：ふるさと納税制度による寄附金によるまちづくり事業の推進のため、今後も計画的に取り崩しを行う予定。</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・奨学基金：奨学資金の貸付や償還に伴い、積み立てや取り崩しを行う予定。</a:t>
          </a: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・前年度繰越金を基金へ積み立てたことによる増加。</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・決算状況を踏まえた積み立てを行ったことによる増加。</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・令和</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年度以降は、地方債償還（公債費）のピークを迎えることに加え、公共施設等総合管理計画に基づく公共施設の更新等も控えていることから、財源不足による取り崩しが見込まれる。その状況下でも、自然災害等による不測の事態への対応が十分できる程度の残高を維持できるよう、基金の取り崩し額の縮小に努める。</a:t>
          </a:r>
        </a:p>
        <a:p>
          <a:endParaRPr kumimoji="1" lang="en-US" altLang="ja-JP" sz="1300">
            <a:solidFill>
              <a:srgbClr val="FF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・地方債償還のために取り崩しを行ったことによる減少。</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・令和</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年度においても繰入見込みである。その後については、財政調整基金残高も含めて必要であれば繰入を行っていく。</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C770FFB4-F799-42EF-ABC7-B117D9E0754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6EC45BBB-7D24-4ED6-9BAB-B19A01803F5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38E34F3C-7F83-4CBE-AC45-91AD63F9BC2E}"/>
            </a:ext>
          </a:extLst>
        </xdr:cNvPr>
        <xdr:cNvSpPr/>
      </xdr:nvSpPr>
      <xdr:spPr>
        <a:xfrm>
          <a:off x="352425" y="66675"/>
          <a:ext cx="11407775"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F99CAD7A-FE2A-4ECA-9231-76EF5E54DE3D}"/>
            </a:ext>
          </a:extLst>
        </xdr:cNvPr>
        <xdr:cNvSpPr/>
      </xdr:nvSpPr>
      <xdr:spPr>
        <a:xfrm>
          <a:off x="15351125" y="190500"/>
          <a:ext cx="3552825"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B1E2DF07-5C48-4EF2-9B0F-869CF0D33248}"/>
            </a:ext>
          </a:extLst>
        </xdr:cNvPr>
        <xdr:cNvSpPr/>
      </xdr:nvSpPr>
      <xdr:spPr>
        <a:xfrm>
          <a:off x="15360650" y="219075"/>
          <a:ext cx="3524250" cy="5016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557DC298-E3DF-4E92-A98C-984C4DFEF6A9}"/>
            </a:ext>
          </a:extLst>
        </xdr:cNvPr>
        <xdr:cNvSpPr/>
      </xdr:nvSpPr>
      <xdr:spPr>
        <a:xfrm>
          <a:off x="15389225" y="238125"/>
          <a:ext cx="34671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熊本県菊池市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FEE10745-CC26-436D-AEA5-CDC72D0313C6}"/>
            </a:ext>
          </a:extLst>
        </xdr:cNvPr>
        <xdr:cNvSpPr/>
      </xdr:nvSpPr>
      <xdr:spPr>
        <a:xfrm>
          <a:off x="12827000" y="190500"/>
          <a:ext cx="2390775"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B3028723-3F4E-44F5-A336-72F9685F356E}"/>
            </a:ext>
          </a:extLst>
        </xdr:cNvPr>
        <xdr:cNvSpPr/>
      </xdr:nvSpPr>
      <xdr:spPr>
        <a:xfrm>
          <a:off x="12855575" y="219075"/>
          <a:ext cx="2343150" cy="5016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3D35FA3D-AA9A-49DF-9CD9-B855FB29F7CF}"/>
            </a:ext>
          </a:extLst>
        </xdr:cNvPr>
        <xdr:cNvSpPr/>
      </xdr:nvSpPr>
      <xdr:spPr>
        <a:xfrm>
          <a:off x="12874625" y="238125"/>
          <a:ext cx="2314575" cy="4635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A1C8DCFE-D2BF-4929-907F-61F2E3DF3195}"/>
            </a:ext>
          </a:extLst>
        </xdr:cNvPr>
        <xdr:cNvSpPr/>
      </xdr:nvSpPr>
      <xdr:spPr>
        <a:xfrm>
          <a:off x="447675" y="892175"/>
          <a:ext cx="9083675" cy="16954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46355BAE-7400-4EAA-B8EA-C511642ACBBD}"/>
            </a:ext>
          </a:extLst>
        </xdr:cNvPr>
        <xdr:cNvSpPr/>
      </xdr:nvSpPr>
      <xdr:spPr>
        <a:xfrm>
          <a:off x="568325" y="920750"/>
          <a:ext cx="1247775"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D9AE9BC4-0E0D-4D48-85D9-EAF9F607DE78}"/>
            </a:ext>
          </a:extLst>
        </xdr:cNvPr>
        <xdr:cNvSpPr/>
      </xdr:nvSpPr>
      <xdr:spPr>
        <a:xfrm>
          <a:off x="1768475" y="920750"/>
          <a:ext cx="1200150"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46,599
45,164
276.85
31,301,326
30,230,074
645,524
15,746,576
27,314,307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C46346B5-67B4-406D-8C30-7334E46AD983}"/>
            </a:ext>
          </a:extLst>
        </xdr:cNvPr>
        <xdr:cNvSpPr/>
      </xdr:nvSpPr>
      <xdr:spPr>
        <a:xfrm>
          <a:off x="2968625" y="920750"/>
          <a:ext cx="1371600"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409211F1-92D2-4ABE-8A4B-1A1B9A8DDE9A}"/>
            </a:ext>
          </a:extLst>
        </xdr:cNvPr>
        <xdr:cNvSpPr/>
      </xdr:nvSpPr>
      <xdr:spPr>
        <a:xfrm>
          <a:off x="4340225" y="939800"/>
          <a:ext cx="1828800"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A2EFB407-2564-454E-84AF-6CB35F1D0EEF}"/>
            </a:ext>
          </a:extLst>
        </xdr:cNvPr>
        <xdr:cNvSpPr/>
      </xdr:nvSpPr>
      <xdr:spPr>
        <a:xfrm>
          <a:off x="6169025" y="939800"/>
          <a:ext cx="1133475"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9.7
5.6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EEC1DCFB-2C69-4589-8469-761A973517AE}"/>
            </a:ext>
          </a:extLst>
        </xdr:cNvPr>
        <xdr:cNvSpPr/>
      </xdr:nvSpPr>
      <xdr:spPr>
        <a:xfrm>
          <a:off x="7369175" y="949325"/>
          <a:ext cx="571500"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1E814C59-51E4-457F-B149-4D8998998033}"/>
            </a:ext>
          </a:extLst>
        </xdr:cNvPr>
        <xdr:cNvSpPr/>
      </xdr:nvSpPr>
      <xdr:spPr>
        <a:xfrm>
          <a:off x="4340225" y="1682750"/>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37EC3699-AE4A-4563-8613-4514BFEB04F1}"/>
            </a:ext>
          </a:extLst>
        </xdr:cNvPr>
        <xdr:cNvSpPr/>
      </xdr:nvSpPr>
      <xdr:spPr>
        <a:xfrm>
          <a:off x="6226175" y="1682750"/>
          <a:ext cx="33051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AE7193C8-8B18-4F49-9B98-885D01947E11}"/>
            </a:ext>
          </a:extLst>
        </xdr:cNvPr>
        <xdr:cNvSpPr/>
      </xdr:nvSpPr>
      <xdr:spPr>
        <a:xfrm>
          <a:off x="9988550" y="892175"/>
          <a:ext cx="1371600" cy="12192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3CCCD4AD-06B4-49D5-AEA0-20723289F684}"/>
            </a:ext>
          </a:extLst>
        </xdr:cNvPr>
        <xdr:cNvSpPr/>
      </xdr:nvSpPr>
      <xdr:spPr>
        <a:xfrm>
          <a:off x="10217150" y="949325"/>
          <a:ext cx="120015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497ABD0E-E9D6-47BD-B0A2-351CA0A2DBDE}"/>
            </a:ext>
          </a:extLst>
        </xdr:cNvPr>
        <xdr:cNvSpPr/>
      </xdr:nvSpPr>
      <xdr:spPr>
        <a:xfrm>
          <a:off x="10217150" y="1216025"/>
          <a:ext cx="1200150" cy="495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4BD17695-4D7F-4408-B526-5F7A50D3B3E5}"/>
            </a:ext>
          </a:extLst>
        </xdr:cNvPr>
        <xdr:cNvSpPr/>
      </xdr:nvSpPr>
      <xdr:spPr>
        <a:xfrm>
          <a:off x="10217150" y="1539875"/>
          <a:ext cx="1323975" cy="619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E56B9781-E55D-4628-8D2E-C6935C861ED1}"/>
            </a:ext>
          </a:extLst>
        </xdr:cNvPr>
        <xdr:cNvCxnSpPr/>
      </xdr:nvCxnSpPr>
      <xdr:spPr>
        <a:xfrm flipH="1">
          <a:off x="10055225" y="1044575"/>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7448F7F2-88F5-433B-82A7-631774F7414D}"/>
            </a:ext>
          </a:extLst>
        </xdr:cNvPr>
        <xdr:cNvSpPr/>
      </xdr:nvSpPr>
      <xdr:spPr>
        <a:xfrm>
          <a:off x="10106025" y="100647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38F59DC7-BE51-4942-8481-5770AF03B6EB}"/>
            </a:ext>
          </a:extLst>
        </xdr:cNvPr>
        <xdr:cNvSpPr/>
      </xdr:nvSpPr>
      <xdr:spPr>
        <a:xfrm>
          <a:off x="10106025" y="131127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3DC7D7AA-59C6-43E6-9086-2BE92F35D494}"/>
            </a:ext>
          </a:extLst>
        </xdr:cNvPr>
        <xdr:cNvCxnSpPr/>
      </xdr:nvCxnSpPr>
      <xdr:spPr>
        <a:xfrm>
          <a:off x="10153650" y="153987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46EF95F7-624B-4489-80CD-2024DD371ED7}"/>
            </a:ext>
          </a:extLst>
        </xdr:cNvPr>
        <xdr:cNvCxnSpPr/>
      </xdr:nvCxnSpPr>
      <xdr:spPr>
        <a:xfrm>
          <a:off x="10074275" y="153987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8350B419-8D4C-429E-9EC2-B049A7229A99}"/>
            </a:ext>
          </a:extLst>
        </xdr:cNvPr>
        <xdr:cNvCxnSpPr/>
      </xdr:nvCxnSpPr>
      <xdr:spPr>
        <a:xfrm flipV="1">
          <a:off x="10153650" y="177165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AC394899-BE9A-440B-B87F-E39ECFF8D06D}"/>
            </a:ext>
          </a:extLst>
        </xdr:cNvPr>
        <xdr:cNvCxnSpPr/>
      </xdr:nvCxnSpPr>
      <xdr:spPr>
        <a:xfrm>
          <a:off x="10074275" y="19018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653EEF1A-3906-46AC-B31A-5D1A1ABAA156}"/>
            </a:ext>
          </a:extLst>
        </xdr:cNvPr>
        <xdr:cNvSpPr txBox="1"/>
      </xdr:nvSpPr>
      <xdr:spPr>
        <a:xfrm>
          <a:off x="419100" y="268287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F37A9C46-61D1-41E9-AC80-709CEDCB10D6}"/>
            </a:ext>
          </a:extLst>
        </xdr:cNvPr>
        <xdr:cNvSpPr txBox="1"/>
      </xdr:nvSpPr>
      <xdr:spPr>
        <a:xfrm>
          <a:off x="419100" y="29114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D3296AD6-99E4-429D-B9FF-228D52021FBA}"/>
            </a:ext>
          </a:extLst>
        </xdr:cNvPr>
        <xdr:cNvSpPr txBox="1"/>
      </xdr:nvSpPr>
      <xdr:spPr>
        <a:xfrm>
          <a:off x="419100" y="314007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D896274D-9998-489E-B379-914DA2DD8BE1}"/>
            </a:ext>
          </a:extLst>
        </xdr:cNvPr>
        <xdr:cNvSpPr txBox="1"/>
      </xdr:nvSpPr>
      <xdr:spPr>
        <a:xfrm>
          <a:off x="419100" y="336867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AC0B11FF-FF6A-4DE0-B82C-25C6BE9C77E3}"/>
            </a:ext>
          </a:extLst>
        </xdr:cNvPr>
        <xdr:cNvSpPr txBox="1"/>
      </xdr:nvSpPr>
      <xdr:spPr>
        <a:xfrm>
          <a:off x="419100" y="359727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670C1E0F-16F8-4C84-B9C3-98C16E10A0E1}"/>
            </a:ext>
          </a:extLst>
        </xdr:cNvPr>
        <xdr:cNvSpPr/>
      </xdr:nvSpPr>
      <xdr:spPr>
        <a:xfrm>
          <a:off x="1158875" y="4092575"/>
          <a:ext cx="3819525" cy="3143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F478F2DF-2D2A-41E1-8FEB-2932DC87FFA0}"/>
            </a:ext>
          </a:extLst>
        </xdr:cNvPr>
        <xdr:cNvSpPr/>
      </xdr:nvSpPr>
      <xdr:spPr>
        <a:xfrm>
          <a:off x="1811514" y="4465892"/>
          <a:ext cx="1558571" cy="2503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47A48807-B173-4315-AA17-EB132BF96140}"/>
            </a:ext>
          </a:extLst>
        </xdr:cNvPr>
        <xdr:cNvSpPr/>
      </xdr:nvSpPr>
      <xdr:spPr>
        <a:xfrm>
          <a:off x="3468364" y="4449221"/>
          <a:ext cx="759471" cy="2836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[ 64.9</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413B7036-1981-40F1-8173-7D4206768D0B}"/>
            </a:ext>
          </a:extLst>
        </xdr:cNvPr>
        <xdr:cNvSpPr/>
      </xdr:nvSpPr>
      <xdr:spPr>
        <a:xfrm>
          <a:off x="49307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AE9B091E-FA0B-425A-A4FC-CAB5A89B8F48}"/>
            </a:ext>
          </a:extLst>
        </xdr:cNvPr>
        <xdr:cNvSpPr/>
      </xdr:nvSpPr>
      <xdr:spPr>
        <a:xfrm>
          <a:off x="49307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293F4F4C-C6B0-41DB-9B9A-B04A4ECF0F5B}"/>
            </a:ext>
          </a:extLst>
        </xdr:cNvPr>
        <xdr:cNvSpPr/>
      </xdr:nvSpPr>
      <xdr:spPr>
        <a:xfrm>
          <a:off x="63023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26E59146-102A-4AC5-9C1E-3ED95D02EB1F}"/>
            </a:ext>
          </a:extLst>
        </xdr:cNvPr>
        <xdr:cNvSpPr/>
      </xdr:nvSpPr>
      <xdr:spPr>
        <a:xfrm>
          <a:off x="63023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78D37419-10FB-44F7-9ED9-52DA6475B0F4}"/>
            </a:ext>
          </a:extLst>
        </xdr:cNvPr>
        <xdr:cNvSpPr/>
      </xdr:nvSpPr>
      <xdr:spPr>
        <a:xfrm>
          <a:off x="77978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BF39C378-6F9D-4506-8F08-EC9ED135C0A9}"/>
            </a:ext>
          </a:extLst>
        </xdr:cNvPr>
        <xdr:cNvSpPr/>
      </xdr:nvSpPr>
      <xdr:spPr>
        <a:xfrm>
          <a:off x="77978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2C54F9F3-93C1-45A2-B248-F46B64EE1FC5}"/>
            </a:ext>
          </a:extLst>
        </xdr:cNvPr>
        <xdr:cNvSpPr/>
      </xdr:nvSpPr>
      <xdr:spPr>
        <a:xfrm>
          <a:off x="1158875" y="4768850"/>
          <a:ext cx="3819525" cy="20383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C2B74AC4-3EB2-4475-A7ED-C0C3473E6348}"/>
            </a:ext>
          </a:extLst>
        </xdr:cNvPr>
        <xdr:cNvSpPr/>
      </xdr:nvSpPr>
      <xdr:spPr>
        <a:xfrm>
          <a:off x="5226050" y="4768850"/>
          <a:ext cx="4286250" cy="20383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0C67F88F-2BF6-4BD8-964E-AD88DAEF383C}"/>
            </a:ext>
          </a:extLst>
        </xdr:cNvPr>
        <xdr:cNvSpPr/>
      </xdr:nvSpPr>
      <xdr:spPr>
        <a:xfrm>
          <a:off x="5226050" y="4835525"/>
          <a:ext cx="41148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B5B8225F-0457-44C5-99A4-16C724E502BF}"/>
            </a:ext>
          </a:extLst>
        </xdr:cNvPr>
        <xdr:cNvSpPr txBox="1"/>
      </xdr:nvSpPr>
      <xdr:spPr>
        <a:xfrm>
          <a:off x="5283200" y="5045075"/>
          <a:ext cx="4105275" cy="16859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有形固定資産減価償却率は、類似団体平均よりもやや低い水準となっている。本市は他都市と比べて過大な公共施設を保有しており、そのうち約</a:t>
          </a:r>
          <a:r>
            <a:rPr kumimoji="1" lang="en-US" altLang="ja-JP" sz="1100">
              <a:latin typeface="ＭＳ Ｐゴシック" panose="020B0600070205080204" pitchFamily="50" charset="-128"/>
              <a:ea typeface="ＭＳ Ｐゴシック" panose="020B0600070205080204" pitchFamily="50" charset="-128"/>
            </a:rPr>
            <a:t>4</a:t>
          </a:r>
          <a:r>
            <a:rPr kumimoji="1" lang="ja-JP" altLang="en-US" sz="1100">
              <a:latin typeface="ＭＳ Ｐゴシック" panose="020B0600070205080204" pitchFamily="50" charset="-128"/>
              <a:ea typeface="ＭＳ Ｐゴシック" panose="020B0600070205080204" pitchFamily="50" charset="-128"/>
            </a:rPr>
            <a:t>割の公共施設が築</a:t>
          </a:r>
          <a:r>
            <a:rPr kumimoji="1" lang="en-US" altLang="ja-JP" sz="1100">
              <a:latin typeface="ＭＳ Ｐゴシック" panose="020B0600070205080204" pitchFamily="50" charset="-128"/>
              <a:ea typeface="ＭＳ Ｐゴシック" panose="020B0600070205080204" pitchFamily="50" charset="-128"/>
            </a:rPr>
            <a:t>30</a:t>
          </a:r>
          <a:r>
            <a:rPr kumimoji="1" lang="ja-JP" altLang="en-US" sz="1100">
              <a:latin typeface="ＭＳ Ｐゴシック" panose="020B0600070205080204" pitchFamily="50" charset="-128"/>
              <a:ea typeface="ＭＳ Ｐゴシック" panose="020B0600070205080204" pitchFamily="50" charset="-128"/>
            </a:rPr>
            <a:t>年を超えている。今後</a:t>
          </a:r>
          <a:r>
            <a:rPr kumimoji="1" lang="en-US" altLang="ja-JP" sz="1100">
              <a:latin typeface="ＭＳ Ｐゴシック" panose="020B0600070205080204" pitchFamily="50" charset="-128"/>
              <a:ea typeface="ＭＳ Ｐゴシック" panose="020B0600070205080204" pitchFamily="50" charset="-128"/>
            </a:rPr>
            <a:t>10</a:t>
          </a:r>
          <a:r>
            <a:rPr kumimoji="1" lang="ja-JP" altLang="en-US" sz="1100">
              <a:latin typeface="ＭＳ Ｐゴシック" panose="020B0600070205080204" pitchFamily="50" charset="-128"/>
              <a:ea typeface="ＭＳ Ｐゴシック" panose="020B0600070205080204" pitchFamily="50" charset="-128"/>
            </a:rPr>
            <a:t>年間で全体の約</a:t>
          </a:r>
          <a:r>
            <a:rPr kumimoji="1" lang="en-US" altLang="ja-JP" sz="1100">
              <a:latin typeface="ＭＳ Ｐゴシック" panose="020B0600070205080204" pitchFamily="50" charset="-128"/>
              <a:ea typeface="ＭＳ Ｐゴシック" panose="020B0600070205080204" pitchFamily="50" charset="-128"/>
            </a:rPr>
            <a:t>5</a:t>
          </a:r>
          <a:r>
            <a:rPr kumimoji="1" lang="ja-JP" altLang="en-US" sz="1100">
              <a:latin typeface="ＭＳ Ｐゴシック" panose="020B0600070205080204" pitchFamily="50" charset="-128"/>
              <a:ea typeface="ＭＳ Ｐゴシック" panose="020B0600070205080204" pitchFamily="50" charset="-128"/>
            </a:rPr>
            <a:t>割以上が築</a:t>
          </a:r>
          <a:r>
            <a:rPr kumimoji="1" lang="en-US" altLang="ja-JP" sz="1100">
              <a:latin typeface="ＭＳ Ｐゴシック" panose="020B0600070205080204" pitchFamily="50" charset="-128"/>
              <a:ea typeface="ＭＳ Ｐゴシック" panose="020B0600070205080204" pitchFamily="50" charset="-128"/>
            </a:rPr>
            <a:t>30</a:t>
          </a:r>
          <a:r>
            <a:rPr kumimoji="1" lang="ja-JP" altLang="en-US" sz="1100">
              <a:latin typeface="ＭＳ Ｐゴシック" panose="020B0600070205080204" pitchFamily="50" charset="-128"/>
              <a:ea typeface="ＭＳ Ｐゴシック" panose="020B0600070205080204" pitchFamily="50" charset="-128"/>
            </a:rPr>
            <a:t>年を超える見込みであることから、比率の悪化が懸念される。</a:t>
          </a:r>
          <a:br>
            <a:rPr kumimoji="1" lang="en-US" altLang="ja-JP" sz="1100">
              <a:latin typeface="ＭＳ Ｐゴシック" panose="020B0600070205080204" pitchFamily="50" charset="-128"/>
              <a:ea typeface="ＭＳ Ｐゴシック" panose="020B0600070205080204" pitchFamily="50" charset="-128"/>
            </a:rPr>
          </a:br>
          <a:r>
            <a:rPr kumimoji="1" lang="ja-JP" altLang="en-US" sz="1100">
              <a:latin typeface="ＭＳ Ｐゴシック" panose="020B0600070205080204" pitchFamily="50" charset="-128"/>
              <a:ea typeface="ＭＳ Ｐゴシック" panose="020B0600070205080204" pitchFamily="50" charset="-128"/>
            </a:rPr>
            <a:t>　このような状況から、公共施設等の総量の見直しをはじめ、公共施設等の効率的な機能維持と安全の確保、維持管理費用の見直しに向けた取り組みが必要であり、公共施設等総合管理計画により適正化に努める。</a:t>
          </a: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699C294C-4A9A-4CBA-9681-873CFABF5F34}"/>
            </a:ext>
          </a:extLst>
        </xdr:cNvPr>
        <xdr:cNvSpPr txBox="1"/>
      </xdr:nvSpPr>
      <xdr:spPr>
        <a:xfrm>
          <a:off x="1130300" y="45878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D415407E-500B-4C3F-A017-73978888E088}"/>
            </a:ext>
          </a:extLst>
        </xdr:cNvPr>
        <xdr:cNvCxnSpPr/>
      </xdr:nvCxnSpPr>
      <xdr:spPr>
        <a:xfrm>
          <a:off x="1158875" y="680720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1" name="テキスト ボックス 50">
          <a:extLst>
            <a:ext uri="{FF2B5EF4-FFF2-40B4-BE49-F238E27FC236}">
              <a16:creationId xmlns:a16="http://schemas.microsoft.com/office/drawing/2014/main" id="{E64D6689-EF82-4A6A-B01B-E477DE0AFA0A}"/>
            </a:ext>
          </a:extLst>
        </xdr:cNvPr>
        <xdr:cNvSpPr txBox="1"/>
      </xdr:nvSpPr>
      <xdr:spPr>
        <a:xfrm>
          <a:off x="789956" y="67229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2" name="直線コネクタ 51">
          <a:extLst>
            <a:ext uri="{FF2B5EF4-FFF2-40B4-BE49-F238E27FC236}">
              <a16:creationId xmlns:a16="http://schemas.microsoft.com/office/drawing/2014/main" id="{1309BE5D-B4F8-4483-B9BE-C052E1C4389F}"/>
            </a:ext>
          </a:extLst>
        </xdr:cNvPr>
        <xdr:cNvCxnSpPr/>
      </xdr:nvCxnSpPr>
      <xdr:spPr>
        <a:xfrm>
          <a:off x="1158875" y="6475942"/>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53" name="テキスト ボックス 52">
          <a:extLst>
            <a:ext uri="{FF2B5EF4-FFF2-40B4-BE49-F238E27FC236}">
              <a16:creationId xmlns:a16="http://schemas.microsoft.com/office/drawing/2014/main" id="{712F3925-ED09-4725-8350-998EFC04D71F}"/>
            </a:ext>
          </a:extLst>
        </xdr:cNvPr>
        <xdr:cNvSpPr txBox="1"/>
      </xdr:nvSpPr>
      <xdr:spPr>
        <a:xfrm>
          <a:off x="789956" y="638214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4" name="直線コネクタ 53">
          <a:extLst>
            <a:ext uri="{FF2B5EF4-FFF2-40B4-BE49-F238E27FC236}">
              <a16:creationId xmlns:a16="http://schemas.microsoft.com/office/drawing/2014/main" id="{E119946A-EA9B-49BF-9C30-E7001210FAC2}"/>
            </a:ext>
          </a:extLst>
        </xdr:cNvPr>
        <xdr:cNvCxnSpPr/>
      </xdr:nvCxnSpPr>
      <xdr:spPr>
        <a:xfrm>
          <a:off x="1158875" y="6135158"/>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5" name="テキスト ボックス 54">
          <a:extLst>
            <a:ext uri="{FF2B5EF4-FFF2-40B4-BE49-F238E27FC236}">
              <a16:creationId xmlns:a16="http://schemas.microsoft.com/office/drawing/2014/main" id="{6EEB2CE4-86F5-4466-808A-64E51ABA0B3B}"/>
            </a:ext>
          </a:extLst>
        </xdr:cNvPr>
        <xdr:cNvSpPr txBox="1"/>
      </xdr:nvSpPr>
      <xdr:spPr>
        <a:xfrm>
          <a:off x="789956" y="604135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6" name="直線コネクタ 55">
          <a:extLst>
            <a:ext uri="{FF2B5EF4-FFF2-40B4-BE49-F238E27FC236}">
              <a16:creationId xmlns:a16="http://schemas.microsoft.com/office/drawing/2014/main" id="{3B219BD3-2445-4282-982D-AB0669A94596}"/>
            </a:ext>
          </a:extLst>
        </xdr:cNvPr>
        <xdr:cNvCxnSpPr/>
      </xdr:nvCxnSpPr>
      <xdr:spPr>
        <a:xfrm>
          <a:off x="1158875" y="579755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7" name="テキスト ボックス 56">
          <a:extLst>
            <a:ext uri="{FF2B5EF4-FFF2-40B4-BE49-F238E27FC236}">
              <a16:creationId xmlns:a16="http://schemas.microsoft.com/office/drawing/2014/main" id="{D5802FFB-FFEE-42AC-B0C0-CC36F962FED2}"/>
            </a:ext>
          </a:extLst>
        </xdr:cNvPr>
        <xdr:cNvSpPr txBox="1"/>
      </xdr:nvSpPr>
      <xdr:spPr>
        <a:xfrm>
          <a:off x="789956" y="570374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8" name="直線コネクタ 57">
          <a:extLst>
            <a:ext uri="{FF2B5EF4-FFF2-40B4-BE49-F238E27FC236}">
              <a16:creationId xmlns:a16="http://schemas.microsoft.com/office/drawing/2014/main" id="{399F558A-7A43-43D8-B20C-33DF7066B2FF}"/>
            </a:ext>
          </a:extLst>
        </xdr:cNvPr>
        <xdr:cNvCxnSpPr/>
      </xdr:nvCxnSpPr>
      <xdr:spPr>
        <a:xfrm>
          <a:off x="1158875" y="5456767"/>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59" name="テキスト ボックス 58">
          <a:extLst>
            <a:ext uri="{FF2B5EF4-FFF2-40B4-BE49-F238E27FC236}">
              <a16:creationId xmlns:a16="http://schemas.microsoft.com/office/drawing/2014/main" id="{614A0601-AAF5-439D-B9B9-7338C6D6A0D9}"/>
            </a:ext>
          </a:extLst>
        </xdr:cNvPr>
        <xdr:cNvSpPr txBox="1"/>
      </xdr:nvSpPr>
      <xdr:spPr>
        <a:xfrm>
          <a:off x="789956" y="53629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0" name="直線コネクタ 59">
          <a:extLst>
            <a:ext uri="{FF2B5EF4-FFF2-40B4-BE49-F238E27FC236}">
              <a16:creationId xmlns:a16="http://schemas.microsoft.com/office/drawing/2014/main" id="{9D5DAE3F-DB8E-4859-BF79-1C3833F9F5E2}"/>
            </a:ext>
          </a:extLst>
        </xdr:cNvPr>
        <xdr:cNvCxnSpPr/>
      </xdr:nvCxnSpPr>
      <xdr:spPr>
        <a:xfrm>
          <a:off x="1158875" y="5115983"/>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1" name="テキスト ボックス 60">
          <a:extLst>
            <a:ext uri="{FF2B5EF4-FFF2-40B4-BE49-F238E27FC236}">
              <a16:creationId xmlns:a16="http://schemas.microsoft.com/office/drawing/2014/main" id="{E6BBA6C7-9AF1-40C8-A7AD-583B5B974F5E}"/>
            </a:ext>
          </a:extLst>
        </xdr:cNvPr>
        <xdr:cNvSpPr txBox="1"/>
      </xdr:nvSpPr>
      <xdr:spPr>
        <a:xfrm>
          <a:off x="789956" y="503170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2" name="直線コネクタ 61">
          <a:extLst>
            <a:ext uri="{FF2B5EF4-FFF2-40B4-BE49-F238E27FC236}">
              <a16:creationId xmlns:a16="http://schemas.microsoft.com/office/drawing/2014/main" id="{574A5938-7898-47BC-99CE-FFBFABC672BD}"/>
            </a:ext>
          </a:extLst>
        </xdr:cNvPr>
        <xdr:cNvCxnSpPr/>
      </xdr:nvCxnSpPr>
      <xdr:spPr>
        <a:xfrm>
          <a:off x="1158875" y="476885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3" name="テキスト ボックス 62">
          <a:extLst>
            <a:ext uri="{FF2B5EF4-FFF2-40B4-BE49-F238E27FC236}">
              <a16:creationId xmlns:a16="http://schemas.microsoft.com/office/drawing/2014/main" id="{3AD6E2B7-2C2A-489A-B760-2C9CACF007E0}"/>
            </a:ext>
          </a:extLst>
        </xdr:cNvPr>
        <xdr:cNvSpPr txBox="1"/>
      </xdr:nvSpPr>
      <xdr:spPr>
        <a:xfrm>
          <a:off x="789956" y="46845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4" name="有形固定資産減価償却率グラフ枠">
          <a:extLst>
            <a:ext uri="{FF2B5EF4-FFF2-40B4-BE49-F238E27FC236}">
              <a16:creationId xmlns:a16="http://schemas.microsoft.com/office/drawing/2014/main" id="{3BDEBADA-47C7-4FCB-BE2D-1D75B19FC2D6}"/>
            </a:ext>
          </a:extLst>
        </xdr:cNvPr>
        <xdr:cNvSpPr/>
      </xdr:nvSpPr>
      <xdr:spPr>
        <a:xfrm>
          <a:off x="1158875" y="4768850"/>
          <a:ext cx="3819525" cy="20383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63288</xdr:rowOff>
    </xdr:from>
    <xdr:to>
      <xdr:col>23</xdr:col>
      <xdr:colOff>85090</xdr:colOff>
      <xdr:row>33</xdr:row>
      <xdr:rowOff>70908</xdr:rowOff>
    </xdr:to>
    <xdr:cxnSp macro="">
      <xdr:nvCxnSpPr>
        <xdr:cNvPr id="65" name="直線コネクタ 64">
          <a:extLst>
            <a:ext uri="{FF2B5EF4-FFF2-40B4-BE49-F238E27FC236}">
              <a16:creationId xmlns:a16="http://schemas.microsoft.com/office/drawing/2014/main" id="{A93FB231-A941-4535-AC34-4C18206921FA}"/>
            </a:ext>
          </a:extLst>
        </xdr:cNvPr>
        <xdr:cNvCxnSpPr/>
      </xdr:nvCxnSpPr>
      <xdr:spPr>
        <a:xfrm flipV="1">
          <a:off x="4306570" y="5257588"/>
          <a:ext cx="1270" cy="9728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74735</xdr:rowOff>
    </xdr:from>
    <xdr:ext cx="405111" cy="259045"/>
    <xdr:sp macro="" textlink="">
      <xdr:nvSpPr>
        <xdr:cNvPr id="66" name="有形固定資産減価償却率最小値テキスト">
          <a:extLst>
            <a:ext uri="{FF2B5EF4-FFF2-40B4-BE49-F238E27FC236}">
              <a16:creationId xmlns:a16="http://schemas.microsoft.com/office/drawing/2014/main" id="{6F91AFE5-8BF2-4443-A0CA-E2AEED512BF3}"/>
            </a:ext>
          </a:extLst>
        </xdr:cNvPr>
        <xdr:cNvSpPr txBox="1"/>
      </xdr:nvSpPr>
      <xdr:spPr>
        <a:xfrm>
          <a:off x="4359275" y="62374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70908</xdr:rowOff>
    </xdr:from>
    <xdr:to>
      <xdr:col>23</xdr:col>
      <xdr:colOff>174625</xdr:colOff>
      <xdr:row>33</xdr:row>
      <xdr:rowOff>70908</xdr:rowOff>
    </xdr:to>
    <xdr:cxnSp macro="">
      <xdr:nvCxnSpPr>
        <xdr:cNvPr id="67" name="直線コネクタ 66">
          <a:extLst>
            <a:ext uri="{FF2B5EF4-FFF2-40B4-BE49-F238E27FC236}">
              <a16:creationId xmlns:a16="http://schemas.microsoft.com/office/drawing/2014/main" id="{F22C0A68-83C2-42EA-83EC-CF15B62530F0}"/>
            </a:ext>
          </a:extLst>
        </xdr:cNvPr>
        <xdr:cNvCxnSpPr/>
      </xdr:nvCxnSpPr>
      <xdr:spPr>
        <a:xfrm>
          <a:off x="4216400" y="6230408"/>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9965</xdr:rowOff>
    </xdr:from>
    <xdr:ext cx="405111" cy="259045"/>
    <xdr:sp macro="" textlink="">
      <xdr:nvSpPr>
        <xdr:cNvPr id="68" name="有形固定資産減価償却率最大値テキスト">
          <a:extLst>
            <a:ext uri="{FF2B5EF4-FFF2-40B4-BE49-F238E27FC236}">
              <a16:creationId xmlns:a16="http://schemas.microsoft.com/office/drawing/2014/main" id="{AE1400A1-4061-40E9-9AA1-03AA4927E7F8}"/>
            </a:ext>
          </a:extLst>
        </xdr:cNvPr>
        <xdr:cNvSpPr txBox="1"/>
      </xdr:nvSpPr>
      <xdr:spPr>
        <a:xfrm>
          <a:off x="4359275" y="50359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63288</xdr:rowOff>
    </xdr:from>
    <xdr:to>
      <xdr:col>23</xdr:col>
      <xdr:colOff>174625</xdr:colOff>
      <xdr:row>27</xdr:row>
      <xdr:rowOff>63288</xdr:rowOff>
    </xdr:to>
    <xdr:cxnSp macro="">
      <xdr:nvCxnSpPr>
        <xdr:cNvPr id="69" name="直線コネクタ 68">
          <a:extLst>
            <a:ext uri="{FF2B5EF4-FFF2-40B4-BE49-F238E27FC236}">
              <a16:creationId xmlns:a16="http://schemas.microsoft.com/office/drawing/2014/main" id="{4B318BF8-8984-459D-9F90-329D48AD0D95}"/>
            </a:ext>
          </a:extLst>
        </xdr:cNvPr>
        <xdr:cNvCxnSpPr/>
      </xdr:nvCxnSpPr>
      <xdr:spPr>
        <a:xfrm>
          <a:off x="4216400" y="5257588"/>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31</xdr:row>
      <xdr:rowOff>57167</xdr:rowOff>
    </xdr:from>
    <xdr:ext cx="405111" cy="259045"/>
    <xdr:sp macro="" textlink="">
      <xdr:nvSpPr>
        <xdr:cNvPr id="70" name="有形固定資産減価償却率平均値テキスト">
          <a:extLst>
            <a:ext uri="{FF2B5EF4-FFF2-40B4-BE49-F238E27FC236}">
              <a16:creationId xmlns:a16="http://schemas.microsoft.com/office/drawing/2014/main" id="{D346C843-D083-4549-A06E-8C346350438A}"/>
            </a:ext>
          </a:extLst>
        </xdr:cNvPr>
        <xdr:cNvSpPr txBox="1"/>
      </xdr:nvSpPr>
      <xdr:spPr>
        <a:xfrm>
          <a:off x="4359275" y="58959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78740</xdr:rowOff>
    </xdr:from>
    <xdr:to>
      <xdr:col>23</xdr:col>
      <xdr:colOff>136525</xdr:colOff>
      <xdr:row>32</xdr:row>
      <xdr:rowOff>8890</xdr:rowOff>
    </xdr:to>
    <xdr:sp macro="" textlink="">
      <xdr:nvSpPr>
        <xdr:cNvPr id="71" name="フローチャート: 判断 70">
          <a:extLst>
            <a:ext uri="{FF2B5EF4-FFF2-40B4-BE49-F238E27FC236}">
              <a16:creationId xmlns:a16="http://schemas.microsoft.com/office/drawing/2014/main" id="{536DB82D-4A04-43F6-AC57-CCB46A2A8324}"/>
            </a:ext>
          </a:extLst>
        </xdr:cNvPr>
        <xdr:cNvSpPr/>
      </xdr:nvSpPr>
      <xdr:spPr>
        <a:xfrm>
          <a:off x="4254500" y="591756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42757</xdr:rowOff>
    </xdr:from>
    <xdr:to>
      <xdr:col>19</xdr:col>
      <xdr:colOff>187325</xdr:colOff>
      <xdr:row>31</xdr:row>
      <xdr:rowOff>144357</xdr:rowOff>
    </xdr:to>
    <xdr:sp macro="" textlink="">
      <xdr:nvSpPr>
        <xdr:cNvPr id="72" name="フローチャート: 判断 71">
          <a:extLst>
            <a:ext uri="{FF2B5EF4-FFF2-40B4-BE49-F238E27FC236}">
              <a16:creationId xmlns:a16="http://schemas.microsoft.com/office/drawing/2014/main" id="{0D22284B-70C3-4D68-8E8F-E6FD56892ACA}"/>
            </a:ext>
          </a:extLst>
        </xdr:cNvPr>
        <xdr:cNvSpPr/>
      </xdr:nvSpPr>
      <xdr:spPr>
        <a:xfrm>
          <a:off x="3616325" y="5884757"/>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167428</xdr:rowOff>
    </xdr:from>
    <xdr:to>
      <xdr:col>15</xdr:col>
      <xdr:colOff>187325</xdr:colOff>
      <xdr:row>31</xdr:row>
      <xdr:rowOff>97578</xdr:rowOff>
    </xdr:to>
    <xdr:sp macro="" textlink="">
      <xdr:nvSpPr>
        <xdr:cNvPr id="73" name="フローチャート: 判断 72">
          <a:extLst>
            <a:ext uri="{FF2B5EF4-FFF2-40B4-BE49-F238E27FC236}">
              <a16:creationId xmlns:a16="http://schemas.microsoft.com/office/drawing/2014/main" id="{E34036C9-C43E-45C0-96AB-261BC55D3B0E}"/>
            </a:ext>
          </a:extLst>
        </xdr:cNvPr>
        <xdr:cNvSpPr/>
      </xdr:nvSpPr>
      <xdr:spPr>
        <a:xfrm>
          <a:off x="2930525" y="5841153"/>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120650</xdr:rowOff>
    </xdr:from>
    <xdr:to>
      <xdr:col>11</xdr:col>
      <xdr:colOff>187325</xdr:colOff>
      <xdr:row>31</xdr:row>
      <xdr:rowOff>50800</xdr:rowOff>
    </xdr:to>
    <xdr:sp macro="" textlink="">
      <xdr:nvSpPr>
        <xdr:cNvPr id="74" name="フローチャート: 判断 73">
          <a:extLst>
            <a:ext uri="{FF2B5EF4-FFF2-40B4-BE49-F238E27FC236}">
              <a16:creationId xmlns:a16="http://schemas.microsoft.com/office/drawing/2014/main" id="{0CBBD542-CDBB-440F-8533-5FFFC17DA23B}"/>
            </a:ext>
          </a:extLst>
        </xdr:cNvPr>
        <xdr:cNvSpPr/>
      </xdr:nvSpPr>
      <xdr:spPr>
        <a:xfrm>
          <a:off x="2244725" y="5800725"/>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127847</xdr:rowOff>
    </xdr:from>
    <xdr:to>
      <xdr:col>7</xdr:col>
      <xdr:colOff>187325</xdr:colOff>
      <xdr:row>31</xdr:row>
      <xdr:rowOff>57997</xdr:rowOff>
    </xdr:to>
    <xdr:sp macro="" textlink="">
      <xdr:nvSpPr>
        <xdr:cNvPr id="75" name="フローチャート: 判断 74">
          <a:extLst>
            <a:ext uri="{FF2B5EF4-FFF2-40B4-BE49-F238E27FC236}">
              <a16:creationId xmlns:a16="http://schemas.microsoft.com/office/drawing/2014/main" id="{23C58C13-9059-4F7E-95D8-4E6023373B9D}"/>
            </a:ext>
          </a:extLst>
        </xdr:cNvPr>
        <xdr:cNvSpPr/>
      </xdr:nvSpPr>
      <xdr:spPr>
        <a:xfrm>
          <a:off x="1558925" y="5801572"/>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BB09E802-BC94-47F2-AA2D-A978BBFB801D}"/>
            </a:ext>
          </a:extLst>
        </xdr:cNvPr>
        <xdr:cNvSpPr txBox="1"/>
      </xdr:nvSpPr>
      <xdr:spPr>
        <a:xfrm>
          <a:off x="41497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D10068C1-53D0-4AD3-A4A5-35C91F4070AC}"/>
            </a:ext>
          </a:extLst>
        </xdr:cNvPr>
        <xdr:cNvSpPr txBox="1"/>
      </xdr:nvSpPr>
      <xdr:spPr>
        <a:xfrm>
          <a:off x="35115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13C1F775-6AF9-424F-80D9-DED43C81027C}"/>
            </a:ext>
          </a:extLst>
        </xdr:cNvPr>
        <xdr:cNvSpPr txBox="1"/>
      </xdr:nvSpPr>
      <xdr:spPr>
        <a:xfrm>
          <a:off x="28257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C446B32E-DB35-486C-B077-A37F4C76DE25}"/>
            </a:ext>
          </a:extLst>
        </xdr:cNvPr>
        <xdr:cNvSpPr txBox="1"/>
      </xdr:nvSpPr>
      <xdr:spPr>
        <a:xfrm>
          <a:off x="21399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B4B0D85D-5239-4B05-BF4B-DFC74D72C1C4}"/>
            </a:ext>
          </a:extLst>
        </xdr:cNvPr>
        <xdr:cNvSpPr txBox="1"/>
      </xdr:nvSpPr>
      <xdr:spPr>
        <a:xfrm>
          <a:off x="14541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71543</xdr:rowOff>
    </xdr:from>
    <xdr:to>
      <xdr:col>23</xdr:col>
      <xdr:colOff>136525</xdr:colOff>
      <xdr:row>32</xdr:row>
      <xdr:rowOff>1693</xdr:rowOff>
    </xdr:to>
    <xdr:sp macro="" textlink="">
      <xdr:nvSpPr>
        <xdr:cNvPr id="81" name="楕円 80">
          <a:extLst>
            <a:ext uri="{FF2B5EF4-FFF2-40B4-BE49-F238E27FC236}">
              <a16:creationId xmlns:a16="http://schemas.microsoft.com/office/drawing/2014/main" id="{33EB87E2-23C0-4EB5-941B-054C4CC7A396}"/>
            </a:ext>
          </a:extLst>
        </xdr:cNvPr>
        <xdr:cNvSpPr/>
      </xdr:nvSpPr>
      <xdr:spPr>
        <a:xfrm>
          <a:off x="4254500" y="5907193"/>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30</xdr:row>
      <xdr:rowOff>94420</xdr:rowOff>
    </xdr:from>
    <xdr:ext cx="405111" cy="259045"/>
    <xdr:sp macro="" textlink="">
      <xdr:nvSpPr>
        <xdr:cNvPr id="82" name="有形固定資産減価償却率該当値テキスト">
          <a:extLst>
            <a:ext uri="{FF2B5EF4-FFF2-40B4-BE49-F238E27FC236}">
              <a16:creationId xmlns:a16="http://schemas.microsoft.com/office/drawing/2014/main" id="{1B653805-7279-460A-AC19-10CE7882A25F}"/>
            </a:ext>
          </a:extLst>
        </xdr:cNvPr>
        <xdr:cNvSpPr txBox="1"/>
      </xdr:nvSpPr>
      <xdr:spPr>
        <a:xfrm>
          <a:off x="4359275" y="57713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31</xdr:row>
      <xdr:rowOff>24765</xdr:rowOff>
    </xdr:from>
    <xdr:to>
      <xdr:col>19</xdr:col>
      <xdr:colOff>187325</xdr:colOff>
      <xdr:row>31</xdr:row>
      <xdr:rowOff>126365</xdr:rowOff>
    </xdr:to>
    <xdr:sp macro="" textlink="">
      <xdr:nvSpPr>
        <xdr:cNvPr id="83" name="楕円 82">
          <a:extLst>
            <a:ext uri="{FF2B5EF4-FFF2-40B4-BE49-F238E27FC236}">
              <a16:creationId xmlns:a16="http://schemas.microsoft.com/office/drawing/2014/main" id="{DECFFCF3-6856-455F-8F7A-CEDBA23F924F}"/>
            </a:ext>
          </a:extLst>
        </xdr:cNvPr>
        <xdr:cNvSpPr/>
      </xdr:nvSpPr>
      <xdr:spPr>
        <a:xfrm>
          <a:off x="3616325" y="586676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75565</xdr:rowOff>
    </xdr:from>
    <xdr:to>
      <xdr:col>23</xdr:col>
      <xdr:colOff>85725</xdr:colOff>
      <xdr:row>31</xdr:row>
      <xdr:rowOff>122343</xdr:rowOff>
    </xdr:to>
    <xdr:cxnSp macro="">
      <xdr:nvCxnSpPr>
        <xdr:cNvPr id="84" name="直線コネクタ 83">
          <a:extLst>
            <a:ext uri="{FF2B5EF4-FFF2-40B4-BE49-F238E27FC236}">
              <a16:creationId xmlns:a16="http://schemas.microsoft.com/office/drawing/2014/main" id="{5F03DCD2-1856-4010-8FC3-E23FFFE19BEB}"/>
            </a:ext>
          </a:extLst>
        </xdr:cNvPr>
        <xdr:cNvCxnSpPr/>
      </xdr:nvCxnSpPr>
      <xdr:spPr>
        <a:xfrm>
          <a:off x="3673475" y="5914390"/>
          <a:ext cx="628650" cy="49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138642</xdr:rowOff>
    </xdr:from>
    <xdr:to>
      <xdr:col>15</xdr:col>
      <xdr:colOff>187325</xdr:colOff>
      <xdr:row>31</xdr:row>
      <xdr:rowOff>68792</xdr:rowOff>
    </xdr:to>
    <xdr:sp macro="" textlink="">
      <xdr:nvSpPr>
        <xdr:cNvPr id="85" name="楕円 84">
          <a:extLst>
            <a:ext uri="{FF2B5EF4-FFF2-40B4-BE49-F238E27FC236}">
              <a16:creationId xmlns:a16="http://schemas.microsoft.com/office/drawing/2014/main" id="{2BA84BB5-43F7-411E-8569-D2B06015AFA2}"/>
            </a:ext>
          </a:extLst>
        </xdr:cNvPr>
        <xdr:cNvSpPr/>
      </xdr:nvSpPr>
      <xdr:spPr>
        <a:xfrm>
          <a:off x="2930525" y="5818717"/>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17992</xdr:rowOff>
    </xdr:from>
    <xdr:to>
      <xdr:col>19</xdr:col>
      <xdr:colOff>136525</xdr:colOff>
      <xdr:row>31</xdr:row>
      <xdr:rowOff>75565</xdr:rowOff>
    </xdr:to>
    <xdr:cxnSp macro="">
      <xdr:nvCxnSpPr>
        <xdr:cNvPr id="86" name="直線コネクタ 85">
          <a:extLst>
            <a:ext uri="{FF2B5EF4-FFF2-40B4-BE49-F238E27FC236}">
              <a16:creationId xmlns:a16="http://schemas.microsoft.com/office/drawing/2014/main" id="{F996F884-6E90-4943-A893-82FA52027B39}"/>
            </a:ext>
          </a:extLst>
        </xdr:cNvPr>
        <xdr:cNvCxnSpPr/>
      </xdr:nvCxnSpPr>
      <xdr:spPr>
        <a:xfrm>
          <a:off x="2987675" y="5856817"/>
          <a:ext cx="685800" cy="57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113453</xdr:rowOff>
    </xdr:from>
    <xdr:to>
      <xdr:col>11</xdr:col>
      <xdr:colOff>187325</xdr:colOff>
      <xdr:row>31</xdr:row>
      <xdr:rowOff>43603</xdr:rowOff>
    </xdr:to>
    <xdr:sp macro="" textlink="">
      <xdr:nvSpPr>
        <xdr:cNvPr id="87" name="楕円 86">
          <a:extLst>
            <a:ext uri="{FF2B5EF4-FFF2-40B4-BE49-F238E27FC236}">
              <a16:creationId xmlns:a16="http://schemas.microsoft.com/office/drawing/2014/main" id="{A96C4DC0-535F-444C-BE5C-3F351DFF218A}"/>
            </a:ext>
          </a:extLst>
        </xdr:cNvPr>
        <xdr:cNvSpPr/>
      </xdr:nvSpPr>
      <xdr:spPr>
        <a:xfrm>
          <a:off x="2244725" y="5790353"/>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164253</xdr:rowOff>
    </xdr:from>
    <xdr:to>
      <xdr:col>15</xdr:col>
      <xdr:colOff>136525</xdr:colOff>
      <xdr:row>31</xdr:row>
      <xdr:rowOff>17992</xdr:rowOff>
    </xdr:to>
    <xdr:cxnSp macro="">
      <xdr:nvCxnSpPr>
        <xdr:cNvPr id="88" name="直線コネクタ 87">
          <a:extLst>
            <a:ext uri="{FF2B5EF4-FFF2-40B4-BE49-F238E27FC236}">
              <a16:creationId xmlns:a16="http://schemas.microsoft.com/office/drawing/2014/main" id="{05C01802-013E-4736-AB24-16FC8A772721}"/>
            </a:ext>
          </a:extLst>
        </xdr:cNvPr>
        <xdr:cNvCxnSpPr/>
      </xdr:nvCxnSpPr>
      <xdr:spPr>
        <a:xfrm>
          <a:off x="2301875" y="5837978"/>
          <a:ext cx="685800" cy="18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63077</xdr:rowOff>
    </xdr:from>
    <xdr:to>
      <xdr:col>7</xdr:col>
      <xdr:colOff>187325</xdr:colOff>
      <xdr:row>30</xdr:row>
      <xdr:rowOff>164677</xdr:rowOff>
    </xdr:to>
    <xdr:sp macro="" textlink="">
      <xdr:nvSpPr>
        <xdr:cNvPr id="89" name="楕円 88">
          <a:extLst>
            <a:ext uri="{FF2B5EF4-FFF2-40B4-BE49-F238E27FC236}">
              <a16:creationId xmlns:a16="http://schemas.microsoft.com/office/drawing/2014/main" id="{B18D69F5-A6A3-4A77-928E-4499A4D954F4}"/>
            </a:ext>
          </a:extLst>
        </xdr:cNvPr>
        <xdr:cNvSpPr/>
      </xdr:nvSpPr>
      <xdr:spPr>
        <a:xfrm>
          <a:off x="1558925" y="5743152"/>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113877</xdr:rowOff>
    </xdr:from>
    <xdr:to>
      <xdr:col>11</xdr:col>
      <xdr:colOff>136525</xdr:colOff>
      <xdr:row>30</xdr:row>
      <xdr:rowOff>164253</xdr:rowOff>
    </xdr:to>
    <xdr:cxnSp macro="">
      <xdr:nvCxnSpPr>
        <xdr:cNvPr id="90" name="直線コネクタ 89">
          <a:extLst>
            <a:ext uri="{FF2B5EF4-FFF2-40B4-BE49-F238E27FC236}">
              <a16:creationId xmlns:a16="http://schemas.microsoft.com/office/drawing/2014/main" id="{35DBB509-D10D-4E76-B77A-FDE314142DB7}"/>
            </a:ext>
          </a:extLst>
        </xdr:cNvPr>
        <xdr:cNvCxnSpPr/>
      </xdr:nvCxnSpPr>
      <xdr:spPr>
        <a:xfrm>
          <a:off x="1616075" y="5790777"/>
          <a:ext cx="685800" cy="47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135484</xdr:rowOff>
    </xdr:from>
    <xdr:ext cx="405111" cy="259045"/>
    <xdr:sp macro="" textlink="">
      <xdr:nvSpPr>
        <xdr:cNvPr id="91" name="n_1aveValue有形固定資産減価償却率">
          <a:extLst>
            <a:ext uri="{FF2B5EF4-FFF2-40B4-BE49-F238E27FC236}">
              <a16:creationId xmlns:a16="http://schemas.microsoft.com/office/drawing/2014/main" id="{A961A4C1-FE73-4847-BFB5-68108BEB3059}"/>
            </a:ext>
          </a:extLst>
        </xdr:cNvPr>
        <xdr:cNvSpPr txBox="1"/>
      </xdr:nvSpPr>
      <xdr:spPr>
        <a:xfrm>
          <a:off x="3474094" y="59743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88705</xdr:rowOff>
    </xdr:from>
    <xdr:ext cx="405111" cy="259045"/>
    <xdr:sp macro="" textlink="">
      <xdr:nvSpPr>
        <xdr:cNvPr id="92" name="n_2aveValue有形固定資産減価償却率">
          <a:extLst>
            <a:ext uri="{FF2B5EF4-FFF2-40B4-BE49-F238E27FC236}">
              <a16:creationId xmlns:a16="http://schemas.microsoft.com/office/drawing/2014/main" id="{9664F7BB-80DD-4C8F-97AB-38B27147F049}"/>
            </a:ext>
          </a:extLst>
        </xdr:cNvPr>
        <xdr:cNvSpPr txBox="1"/>
      </xdr:nvSpPr>
      <xdr:spPr>
        <a:xfrm>
          <a:off x="2797819" y="59243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41927</xdr:rowOff>
    </xdr:from>
    <xdr:ext cx="405111" cy="259045"/>
    <xdr:sp macro="" textlink="">
      <xdr:nvSpPr>
        <xdr:cNvPr id="93" name="n_3aveValue有形固定資産減価償却率">
          <a:extLst>
            <a:ext uri="{FF2B5EF4-FFF2-40B4-BE49-F238E27FC236}">
              <a16:creationId xmlns:a16="http://schemas.microsoft.com/office/drawing/2014/main" id="{399C2E6A-6E93-419A-9C9F-B196ED25FBBA}"/>
            </a:ext>
          </a:extLst>
        </xdr:cNvPr>
        <xdr:cNvSpPr txBox="1"/>
      </xdr:nvSpPr>
      <xdr:spPr>
        <a:xfrm>
          <a:off x="2112019" y="5883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49124</xdr:rowOff>
    </xdr:from>
    <xdr:ext cx="405111" cy="259045"/>
    <xdr:sp macro="" textlink="">
      <xdr:nvSpPr>
        <xdr:cNvPr id="94" name="n_4aveValue有形固定資産減価償却率">
          <a:extLst>
            <a:ext uri="{FF2B5EF4-FFF2-40B4-BE49-F238E27FC236}">
              <a16:creationId xmlns:a16="http://schemas.microsoft.com/office/drawing/2014/main" id="{90BFEC45-CEF5-49EC-A0A9-5EF116B89A1C}"/>
            </a:ext>
          </a:extLst>
        </xdr:cNvPr>
        <xdr:cNvSpPr txBox="1"/>
      </xdr:nvSpPr>
      <xdr:spPr>
        <a:xfrm>
          <a:off x="1426219" y="58847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29</xdr:row>
      <xdr:rowOff>142892</xdr:rowOff>
    </xdr:from>
    <xdr:ext cx="405111" cy="259045"/>
    <xdr:sp macro="" textlink="">
      <xdr:nvSpPr>
        <xdr:cNvPr id="95" name="n_1mainValue有形固定資産減価償却率">
          <a:extLst>
            <a:ext uri="{FF2B5EF4-FFF2-40B4-BE49-F238E27FC236}">
              <a16:creationId xmlns:a16="http://schemas.microsoft.com/office/drawing/2014/main" id="{A52C922D-8C55-408D-A889-214E9CBFCB86}"/>
            </a:ext>
          </a:extLst>
        </xdr:cNvPr>
        <xdr:cNvSpPr txBox="1"/>
      </xdr:nvSpPr>
      <xdr:spPr>
        <a:xfrm>
          <a:off x="3474094" y="56546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85319</xdr:rowOff>
    </xdr:from>
    <xdr:ext cx="405111" cy="259045"/>
    <xdr:sp macro="" textlink="">
      <xdr:nvSpPr>
        <xdr:cNvPr id="96" name="n_2mainValue有形固定資産減価償却率">
          <a:extLst>
            <a:ext uri="{FF2B5EF4-FFF2-40B4-BE49-F238E27FC236}">
              <a16:creationId xmlns:a16="http://schemas.microsoft.com/office/drawing/2014/main" id="{65DF2225-54C4-496C-BAB0-4ACB17229B20}"/>
            </a:ext>
          </a:extLst>
        </xdr:cNvPr>
        <xdr:cNvSpPr txBox="1"/>
      </xdr:nvSpPr>
      <xdr:spPr>
        <a:xfrm>
          <a:off x="2797819" y="56034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60130</xdr:rowOff>
    </xdr:from>
    <xdr:ext cx="405111" cy="259045"/>
    <xdr:sp macro="" textlink="">
      <xdr:nvSpPr>
        <xdr:cNvPr id="97" name="n_3mainValue有形固定資産減価償却率">
          <a:extLst>
            <a:ext uri="{FF2B5EF4-FFF2-40B4-BE49-F238E27FC236}">
              <a16:creationId xmlns:a16="http://schemas.microsoft.com/office/drawing/2014/main" id="{B79D0436-2549-4AC5-ADAF-F9FA5328BFBC}"/>
            </a:ext>
          </a:extLst>
        </xdr:cNvPr>
        <xdr:cNvSpPr txBox="1"/>
      </xdr:nvSpPr>
      <xdr:spPr>
        <a:xfrm>
          <a:off x="2112019" y="55751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9754</xdr:rowOff>
    </xdr:from>
    <xdr:ext cx="405111" cy="259045"/>
    <xdr:sp macro="" textlink="">
      <xdr:nvSpPr>
        <xdr:cNvPr id="98" name="n_4mainValue有形固定資産減価償却率">
          <a:extLst>
            <a:ext uri="{FF2B5EF4-FFF2-40B4-BE49-F238E27FC236}">
              <a16:creationId xmlns:a16="http://schemas.microsoft.com/office/drawing/2014/main" id="{B9255DEF-5689-4D67-975A-198B5AFBDBAF}"/>
            </a:ext>
          </a:extLst>
        </xdr:cNvPr>
        <xdr:cNvSpPr txBox="1"/>
      </xdr:nvSpPr>
      <xdr:spPr>
        <a:xfrm>
          <a:off x="1426219" y="55215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9" name="正方形/長方形 98">
          <a:extLst>
            <a:ext uri="{FF2B5EF4-FFF2-40B4-BE49-F238E27FC236}">
              <a16:creationId xmlns:a16="http://schemas.microsoft.com/office/drawing/2014/main" id="{5F48EF4C-EA94-44E2-9746-C760C8C0C834}"/>
            </a:ext>
          </a:extLst>
        </xdr:cNvPr>
        <xdr:cNvSpPr/>
      </xdr:nvSpPr>
      <xdr:spPr>
        <a:xfrm>
          <a:off x="10198100" y="4092575"/>
          <a:ext cx="3800475" cy="3143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0" name="正方形/長方形 99">
          <a:extLst>
            <a:ext uri="{FF2B5EF4-FFF2-40B4-BE49-F238E27FC236}">
              <a16:creationId xmlns:a16="http://schemas.microsoft.com/office/drawing/2014/main" id="{E1C45A61-2342-42BF-ABA3-BE5D1F10CCEA}"/>
            </a:ext>
          </a:extLst>
        </xdr:cNvPr>
        <xdr:cNvSpPr/>
      </xdr:nvSpPr>
      <xdr:spPr>
        <a:xfrm>
          <a:off x="11154043" y="4465892"/>
          <a:ext cx="942439" cy="2503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1" name="正方形/長方形 100">
          <a:extLst>
            <a:ext uri="{FF2B5EF4-FFF2-40B4-BE49-F238E27FC236}">
              <a16:creationId xmlns:a16="http://schemas.microsoft.com/office/drawing/2014/main" id="{C7AADD62-1767-4893-88C6-F28C31DDD82C}"/>
            </a:ext>
          </a:extLst>
        </xdr:cNvPr>
        <xdr:cNvSpPr/>
      </xdr:nvSpPr>
      <xdr:spPr>
        <a:xfrm>
          <a:off x="12446540" y="4449221"/>
          <a:ext cx="862519" cy="2836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[ 522.3</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2" name="正方形/長方形 101">
          <a:extLst>
            <a:ext uri="{FF2B5EF4-FFF2-40B4-BE49-F238E27FC236}">
              <a16:creationId xmlns:a16="http://schemas.microsoft.com/office/drawing/2014/main" id="{94E655EC-7D0F-43CF-8DDD-5C8E0DB77C7D}"/>
            </a:ext>
          </a:extLst>
        </xdr:cNvPr>
        <xdr:cNvSpPr/>
      </xdr:nvSpPr>
      <xdr:spPr>
        <a:xfrm>
          <a:off x="139700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3" name="正方形/長方形 102">
          <a:extLst>
            <a:ext uri="{FF2B5EF4-FFF2-40B4-BE49-F238E27FC236}">
              <a16:creationId xmlns:a16="http://schemas.microsoft.com/office/drawing/2014/main" id="{19957A88-F69D-47B8-853C-7F397BC9A7CD}"/>
            </a:ext>
          </a:extLst>
        </xdr:cNvPr>
        <xdr:cNvSpPr/>
      </xdr:nvSpPr>
      <xdr:spPr>
        <a:xfrm>
          <a:off x="139700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4" name="正方形/長方形 103">
          <a:extLst>
            <a:ext uri="{FF2B5EF4-FFF2-40B4-BE49-F238E27FC236}">
              <a16:creationId xmlns:a16="http://schemas.microsoft.com/office/drawing/2014/main" id="{6C060AA6-CAD2-453F-8C39-902AD1AE14CC}"/>
            </a:ext>
          </a:extLst>
        </xdr:cNvPr>
        <xdr:cNvSpPr/>
      </xdr:nvSpPr>
      <xdr:spPr>
        <a:xfrm>
          <a:off x="153416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5" name="正方形/長方形 104">
          <a:extLst>
            <a:ext uri="{FF2B5EF4-FFF2-40B4-BE49-F238E27FC236}">
              <a16:creationId xmlns:a16="http://schemas.microsoft.com/office/drawing/2014/main" id="{C69F4208-09FB-47F8-B50B-879CE09EDFE5}"/>
            </a:ext>
          </a:extLst>
        </xdr:cNvPr>
        <xdr:cNvSpPr/>
      </xdr:nvSpPr>
      <xdr:spPr>
        <a:xfrm>
          <a:off x="153416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6" name="正方形/長方形 105">
          <a:extLst>
            <a:ext uri="{FF2B5EF4-FFF2-40B4-BE49-F238E27FC236}">
              <a16:creationId xmlns:a16="http://schemas.microsoft.com/office/drawing/2014/main" id="{AB9A15C9-8700-4991-85AA-9CE8A8A2D8DA}"/>
            </a:ext>
          </a:extLst>
        </xdr:cNvPr>
        <xdr:cNvSpPr/>
      </xdr:nvSpPr>
      <xdr:spPr>
        <a:xfrm>
          <a:off x="168179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7" name="正方形/長方形 106">
          <a:extLst>
            <a:ext uri="{FF2B5EF4-FFF2-40B4-BE49-F238E27FC236}">
              <a16:creationId xmlns:a16="http://schemas.microsoft.com/office/drawing/2014/main" id="{5F37F9D7-75A4-4EC5-8005-8CFC7377147C}"/>
            </a:ext>
          </a:extLst>
        </xdr:cNvPr>
        <xdr:cNvSpPr/>
      </xdr:nvSpPr>
      <xdr:spPr>
        <a:xfrm>
          <a:off x="168179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8" name="正方形/長方形 107">
          <a:extLst>
            <a:ext uri="{FF2B5EF4-FFF2-40B4-BE49-F238E27FC236}">
              <a16:creationId xmlns:a16="http://schemas.microsoft.com/office/drawing/2014/main" id="{D3ECA6F2-4BF1-4020-89F7-FFDD65F45396}"/>
            </a:ext>
          </a:extLst>
        </xdr:cNvPr>
        <xdr:cNvSpPr/>
      </xdr:nvSpPr>
      <xdr:spPr>
        <a:xfrm>
          <a:off x="10198100" y="4768850"/>
          <a:ext cx="3800475" cy="20383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9" name="正方形/長方形 108">
          <a:extLst>
            <a:ext uri="{FF2B5EF4-FFF2-40B4-BE49-F238E27FC236}">
              <a16:creationId xmlns:a16="http://schemas.microsoft.com/office/drawing/2014/main" id="{7F7CBC0A-944E-45C1-8062-ADF670B6F1EC}"/>
            </a:ext>
          </a:extLst>
        </xdr:cNvPr>
        <xdr:cNvSpPr/>
      </xdr:nvSpPr>
      <xdr:spPr>
        <a:xfrm>
          <a:off x="14246225" y="4768850"/>
          <a:ext cx="4286250" cy="20383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0" name="正方形/長方形 109">
          <a:extLst>
            <a:ext uri="{FF2B5EF4-FFF2-40B4-BE49-F238E27FC236}">
              <a16:creationId xmlns:a16="http://schemas.microsoft.com/office/drawing/2014/main" id="{24FB73AF-2FB7-4D06-8EFE-8387647D0169}"/>
            </a:ext>
          </a:extLst>
        </xdr:cNvPr>
        <xdr:cNvSpPr/>
      </xdr:nvSpPr>
      <xdr:spPr>
        <a:xfrm>
          <a:off x="14246225" y="4835525"/>
          <a:ext cx="41148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1" name="テキスト ボックス 110">
          <a:extLst>
            <a:ext uri="{FF2B5EF4-FFF2-40B4-BE49-F238E27FC236}">
              <a16:creationId xmlns:a16="http://schemas.microsoft.com/office/drawing/2014/main" id="{A48789AC-7200-47ED-8594-574235A3BFA8}"/>
            </a:ext>
          </a:extLst>
        </xdr:cNvPr>
        <xdr:cNvSpPr txBox="1"/>
      </xdr:nvSpPr>
      <xdr:spPr>
        <a:xfrm>
          <a:off x="14322425" y="5045075"/>
          <a:ext cx="4105275" cy="16859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債務償還比率は、類似団体平均を上回っており、前年度と比較して増加している。これは、比率を算定する際の分子にあたる数値が増加したためである。これまでに発行した地方債の償還が進み、地方債の新規発行を抑えたことにより将来負担額は減少したものの、充当可能財源の減少がそれを上回ったことが影響している。引き続き、地方債の新規発行額を償還額以内に抑制するなど、残高を圧縮し、将来世代の負担の縮小に努める。</a:t>
          </a:r>
        </a:p>
      </xdr:txBody>
    </xdr:sp>
    <xdr:clientData/>
  </xdr:twoCellAnchor>
  <xdr:oneCellAnchor>
    <xdr:from>
      <xdr:col>57</xdr:col>
      <xdr:colOff>111125</xdr:colOff>
      <xdr:row>23</xdr:row>
      <xdr:rowOff>47625</xdr:rowOff>
    </xdr:from>
    <xdr:ext cx="349839" cy="225703"/>
    <xdr:sp macro="" textlink="">
      <xdr:nvSpPr>
        <xdr:cNvPr id="112" name="テキスト ボックス 111">
          <a:extLst>
            <a:ext uri="{FF2B5EF4-FFF2-40B4-BE49-F238E27FC236}">
              <a16:creationId xmlns:a16="http://schemas.microsoft.com/office/drawing/2014/main" id="{E2B2D848-4002-4A9F-A250-1E18E1E54EF5}"/>
            </a:ext>
          </a:extLst>
        </xdr:cNvPr>
        <xdr:cNvSpPr txBox="1"/>
      </xdr:nvSpPr>
      <xdr:spPr>
        <a:xfrm>
          <a:off x="10160000" y="45878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3" name="直線コネクタ 112">
          <a:extLst>
            <a:ext uri="{FF2B5EF4-FFF2-40B4-BE49-F238E27FC236}">
              <a16:creationId xmlns:a16="http://schemas.microsoft.com/office/drawing/2014/main" id="{B0F68C81-426A-4952-8F3C-60ABF0D1FA28}"/>
            </a:ext>
          </a:extLst>
        </xdr:cNvPr>
        <xdr:cNvCxnSpPr/>
      </xdr:nvCxnSpPr>
      <xdr:spPr>
        <a:xfrm>
          <a:off x="10198100" y="680720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4" name="テキスト ボックス 113">
          <a:extLst>
            <a:ext uri="{FF2B5EF4-FFF2-40B4-BE49-F238E27FC236}">
              <a16:creationId xmlns:a16="http://schemas.microsoft.com/office/drawing/2014/main" id="{0B53728E-868D-4412-BC8B-44FA8ACD9126}"/>
            </a:ext>
          </a:extLst>
        </xdr:cNvPr>
        <xdr:cNvSpPr txBox="1"/>
      </xdr:nvSpPr>
      <xdr:spPr>
        <a:xfrm>
          <a:off x="9708926" y="672292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5" name="直線コネクタ 114">
          <a:extLst>
            <a:ext uri="{FF2B5EF4-FFF2-40B4-BE49-F238E27FC236}">
              <a16:creationId xmlns:a16="http://schemas.microsoft.com/office/drawing/2014/main" id="{E12281BA-2078-4FA4-A4AB-6F9D3ADBBF99}"/>
            </a:ext>
          </a:extLst>
        </xdr:cNvPr>
        <xdr:cNvCxnSpPr/>
      </xdr:nvCxnSpPr>
      <xdr:spPr>
        <a:xfrm>
          <a:off x="10198100" y="6475942"/>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16" name="テキスト ボックス 115">
          <a:extLst>
            <a:ext uri="{FF2B5EF4-FFF2-40B4-BE49-F238E27FC236}">
              <a16:creationId xmlns:a16="http://schemas.microsoft.com/office/drawing/2014/main" id="{467FA62D-1B46-4D0B-913C-DD88CF0450E6}"/>
            </a:ext>
          </a:extLst>
        </xdr:cNvPr>
        <xdr:cNvSpPr txBox="1"/>
      </xdr:nvSpPr>
      <xdr:spPr>
        <a:xfrm>
          <a:off x="9708926" y="638214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7" name="直線コネクタ 116">
          <a:extLst>
            <a:ext uri="{FF2B5EF4-FFF2-40B4-BE49-F238E27FC236}">
              <a16:creationId xmlns:a16="http://schemas.microsoft.com/office/drawing/2014/main" id="{D0B50D08-650E-4E76-BD2E-74A9F00F627B}"/>
            </a:ext>
          </a:extLst>
        </xdr:cNvPr>
        <xdr:cNvCxnSpPr/>
      </xdr:nvCxnSpPr>
      <xdr:spPr>
        <a:xfrm>
          <a:off x="10198100" y="6135158"/>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18" name="テキスト ボックス 117">
          <a:extLst>
            <a:ext uri="{FF2B5EF4-FFF2-40B4-BE49-F238E27FC236}">
              <a16:creationId xmlns:a16="http://schemas.microsoft.com/office/drawing/2014/main" id="{BC1FD1CC-F3B3-49C3-B9EC-14EF44751A22}"/>
            </a:ext>
          </a:extLst>
        </xdr:cNvPr>
        <xdr:cNvSpPr txBox="1"/>
      </xdr:nvSpPr>
      <xdr:spPr>
        <a:xfrm>
          <a:off x="9762011" y="604135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19" name="直線コネクタ 118">
          <a:extLst>
            <a:ext uri="{FF2B5EF4-FFF2-40B4-BE49-F238E27FC236}">
              <a16:creationId xmlns:a16="http://schemas.microsoft.com/office/drawing/2014/main" id="{2DC2914A-3DFB-4786-B5D7-38AED2F6C42F}"/>
            </a:ext>
          </a:extLst>
        </xdr:cNvPr>
        <xdr:cNvCxnSpPr/>
      </xdr:nvCxnSpPr>
      <xdr:spPr>
        <a:xfrm>
          <a:off x="10198100" y="579755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0" name="テキスト ボックス 119">
          <a:extLst>
            <a:ext uri="{FF2B5EF4-FFF2-40B4-BE49-F238E27FC236}">
              <a16:creationId xmlns:a16="http://schemas.microsoft.com/office/drawing/2014/main" id="{CA024E7B-4286-4D47-A7FF-3A2A616EB1E1}"/>
            </a:ext>
          </a:extLst>
        </xdr:cNvPr>
        <xdr:cNvSpPr txBox="1"/>
      </xdr:nvSpPr>
      <xdr:spPr>
        <a:xfrm>
          <a:off x="9762011" y="570374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1" name="直線コネクタ 120">
          <a:extLst>
            <a:ext uri="{FF2B5EF4-FFF2-40B4-BE49-F238E27FC236}">
              <a16:creationId xmlns:a16="http://schemas.microsoft.com/office/drawing/2014/main" id="{CEE8A76A-9C61-4C75-AC43-FB7415FDBE31}"/>
            </a:ext>
          </a:extLst>
        </xdr:cNvPr>
        <xdr:cNvCxnSpPr/>
      </xdr:nvCxnSpPr>
      <xdr:spPr>
        <a:xfrm>
          <a:off x="10198100" y="5456767"/>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2" name="テキスト ボックス 121">
          <a:extLst>
            <a:ext uri="{FF2B5EF4-FFF2-40B4-BE49-F238E27FC236}">
              <a16:creationId xmlns:a16="http://schemas.microsoft.com/office/drawing/2014/main" id="{93388026-EC35-4ECE-AEA4-87DF323A7848}"/>
            </a:ext>
          </a:extLst>
        </xdr:cNvPr>
        <xdr:cNvSpPr txBox="1"/>
      </xdr:nvSpPr>
      <xdr:spPr>
        <a:xfrm>
          <a:off x="9762011" y="53629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3" name="直線コネクタ 122">
          <a:extLst>
            <a:ext uri="{FF2B5EF4-FFF2-40B4-BE49-F238E27FC236}">
              <a16:creationId xmlns:a16="http://schemas.microsoft.com/office/drawing/2014/main" id="{3DF28930-1F5B-49AB-B646-DD462CD012D6}"/>
            </a:ext>
          </a:extLst>
        </xdr:cNvPr>
        <xdr:cNvCxnSpPr/>
      </xdr:nvCxnSpPr>
      <xdr:spPr>
        <a:xfrm>
          <a:off x="10198100" y="5115983"/>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25</xdr:row>
      <xdr:rowOff>161257</xdr:rowOff>
    </xdr:from>
    <xdr:ext cx="410689" cy="225703"/>
    <xdr:sp macro="" textlink="">
      <xdr:nvSpPr>
        <xdr:cNvPr id="124" name="テキスト ボックス 123">
          <a:extLst>
            <a:ext uri="{FF2B5EF4-FFF2-40B4-BE49-F238E27FC236}">
              <a16:creationId xmlns:a16="http://schemas.microsoft.com/office/drawing/2014/main" id="{CC909411-0521-4FA6-80E2-DB94661BF00E}"/>
            </a:ext>
          </a:extLst>
        </xdr:cNvPr>
        <xdr:cNvSpPr txBox="1"/>
      </xdr:nvSpPr>
      <xdr:spPr>
        <a:xfrm>
          <a:off x="9762011" y="503170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5" name="直線コネクタ 124">
          <a:extLst>
            <a:ext uri="{FF2B5EF4-FFF2-40B4-BE49-F238E27FC236}">
              <a16:creationId xmlns:a16="http://schemas.microsoft.com/office/drawing/2014/main" id="{13B4A1BC-64CC-4FCE-874B-08DCED118CBC}"/>
            </a:ext>
          </a:extLst>
        </xdr:cNvPr>
        <xdr:cNvCxnSpPr/>
      </xdr:nvCxnSpPr>
      <xdr:spPr>
        <a:xfrm>
          <a:off x="10198100" y="476885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23</xdr:row>
      <xdr:rowOff>144324</xdr:rowOff>
    </xdr:from>
    <xdr:ext cx="308097" cy="225703"/>
    <xdr:sp macro="" textlink="">
      <xdr:nvSpPr>
        <xdr:cNvPr id="126" name="テキスト ボックス 125">
          <a:extLst>
            <a:ext uri="{FF2B5EF4-FFF2-40B4-BE49-F238E27FC236}">
              <a16:creationId xmlns:a16="http://schemas.microsoft.com/office/drawing/2014/main" id="{EDF73C3C-BC07-4FBE-A76B-F610742B4A4C}"/>
            </a:ext>
          </a:extLst>
        </xdr:cNvPr>
        <xdr:cNvSpPr txBox="1"/>
      </xdr:nvSpPr>
      <xdr:spPr>
        <a:xfrm>
          <a:off x="9867778" y="4684574"/>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36</xdr:row>
      <xdr:rowOff>168275</xdr:rowOff>
    </xdr:to>
    <xdr:sp macro="" textlink="">
      <xdr:nvSpPr>
        <xdr:cNvPr id="127" name="債務償還比率グラフ枠">
          <a:extLst>
            <a:ext uri="{FF2B5EF4-FFF2-40B4-BE49-F238E27FC236}">
              <a16:creationId xmlns:a16="http://schemas.microsoft.com/office/drawing/2014/main" id="{A154D19F-731D-49AE-AC5B-88232E8125A9}"/>
            </a:ext>
          </a:extLst>
        </xdr:cNvPr>
        <xdr:cNvSpPr/>
      </xdr:nvSpPr>
      <xdr:spPr>
        <a:xfrm>
          <a:off x="10198100" y="4768850"/>
          <a:ext cx="3800475" cy="20383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49244</xdr:rowOff>
    </xdr:from>
    <xdr:to>
      <xdr:col>76</xdr:col>
      <xdr:colOff>21589</xdr:colOff>
      <xdr:row>33</xdr:row>
      <xdr:rowOff>87640</xdr:rowOff>
    </xdr:to>
    <xdr:cxnSp macro="">
      <xdr:nvCxnSpPr>
        <xdr:cNvPr id="128" name="直線コネクタ 127">
          <a:extLst>
            <a:ext uri="{FF2B5EF4-FFF2-40B4-BE49-F238E27FC236}">
              <a16:creationId xmlns:a16="http://schemas.microsoft.com/office/drawing/2014/main" id="{E86E4B18-B5AF-4B2B-A791-2801DFDF73CF}"/>
            </a:ext>
          </a:extLst>
        </xdr:cNvPr>
        <xdr:cNvCxnSpPr/>
      </xdr:nvCxnSpPr>
      <xdr:spPr>
        <a:xfrm flipV="1">
          <a:off x="13326745" y="5075269"/>
          <a:ext cx="1269" cy="11718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33</xdr:row>
      <xdr:rowOff>91467</xdr:rowOff>
    </xdr:from>
    <xdr:ext cx="469744" cy="259045"/>
    <xdr:sp macro="" textlink="">
      <xdr:nvSpPr>
        <xdr:cNvPr id="129" name="債務償還比率最小値テキスト">
          <a:extLst>
            <a:ext uri="{FF2B5EF4-FFF2-40B4-BE49-F238E27FC236}">
              <a16:creationId xmlns:a16="http://schemas.microsoft.com/office/drawing/2014/main" id="{A950892E-01DE-4A38-A468-D8C2B025E721}"/>
            </a:ext>
          </a:extLst>
        </xdr:cNvPr>
        <xdr:cNvSpPr txBox="1"/>
      </xdr:nvSpPr>
      <xdr:spPr>
        <a:xfrm>
          <a:off x="13379450" y="6250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33</xdr:row>
      <xdr:rowOff>87640</xdr:rowOff>
    </xdr:from>
    <xdr:to>
      <xdr:col>76</xdr:col>
      <xdr:colOff>111125</xdr:colOff>
      <xdr:row>33</xdr:row>
      <xdr:rowOff>87640</xdr:rowOff>
    </xdr:to>
    <xdr:cxnSp macro="">
      <xdr:nvCxnSpPr>
        <xdr:cNvPr id="130" name="直線コネクタ 129">
          <a:extLst>
            <a:ext uri="{FF2B5EF4-FFF2-40B4-BE49-F238E27FC236}">
              <a16:creationId xmlns:a16="http://schemas.microsoft.com/office/drawing/2014/main" id="{E0F23064-A5E5-465F-B4AB-4A03A33DC839}"/>
            </a:ext>
          </a:extLst>
        </xdr:cNvPr>
        <xdr:cNvCxnSpPr/>
      </xdr:nvCxnSpPr>
      <xdr:spPr>
        <a:xfrm>
          <a:off x="13255625" y="624714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167371</xdr:rowOff>
    </xdr:from>
    <xdr:ext cx="469744" cy="259045"/>
    <xdr:sp macro="" textlink="">
      <xdr:nvSpPr>
        <xdr:cNvPr id="131" name="債務償還比率最大値テキスト">
          <a:extLst>
            <a:ext uri="{FF2B5EF4-FFF2-40B4-BE49-F238E27FC236}">
              <a16:creationId xmlns:a16="http://schemas.microsoft.com/office/drawing/2014/main" id="{3FFBAC95-708B-491A-B45F-34890D64E9AC}"/>
            </a:ext>
          </a:extLst>
        </xdr:cNvPr>
        <xdr:cNvSpPr txBox="1"/>
      </xdr:nvSpPr>
      <xdr:spPr>
        <a:xfrm>
          <a:off x="13379450" y="48695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49244</xdr:rowOff>
    </xdr:from>
    <xdr:to>
      <xdr:col>76</xdr:col>
      <xdr:colOff>111125</xdr:colOff>
      <xdr:row>26</xdr:row>
      <xdr:rowOff>49244</xdr:rowOff>
    </xdr:to>
    <xdr:cxnSp macro="">
      <xdr:nvCxnSpPr>
        <xdr:cNvPr id="132" name="直線コネクタ 131">
          <a:extLst>
            <a:ext uri="{FF2B5EF4-FFF2-40B4-BE49-F238E27FC236}">
              <a16:creationId xmlns:a16="http://schemas.microsoft.com/office/drawing/2014/main" id="{1E28452F-E4E9-4708-9DB2-E6D68903BBCF}"/>
            </a:ext>
          </a:extLst>
        </xdr:cNvPr>
        <xdr:cNvCxnSpPr/>
      </xdr:nvCxnSpPr>
      <xdr:spPr>
        <a:xfrm>
          <a:off x="13255625" y="507526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65073</xdr:rowOff>
    </xdr:from>
    <xdr:ext cx="469744" cy="259045"/>
    <xdr:sp macro="" textlink="">
      <xdr:nvSpPr>
        <xdr:cNvPr id="133" name="債務償還比率平均値テキスト">
          <a:extLst>
            <a:ext uri="{FF2B5EF4-FFF2-40B4-BE49-F238E27FC236}">
              <a16:creationId xmlns:a16="http://schemas.microsoft.com/office/drawing/2014/main" id="{60B7A03B-51FD-4F65-BC23-F85AAFB782D7}"/>
            </a:ext>
          </a:extLst>
        </xdr:cNvPr>
        <xdr:cNvSpPr txBox="1"/>
      </xdr:nvSpPr>
      <xdr:spPr>
        <a:xfrm>
          <a:off x="13379450" y="542129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42196</xdr:rowOff>
    </xdr:from>
    <xdr:to>
      <xdr:col>76</xdr:col>
      <xdr:colOff>73025</xdr:colOff>
      <xdr:row>29</xdr:row>
      <xdr:rowOff>143796</xdr:rowOff>
    </xdr:to>
    <xdr:sp macro="" textlink="">
      <xdr:nvSpPr>
        <xdr:cNvPr id="134" name="フローチャート: 判断 133">
          <a:extLst>
            <a:ext uri="{FF2B5EF4-FFF2-40B4-BE49-F238E27FC236}">
              <a16:creationId xmlns:a16="http://schemas.microsoft.com/office/drawing/2014/main" id="{7A10B547-6B1C-40C2-B3BA-FFBC9EDCAAB2}"/>
            </a:ext>
          </a:extLst>
        </xdr:cNvPr>
        <xdr:cNvSpPr/>
      </xdr:nvSpPr>
      <xdr:spPr>
        <a:xfrm>
          <a:off x="13293725" y="5560346"/>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65405</xdr:rowOff>
    </xdr:from>
    <xdr:to>
      <xdr:col>72</xdr:col>
      <xdr:colOff>123825</xdr:colOff>
      <xdr:row>29</xdr:row>
      <xdr:rowOff>167005</xdr:rowOff>
    </xdr:to>
    <xdr:sp macro="" textlink="">
      <xdr:nvSpPr>
        <xdr:cNvPr id="135" name="フローチャート: 判断 134">
          <a:extLst>
            <a:ext uri="{FF2B5EF4-FFF2-40B4-BE49-F238E27FC236}">
              <a16:creationId xmlns:a16="http://schemas.microsoft.com/office/drawing/2014/main" id="{5C3B37FC-1F25-4170-ACB7-BFE02BBD2DFB}"/>
            </a:ext>
          </a:extLst>
        </xdr:cNvPr>
        <xdr:cNvSpPr/>
      </xdr:nvSpPr>
      <xdr:spPr>
        <a:xfrm>
          <a:off x="12646025" y="558355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102288</xdr:rowOff>
    </xdr:from>
    <xdr:to>
      <xdr:col>68</xdr:col>
      <xdr:colOff>123825</xdr:colOff>
      <xdr:row>30</xdr:row>
      <xdr:rowOff>32438</xdr:rowOff>
    </xdr:to>
    <xdr:sp macro="" textlink="">
      <xdr:nvSpPr>
        <xdr:cNvPr id="136" name="フローチャート: 判断 135">
          <a:extLst>
            <a:ext uri="{FF2B5EF4-FFF2-40B4-BE49-F238E27FC236}">
              <a16:creationId xmlns:a16="http://schemas.microsoft.com/office/drawing/2014/main" id="{BDEB861A-919E-4B5F-B1D2-1D638B5074EE}"/>
            </a:ext>
          </a:extLst>
        </xdr:cNvPr>
        <xdr:cNvSpPr/>
      </xdr:nvSpPr>
      <xdr:spPr>
        <a:xfrm>
          <a:off x="11960225" y="5620438"/>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48133</xdr:rowOff>
    </xdr:from>
    <xdr:to>
      <xdr:col>64</xdr:col>
      <xdr:colOff>123825</xdr:colOff>
      <xdr:row>29</xdr:row>
      <xdr:rowOff>149733</xdr:rowOff>
    </xdr:to>
    <xdr:sp macro="" textlink="">
      <xdr:nvSpPr>
        <xdr:cNvPr id="137" name="フローチャート: 判断 136">
          <a:extLst>
            <a:ext uri="{FF2B5EF4-FFF2-40B4-BE49-F238E27FC236}">
              <a16:creationId xmlns:a16="http://schemas.microsoft.com/office/drawing/2014/main" id="{5B035110-C1A0-41F9-8564-A4910F485241}"/>
            </a:ext>
          </a:extLst>
        </xdr:cNvPr>
        <xdr:cNvSpPr/>
      </xdr:nvSpPr>
      <xdr:spPr>
        <a:xfrm>
          <a:off x="11274425" y="5559933"/>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31</xdr:row>
      <xdr:rowOff>16669</xdr:rowOff>
    </xdr:from>
    <xdr:to>
      <xdr:col>60</xdr:col>
      <xdr:colOff>123825</xdr:colOff>
      <xdr:row>31</xdr:row>
      <xdr:rowOff>118269</xdr:rowOff>
    </xdr:to>
    <xdr:sp macro="" textlink="">
      <xdr:nvSpPr>
        <xdr:cNvPr id="138" name="フローチャート: 判断 137">
          <a:extLst>
            <a:ext uri="{FF2B5EF4-FFF2-40B4-BE49-F238E27FC236}">
              <a16:creationId xmlns:a16="http://schemas.microsoft.com/office/drawing/2014/main" id="{CF398F21-82A2-4183-B9CC-E7CA83785FAA}"/>
            </a:ext>
          </a:extLst>
        </xdr:cNvPr>
        <xdr:cNvSpPr/>
      </xdr:nvSpPr>
      <xdr:spPr>
        <a:xfrm>
          <a:off x="10588625" y="5855494"/>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73650D82-5E51-4966-A096-350A0DC5B6E6}"/>
            </a:ext>
          </a:extLst>
        </xdr:cNvPr>
        <xdr:cNvSpPr txBox="1"/>
      </xdr:nvSpPr>
      <xdr:spPr>
        <a:xfrm>
          <a:off x="1316990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16915533-9CDE-4E7F-ACB6-EAAA581C3973}"/>
            </a:ext>
          </a:extLst>
        </xdr:cNvPr>
        <xdr:cNvSpPr txBox="1"/>
      </xdr:nvSpPr>
      <xdr:spPr>
        <a:xfrm>
          <a:off x="125317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E7DEE6C1-7E94-41E3-82D5-67238B4E0CDF}"/>
            </a:ext>
          </a:extLst>
        </xdr:cNvPr>
        <xdr:cNvSpPr txBox="1"/>
      </xdr:nvSpPr>
      <xdr:spPr>
        <a:xfrm>
          <a:off x="118459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52DC7042-ADC0-456E-94D5-EC02360FCA16}"/>
            </a:ext>
          </a:extLst>
        </xdr:cNvPr>
        <xdr:cNvSpPr txBox="1"/>
      </xdr:nvSpPr>
      <xdr:spPr>
        <a:xfrm>
          <a:off x="111601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3" name="テキスト ボックス 142">
          <a:extLst>
            <a:ext uri="{FF2B5EF4-FFF2-40B4-BE49-F238E27FC236}">
              <a16:creationId xmlns:a16="http://schemas.microsoft.com/office/drawing/2014/main" id="{D865D22C-0272-4545-BDD6-F7A4B3C7871E}"/>
            </a:ext>
          </a:extLst>
        </xdr:cNvPr>
        <xdr:cNvSpPr txBox="1"/>
      </xdr:nvSpPr>
      <xdr:spPr>
        <a:xfrm>
          <a:off x="104743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98330</xdr:rowOff>
    </xdr:from>
    <xdr:to>
      <xdr:col>76</xdr:col>
      <xdr:colOff>73025</xdr:colOff>
      <xdr:row>30</xdr:row>
      <xdr:rowOff>28480</xdr:rowOff>
    </xdr:to>
    <xdr:sp macro="" textlink="">
      <xdr:nvSpPr>
        <xdr:cNvPr id="144" name="楕円 143">
          <a:extLst>
            <a:ext uri="{FF2B5EF4-FFF2-40B4-BE49-F238E27FC236}">
              <a16:creationId xmlns:a16="http://schemas.microsoft.com/office/drawing/2014/main" id="{5A8D3328-C2C6-467D-B1EF-713923406FAD}"/>
            </a:ext>
          </a:extLst>
        </xdr:cNvPr>
        <xdr:cNvSpPr/>
      </xdr:nvSpPr>
      <xdr:spPr>
        <a:xfrm>
          <a:off x="13293725" y="561330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29</xdr:row>
      <xdr:rowOff>76757</xdr:rowOff>
    </xdr:from>
    <xdr:ext cx="469744" cy="259045"/>
    <xdr:sp macro="" textlink="">
      <xdr:nvSpPr>
        <xdr:cNvPr id="145" name="債務償還比率該当値テキスト">
          <a:extLst>
            <a:ext uri="{FF2B5EF4-FFF2-40B4-BE49-F238E27FC236}">
              <a16:creationId xmlns:a16="http://schemas.microsoft.com/office/drawing/2014/main" id="{145172C3-D343-4690-B0FA-EBFB0C55A439}"/>
            </a:ext>
          </a:extLst>
        </xdr:cNvPr>
        <xdr:cNvSpPr txBox="1"/>
      </xdr:nvSpPr>
      <xdr:spPr>
        <a:xfrm>
          <a:off x="13379450" y="5591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65225</xdr:rowOff>
    </xdr:from>
    <xdr:to>
      <xdr:col>72</xdr:col>
      <xdr:colOff>123825</xdr:colOff>
      <xdr:row>29</xdr:row>
      <xdr:rowOff>166825</xdr:rowOff>
    </xdr:to>
    <xdr:sp macro="" textlink="">
      <xdr:nvSpPr>
        <xdr:cNvPr id="146" name="楕円 145">
          <a:extLst>
            <a:ext uri="{FF2B5EF4-FFF2-40B4-BE49-F238E27FC236}">
              <a16:creationId xmlns:a16="http://schemas.microsoft.com/office/drawing/2014/main" id="{8024A4E3-C41D-4EC7-95AF-6701D3FC9550}"/>
            </a:ext>
          </a:extLst>
        </xdr:cNvPr>
        <xdr:cNvSpPr/>
      </xdr:nvSpPr>
      <xdr:spPr>
        <a:xfrm>
          <a:off x="12646025" y="558337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116025</xdr:rowOff>
    </xdr:from>
    <xdr:to>
      <xdr:col>76</xdr:col>
      <xdr:colOff>22225</xdr:colOff>
      <xdr:row>29</xdr:row>
      <xdr:rowOff>149130</xdr:rowOff>
    </xdr:to>
    <xdr:cxnSp macro="">
      <xdr:nvCxnSpPr>
        <xdr:cNvPr id="147" name="直線コネクタ 146">
          <a:extLst>
            <a:ext uri="{FF2B5EF4-FFF2-40B4-BE49-F238E27FC236}">
              <a16:creationId xmlns:a16="http://schemas.microsoft.com/office/drawing/2014/main" id="{E6CDDAD0-D15D-4948-BF0E-95B1FE7418C2}"/>
            </a:ext>
          </a:extLst>
        </xdr:cNvPr>
        <xdr:cNvCxnSpPr/>
      </xdr:nvCxnSpPr>
      <xdr:spPr>
        <a:xfrm>
          <a:off x="12693650" y="5631000"/>
          <a:ext cx="638175" cy="299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67204</xdr:rowOff>
    </xdr:from>
    <xdr:to>
      <xdr:col>68</xdr:col>
      <xdr:colOff>123825</xdr:colOff>
      <xdr:row>29</xdr:row>
      <xdr:rowOff>168804</xdr:rowOff>
    </xdr:to>
    <xdr:sp macro="" textlink="">
      <xdr:nvSpPr>
        <xdr:cNvPr id="148" name="楕円 147">
          <a:extLst>
            <a:ext uri="{FF2B5EF4-FFF2-40B4-BE49-F238E27FC236}">
              <a16:creationId xmlns:a16="http://schemas.microsoft.com/office/drawing/2014/main" id="{5E4CE428-3F2C-409F-A62B-03398A4230E2}"/>
            </a:ext>
          </a:extLst>
        </xdr:cNvPr>
        <xdr:cNvSpPr/>
      </xdr:nvSpPr>
      <xdr:spPr>
        <a:xfrm>
          <a:off x="11960225" y="5579004"/>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116025</xdr:rowOff>
    </xdr:from>
    <xdr:to>
      <xdr:col>72</xdr:col>
      <xdr:colOff>73025</xdr:colOff>
      <xdr:row>29</xdr:row>
      <xdr:rowOff>118004</xdr:rowOff>
    </xdr:to>
    <xdr:cxnSp macro="">
      <xdr:nvCxnSpPr>
        <xdr:cNvPr id="149" name="直線コネクタ 148">
          <a:extLst>
            <a:ext uri="{FF2B5EF4-FFF2-40B4-BE49-F238E27FC236}">
              <a16:creationId xmlns:a16="http://schemas.microsoft.com/office/drawing/2014/main" id="{B9AEB1A3-F5F7-4CFE-8CBC-81E3E160B0E2}"/>
            </a:ext>
          </a:extLst>
        </xdr:cNvPr>
        <xdr:cNvCxnSpPr/>
      </xdr:nvCxnSpPr>
      <xdr:spPr>
        <a:xfrm flipV="1">
          <a:off x="12007850" y="5631000"/>
          <a:ext cx="685800" cy="51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60008</xdr:rowOff>
    </xdr:from>
    <xdr:to>
      <xdr:col>64</xdr:col>
      <xdr:colOff>123825</xdr:colOff>
      <xdr:row>29</xdr:row>
      <xdr:rowOff>161608</xdr:rowOff>
    </xdr:to>
    <xdr:sp macro="" textlink="">
      <xdr:nvSpPr>
        <xdr:cNvPr id="150" name="楕円 149">
          <a:extLst>
            <a:ext uri="{FF2B5EF4-FFF2-40B4-BE49-F238E27FC236}">
              <a16:creationId xmlns:a16="http://schemas.microsoft.com/office/drawing/2014/main" id="{300E0436-780B-4E1B-B51F-8A272B3F5862}"/>
            </a:ext>
          </a:extLst>
        </xdr:cNvPr>
        <xdr:cNvSpPr/>
      </xdr:nvSpPr>
      <xdr:spPr>
        <a:xfrm>
          <a:off x="11274425" y="5574983"/>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110808</xdr:rowOff>
    </xdr:from>
    <xdr:to>
      <xdr:col>68</xdr:col>
      <xdr:colOff>73025</xdr:colOff>
      <xdr:row>29</xdr:row>
      <xdr:rowOff>118004</xdr:rowOff>
    </xdr:to>
    <xdr:cxnSp macro="">
      <xdr:nvCxnSpPr>
        <xdr:cNvPr id="151" name="直線コネクタ 150">
          <a:extLst>
            <a:ext uri="{FF2B5EF4-FFF2-40B4-BE49-F238E27FC236}">
              <a16:creationId xmlns:a16="http://schemas.microsoft.com/office/drawing/2014/main" id="{84DD2AB0-5EAE-44B3-8C6E-D84B8DBB578C}"/>
            </a:ext>
          </a:extLst>
        </xdr:cNvPr>
        <xdr:cNvCxnSpPr/>
      </xdr:nvCxnSpPr>
      <xdr:spPr>
        <a:xfrm>
          <a:off x="11322050" y="5622608"/>
          <a:ext cx="685800" cy="135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31</xdr:row>
      <xdr:rowOff>122640</xdr:rowOff>
    </xdr:from>
    <xdr:to>
      <xdr:col>60</xdr:col>
      <xdr:colOff>123825</xdr:colOff>
      <xdr:row>32</xdr:row>
      <xdr:rowOff>52790</xdr:rowOff>
    </xdr:to>
    <xdr:sp macro="" textlink="">
      <xdr:nvSpPr>
        <xdr:cNvPr id="152" name="楕円 151">
          <a:extLst>
            <a:ext uri="{FF2B5EF4-FFF2-40B4-BE49-F238E27FC236}">
              <a16:creationId xmlns:a16="http://schemas.microsoft.com/office/drawing/2014/main" id="{2F58CDC4-AF9A-478B-9A4E-C5EFA0687AD6}"/>
            </a:ext>
          </a:extLst>
        </xdr:cNvPr>
        <xdr:cNvSpPr/>
      </xdr:nvSpPr>
      <xdr:spPr>
        <a:xfrm>
          <a:off x="10588625" y="5964640"/>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110808</xdr:rowOff>
    </xdr:from>
    <xdr:to>
      <xdr:col>64</xdr:col>
      <xdr:colOff>73025</xdr:colOff>
      <xdr:row>32</xdr:row>
      <xdr:rowOff>1990</xdr:rowOff>
    </xdr:to>
    <xdr:cxnSp macro="">
      <xdr:nvCxnSpPr>
        <xdr:cNvPr id="153" name="直線コネクタ 152">
          <a:extLst>
            <a:ext uri="{FF2B5EF4-FFF2-40B4-BE49-F238E27FC236}">
              <a16:creationId xmlns:a16="http://schemas.microsoft.com/office/drawing/2014/main" id="{9687799D-8E79-4F8A-ACF9-F7C5C83153D6}"/>
            </a:ext>
          </a:extLst>
        </xdr:cNvPr>
        <xdr:cNvCxnSpPr/>
      </xdr:nvCxnSpPr>
      <xdr:spPr>
        <a:xfrm flipV="1">
          <a:off x="10636250" y="5622608"/>
          <a:ext cx="685800" cy="3801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29</xdr:row>
      <xdr:rowOff>158132</xdr:rowOff>
    </xdr:from>
    <xdr:ext cx="469744" cy="259045"/>
    <xdr:sp macro="" textlink="">
      <xdr:nvSpPr>
        <xdr:cNvPr id="154" name="n_1aveValue債務償還比率">
          <a:extLst>
            <a:ext uri="{FF2B5EF4-FFF2-40B4-BE49-F238E27FC236}">
              <a16:creationId xmlns:a16="http://schemas.microsoft.com/office/drawing/2014/main" id="{915A3994-5417-4B11-B151-55B713A3D368}"/>
            </a:ext>
          </a:extLst>
        </xdr:cNvPr>
        <xdr:cNvSpPr txBox="1"/>
      </xdr:nvSpPr>
      <xdr:spPr>
        <a:xfrm>
          <a:off x="12465127" y="56762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23565</xdr:rowOff>
    </xdr:from>
    <xdr:ext cx="469744" cy="259045"/>
    <xdr:sp macro="" textlink="">
      <xdr:nvSpPr>
        <xdr:cNvPr id="155" name="n_2aveValue債務償還比率">
          <a:extLst>
            <a:ext uri="{FF2B5EF4-FFF2-40B4-BE49-F238E27FC236}">
              <a16:creationId xmlns:a16="http://schemas.microsoft.com/office/drawing/2014/main" id="{E8D9B357-3E52-47C3-ABD2-C02AE7C8C96F}"/>
            </a:ext>
          </a:extLst>
        </xdr:cNvPr>
        <xdr:cNvSpPr txBox="1"/>
      </xdr:nvSpPr>
      <xdr:spPr>
        <a:xfrm>
          <a:off x="11788852" y="57036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166260</xdr:rowOff>
    </xdr:from>
    <xdr:ext cx="469744" cy="259045"/>
    <xdr:sp macro="" textlink="">
      <xdr:nvSpPr>
        <xdr:cNvPr id="156" name="n_3aveValue債務償還比率">
          <a:extLst>
            <a:ext uri="{FF2B5EF4-FFF2-40B4-BE49-F238E27FC236}">
              <a16:creationId xmlns:a16="http://schemas.microsoft.com/office/drawing/2014/main" id="{F42269AF-8223-42D0-A39E-4BBF067BC1A9}"/>
            </a:ext>
          </a:extLst>
        </xdr:cNvPr>
        <xdr:cNvSpPr txBox="1"/>
      </xdr:nvSpPr>
      <xdr:spPr>
        <a:xfrm>
          <a:off x="11103052" y="53542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134796</xdr:rowOff>
    </xdr:from>
    <xdr:ext cx="469744" cy="259045"/>
    <xdr:sp macro="" textlink="">
      <xdr:nvSpPr>
        <xdr:cNvPr id="157" name="n_4aveValue債務償還比率">
          <a:extLst>
            <a:ext uri="{FF2B5EF4-FFF2-40B4-BE49-F238E27FC236}">
              <a16:creationId xmlns:a16="http://schemas.microsoft.com/office/drawing/2014/main" id="{3565B812-72A2-4255-8546-51252C9D618C}"/>
            </a:ext>
          </a:extLst>
        </xdr:cNvPr>
        <xdr:cNvSpPr txBox="1"/>
      </xdr:nvSpPr>
      <xdr:spPr>
        <a:xfrm>
          <a:off x="10417252" y="56497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28</xdr:row>
      <xdr:rowOff>11902</xdr:rowOff>
    </xdr:from>
    <xdr:ext cx="469744" cy="259045"/>
    <xdr:sp macro="" textlink="">
      <xdr:nvSpPr>
        <xdr:cNvPr id="158" name="n_1mainValue債務償還比率">
          <a:extLst>
            <a:ext uri="{FF2B5EF4-FFF2-40B4-BE49-F238E27FC236}">
              <a16:creationId xmlns:a16="http://schemas.microsoft.com/office/drawing/2014/main" id="{D987A36D-E206-455D-9AEF-AE578FA1DB7B}"/>
            </a:ext>
          </a:extLst>
        </xdr:cNvPr>
        <xdr:cNvSpPr txBox="1"/>
      </xdr:nvSpPr>
      <xdr:spPr>
        <a:xfrm>
          <a:off x="12465127" y="5361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13881</xdr:rowOff>
    </xdr:from>
    <xdr:ext cx="469744" cy="259045"/>
    <xdr:sp macro="" textlink="">
      <xdr:nvSpPr>
        <xdr:cNvPr id="159" name="n_2mainValue債務償還比率">
          <a:extLst>
            <a:ext uri="{FF2B5EF4-FFF2-40B4-BE49-F238E27FC236}">
              <a16:creationId xmlns:a16="http://schemas.microsoft.com/office/drawing/2014/main" id="{68DBF388-2A70-4B67-87F0-69446623070A}"/>
            </a:ext>
          </a:extLst>
        </xdr:cNvPr>
        <xdr:cNvSpPr txBox="1"/>
      </xdr:nvSpPr>
      <xdr:spPr>
        <a:xfrm>
          <a:off x="11788852" y="5363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152735</xdr:rowOff>
    </xdr:from>
    <xdr:ext cx="469744" cy="259045"/>
    <xdr:sp macro="" textlink="">
      <xdr:nvSpPr>
        <xdr:cNvPr id="160" name="n_3mainValue債務償還比率">
          <a:extLst>
            <a:ext uri="{FF2B5EF4-FFF2-40B4-BE49-F238E27FC236}">
              <a16:creationId xmlns:a16="http://schemas.microsoft.com/office/drawing/2014/main" id="{9836AEAE-4731-4C2D-8B81-87B9781CE581}"/>
            </a:ext>
          </a:extLst>
        </xdr:cNvPr>
        <xdr:cNvSpPr txBox="1"/>
      </xdr:nvSpPr>
      <xdr:spPr>
        <a:xfrm>
          <a:off x="11103052" y="56677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32</xdr:row>
      <xdr:rowOff>43917</xdr:rowOff>
    </xdr:from>
    <xdr:ext cx="469744" cy="259045"/>
    <xdr:sp macro="" textlink="">
      <xdr:nvSpPr>
        <xdr:cNvPr id="161" name="n_4mainValue債務償還比率">
          <a:extLst>
            <a:ext uri="{FF2B5EF4-FFF2-40B4-BE49-F238E27FC236}">
              <a16:creationId xmlns:a16="http://schemas.microsoft.com/office/drawing/2014/main" id="{70DA7B18-D958-48F3-A151-E478EE206121}"/>
            </a:ext>
          </a:extLst>
        </xdr:cNvPr>
        <xdr:cNvSpPr txBox="1"/>
      </xdr:nvSpPr>
      <xdr:spPr>
        <a:xfrm>
          <a:off x="10417252" y="60478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2" name="正方形/長方形 161">
          <a:extLst>
            <a:ext uri="{FF2B5EF4-FFF2-40B4-BE49-F238E27FC236}">
              <a16:creationId xmlns:a16="http://schemas.microsoft.com/office/drawing/2014/main" id="{B4704270-F52E-4C2E-BE60-025BF195C857}"/>
            </a:ext>
          </a:extLst>
        </xdr:cNvPr>
        <xdr:cNvSpPr/>
      </xdr:nvSpPr>
      <xdr:spPr>
        <a:xfrm>
          <a:off x="1158875" y="7658100"/>
          <a:ext cx="5314950" cy="3333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3" name="正方形/長方形 162">
          <a:extLst>
            <a:ext uri="{FF2B5EF4-FFF2-40B4-BE49-F238E27FC236}">
              <a16:creationId xmlns:a16="http://schemas.microsoft.com/office/drawing/2014/main" id="{D40D43F1-AD32-4D91-BD7C-98639A87E8F5}"/>
            </a:ext>
          </a:extLst>
        </xdr:cNvPr>
        <xdr:cNvSpPr/>
      </xdr:nvSpPr>
      <xdr:spPr>
        <a:xfrm>
          <a:off x="1158875" y="11274425"/>
          <a:ext cx="5314950" cy="3238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4" name="テキスト ボックス 163">
          <a:extLst>
            <a:ext uri="{FF2B5EF4-FFF2-40B4-BE49-F238E27FC236}">
              <a16:creationId xmlns:a16="http://schemas.microsoft.com/office/drawing/2014/main" id="{CAFEDC13-436E-456C-ADCD-DD0620A2E2B0}"/>
            </a:ext>
          </a:extLst>
        </xdr:cNvPr>
        <xdr:cNvSpPr txBox="1"/>
      </xdr:nvSpPr>
      <xdr:spPr>
        <a:xfrm>
          <a:off x="835025" y="79057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5" name="テキスト ボックス 164">
          <a:extLst>
            <a:ext uri="{FF2B5EF4-FFF2-40B4-BE49-F238E27FC236}">
              <a16:creationId xmlns:a16="http://schemas.microsoft.com/office/drawing/2014/main" id="{D3F5CCAD-562E-493C-93A9-B764CE55003C}"/>
            </a:ext>
          </a:extLst>
        </xdr:cNvPr>
        <xdr:cNvSpPr txBox="1"/>
      </xdr:nvSpPr>
      <xdr:spPr>
        <a:xfrm>
          <a:off x="6302375" y="104394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6" name="テキスト ボックス 165">
          <a:extLst>
            <a:ext uri="{FF2B5EF4-FFF2-40B4-BE49-F238E27FC236}">
              <a16:creationId xmlns:a16="http://schemas.microsoft.com/office/drawing/2014/main" id="{E9F88615-3137-4EB0-88C1-8EA71D665176}"/>
            </a:ext>
          </a:extLst>
        </xdr:cNvPr>
        <xdr:cNvSpPr txBox="1"/>
      </xdr:nvSpPr>
      <xdr:spPr>
        <a:xfrm>
          <a:off x="835025" y="1148397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7" name="テキスト ボックス 166">
          <a:extLst>
            <a:ext uri="{FF2B5EF4-FFF2-40B4-BE49-F238E27FC236}">
              <a16:creationId xmlns:a16="http://schemas.microsoft.com/office/drawing/2014/main" id="{CA509532-29AA-4B36-955D-ACF4A9141207}"/>
            </a:ext>
          </a:extLst>
        </xdr:cNvPr>
        <xdr:cNvSpPr txBox="1"/>
      </xdr:nvSpPr>
      <xdr:spPr>
        <a:xfrm>
          <a:off x="6302375" y="140938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312328E8-55C8-48BF-872A-8A41A1217D5F}"/>
            </a:ext>
          </a:extLst>
        </xdr:cNvPr>
        <xdr:cNvSpPr/>
      </xdr:nvSpPr>
      <xdr:spPr>
        <a:xfrm>
          <a:off x="581025" y="123825"/>
          <a:ext cx="114204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25A70BA9-7FB1-4AE9-BD1B-A484627B4E56}"/>
            </a:ext>
          </a:extLst>
        </xdr:cNvPr>
        <xdr:cNvSpPr/>
      </xdr:nvSpPr>
      <xdr:spPr>
        <a:xfrm>
          <a:off x="17145000" y="190500"/>
          <a:ext cx="3581400"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F984ED5A-3AF8-439A-AEE4-BC7A2596D8B4}"/>
            </a:ext>
          </a:extLst>
        </xdr:cNvPr>
        <xdr:cNvSpPr/>
      </xdr:nvSpPr>
      <xdr:spPr>
        <a:xfrm>
          <a:off x="17164050" y="219075"/>
          <a:ext cx="35337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D2482E42-9E6B-4077-BB7E-AF11D0CEFB46}"/>
            </a:ext>
          </a:extLst>
        </xdr:cNvPr>
        <xdr:cNvSpPr/>
      </xdr:nvSpPr>
      <xdr:spPr>
        <a:xfrm>
          <a:off x="17192625" y="238125"/>
          <a:ext cx="3476625" cy="4191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熊本県菊池市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89715701-3E5A-4A6D-B124-A9EA4D407F34}"/>
            </a:ext>
          </a:extLst>
        </xdr:cNvPr>
        <xdr:cNvSpPr/>
      </xdr:nvSpPr>
      <xdr:spPr>
        <a:xfrm>
          <a:off x="14639925" y="190500"/>
          <a:ext cx="2390775"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A604A593-DD39-456A-BA20-0B5344C71571}"/>
            </a:ext>
          </a:extLst>
        </xdr:cNvPr>
        <xdr:cNvSpPr/>
      </xdr:nvSpPr>
      <xdr:spPr>
        <a:xfrm>
          <a:off x="14658975" y="219075"/>
          <a:ext cx="23526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1B18F26F-8D14-4D9A-AD57-771B8B4465C6}"/>
            </a:ext>
          </a:extLst>
        </xdr:cNvPr>
        <xdr:cNvSpPr/>
      </xdr:nvSpPr>
      <xdr:spPr>
        <a:xfrm>
          <a:off x="14687550" y="238125"/>
          <a:ext cx="2295525"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FE2D88DD-97AA-4BC7-A7DB-C9E6EFC4EEC0}"/>
            </a:ext>
          </a:extLst>
        </xdr:cNvPr>
        <xdr:cNvSpPr/>
      </xdr:nvSpPr>
      <xdr:spPr>
        <a:xfrm>
          <a:off x="685800" y="847725"/>
          <a:ext cx="9086850" cy="16859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9F5C25D1-6831-4BEF-8A4A-2710BE959F82}"/>
            </a:ext>
          </a:extLst>
        </xdr:cNvPr>
        <xdr:cNvSpPr/>
      </xdr:nvSpPr>
      <xdr:spPr>
        <a:xfrm>
          <a:off x="809625" y="885825"/>
          <a:ext cx="1247775"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F26A3D4D-BEF3-4F49-8F00-3D43F625526E}"/>
            </a:ext>
          </a:extLst>
        </xdr:cNvPr>
        <xdr:cNvSpPr/>
      </xdr:nvSpPr>
      <xdr:spPr>
        <a:xfrm>
          <a:off x="2009775" y="885825"/>
          <a:ext cx="120015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46,599
45,164
276.85
31,301,326
30,230,074
645,524
15,746,576
27,314,307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D5F15AA1-F941-4B20-9F48-C597615E3525}"/>
            </a:ext>
          </a:extLst>
        </xdr:cNvPr>
        <xdr:cNvSpPr/>
      </xdr:nvSpPr>
      <xdr:spPr>
        <a:xfrm>
          <a:off x="3209925" y="885825"/>
          <a:ext cx="13716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4123CECD-72CD-4146-9727-A246C22CEA5E}"/>
            </a:ext>
          </a:extLst>
        </xdr:cNvPr>
        <xdr:cNvSpPr/>
      </xdr:nvSpPr>
      <xdr:spPr>
        <a:xfrm>
          <a:off x="4581525" y="904875"/>
          <a:ext cx="18288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B45AB04-4EBB-424B-B27F-5FC8DFFE4865}"/>
            </a:ext>
          </a:extLst>
        </xdr:cNvPr>
        <xdr:cNvSpPr/>
      </xdr:nvSpPr>
      <xdr:spPr>
        <a:xfrm>
          <a:off x="6410325" y="904875"/>
          <a:ext cx="1133475"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9.7
5.6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DFDDB88E-B3C0-477F-B21A-7981B1634D5A}"/>
            </a:ext>
          </a:extLst>
        </xdr:cNvPr>
        <xdr:cNvSpPr/>
      </xdr:nvSpPr>
      <xdr:spPr>
        <a:xfrm>
          <a:off x="7610475" y="914400"/>
          <a:ext cx="5715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A0BACA77-9A44-4A21-92C4-9D600679D6E5}"/>
            </a:ext>
          </a:extLst>
        </xdr:cNvPr>
        <xdr:cNvSpPr/>
      </xdr:nvSpPr>
      <xdr:spPr>
        <a:xfrm>
          <a:off x="4581525" y="1628775"/>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14488932-1C14-4EDB-A5D2-CA952C216BA5}"/>
            </a:ext>
          </a:extLst>
        </xdr:cNvPr>
        <xdr:cNvSpPr/>
      </xdr:nvSpPr>
      <xdr:spPr>
        <a:xfrm>
          <a:off x="6467475" y="1628775"/>
          <a:ext cx="33051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784C18AF-29A5-4D7E-838C-43913A995B41}"/>
            </a:ext>
          </a:extLst>
        </xdr:cNvPr>
        <xdr:cNvSpPr/>
      </xdr:nvSpPr>
      <xdr:spPr>
        <a:xfrm>
          <a:off x="9972675" y="847725"/>
          <a:ext cx="1371600" cy="120967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1E89F632-D0C7-4DD0-A0A2-5C31E4EB06CF}"/>
            </a:ext>
          </a:extLst>
        </xdr:cNvPr>
        <xdr:cNvSpPr/>
      </xdr:nvSpPr>
      <xdr:spPr>
        <a:xfrm>
          <a:off x="10210800" y="914400"/>
          <a:ext cx="12001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ECD2F0EF-AE8D-40B1-B353-480DABD1CCC2}"/>
            </a:ext>
          </a:extLst>
        </xdr:cNvPr>
        <xdr:cNvSpPr/>
      </xdr:nvSpPr>
      <xdr:spPr>
        <a:xfrm>
          <a:off x="10210800" y="116205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4A8A4550-707C-48EF-B756-A712208A8663}"/>
            </a:ext>
          </a:extLst>
        </xdr:cNvPr>
        <xdr:cNvSpPr/>
      </xdr:nvSpPr>
      <xdr:spPr>
        <a:xfrm>
          <a:off x="10210800" y="1476375"/>
          <a:ext cx="1304925" cy="6000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25B3EA41-1BDF-4BA8-9220-500BB8DC508B}"/>
            </a:ext>
          </a:extLst>
        </xdr:cNvPr>
        <xdr:cNvCxnSpPr/>
      </xdr:nvCxnSpPr>
      <xdr:spPr>
        <a:xfrm flipH="1">
          <a:off x="10048875" y="99060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28DF87B0-A7FD-4C30-A4C4-C72DAEF1350F}"/>
            </a:ext>
          </a:extLst>
        </xdr:cNvPr>
        <xdr:cNvSpPr/>
      </xdr:nvSpPr>
      <xdr:spPr>
        <a:xfrm>
          <a:off x="10102850" y="9525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61971480-1299-4B5F-B541-2893880E5847}"/>
            </a:ext>
          </a:extLst>
        </xdr:cNvPr>
        <xdr:cNvSpPr/>
      </xdr:nvSpPr>
      <xdr:spPr>
        <a:xfrm>
          <a:off x="10102850" y="120015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2159EFB6-43C5-43BD-8AC7-462837D5F9EA}"/>
            </a:ext>
          </a:extLst>
        </xdr:cNvPr>
        <xdr:cNvCxnSpPr/>
      </xdr:nvCxnSpPr>
      <xdr:spPr>
        <a:xfrm>
          <a:off x="10131425" y="14573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A7163FB5-D0D6-4EF7-8ADF-B4836D3EB7E6}"/>
            </a:ext>
          </a:extLst>
        </xdr:cNvPr>
        <xdr:cNvCxnSpPr/>
      </xdr:nvCxnSpPr>
      <xdr:spPr>
        <a:xfrm>
          <a:off x="10067925" y="14573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1B475CA7-1432-488D-8B6F-E3E46881A56C}"/>
            </a:ext>
          </a:extLst>
        </xdr:cNvPr>
        <xdr:cNvCxnSpPr/>
      </xdr:nvCxnSpPr>
      <xdr:spPr>
        <a:xfrm flipV="1">
          <a:off x="10131425" y="1673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1D3C7E75-6A77-464F-9B3F-6D63F0C139DC}"/>
            </a:ext>
          </a:extLst>
        </xdr:cNvPr>
        <xdr:cNvCxnSpPr/>
      </xdr:nvCxnSpPr>
      <xdr:spPr>
        <a:xfrm>
          <a:off x="10067925" y="18097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8D05CA2D-D9FC-407A-8637-FCF626A29DC3}"/>
            </a:ext>
          </a:extLst>
        </xdr:cNvPr>
        <xdr:cNvSpPr txBox="1"/>
      </xdr:nvSpPr>
      <xdr:spPr>
        <a:xfrm>
          <a:off x="638175" y="26479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66D801A3-42AC-4389-B29C-461A0AC19BCF}"/>
            </a:ext>
          </a:extLst>
        </xdr:cNvPr>
        <xdr:cNvSpPr txBox="1"/>
      </xdr:nvSpPr>
      <xdr:spPr>
        <a:xfrm>
          <a:off x="638175" y="29527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C18B22BC-529C-4D48-B76A-B6103BEA4B14}"/>
            </a:ext>
          </a:extLst>
        </xdr:cNvPr>
        <xdr:cNvSpPr txBox="1"/>
      </xdr:nvSpPr>
      <xdr:spPr>
        <a:xfrm>
          <a:off x="638175" y="32480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C30FD7F7-EE5C-418A-8B26-DEF7B228B66A}"/>
            </a:ext>
          </a:extLst>
        </xdr:cNvPr>
        <xdr:cNvSpPr txBox="1"/>
      </xdr:nvSpPr>
      <xdr:spPr>
        <a:xfrm>
          <a:off x="638175" y="35528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431F1C46-62E6-4F51-A07F-0F4BDF01B634}"/>
            </a:ext>
          </a:extLst>
        </xdr:cNvPr>
        <xdr:cNvSpPr/>
      </xdr:nvSpPr>
      <xdr:spPr>
        <a:xfrm>
          <a:off x="6858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CA7C8F34-337C-4B68-BDAD-1B12CEA7B1F0}"/>
            </a:ext>
          </a:extLst>
        </xdr:cNvPr>
        <xdr:cNvSpPr/>
      </xdr:nvSpPr>
      <xdr:spPr>
        <a:xfrm>
          <a:off x="80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DE3AE1C2-8952-4835-BDAE-4312A95650A3}"/>
            </a:ext>
          </a:extLst>
        </xdr:cNvPr>
        <xdr:cNvSpPr/>
      </xdr:nvSpPr>
      <xdr:spPr>
        <a:xfrm>
          <a:off x="80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E914999-1E36-4DB6-82FA-08AC4BE2A40B}"/>
            </a:ext>
          </a:extLst>
        </xdr:cNvPr>
        <xdr:cNvSpPr/>
      </xdr:nvSpPr>
      <xdr:spPr>
        <a:xfrm>
          <a:off x="17145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44EC7902-BCBE-4E37-8245-1244D95311C8}"/>
            </a:ext>
          </a:extLst>
        </xdr:cNvPr>
        <xdr:cNvSpPr/>
      </xdr:nvSpPr>
      <xdr:spPr>
        <a:xfrm>
          <a:off x="17145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A8EDD28C-430D-45ED-A8EE-FDA23978A011}"/>
            </a:ext>
          </a:extLst>
        </xdr:cNvPr>
        <xdr:cNvSpPr/>
      </xdr:nvSpPr>
      <xdr:spPr>
        <a:xfrm>
          <a:off x="27432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84A12EC1-22C0-467D-97ED-1DC80739F580}"/>
            </a:ext>
          </a:extLst>
        </xdr:cNvPr>
        <xdr:cNvSpPr/>
      </xdr:nvSpPr>
      <xdr:spPr>
        <a:xfrm>
          <a:off x="27432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D9E8C2BD-F820-4023-8F09-EF6ADA260C05}"/>
            </a:ext>
          </a:extLst>
        </xdr:cNvPr>
        <xdr:cNvSpPr/>
      </xdr:nvSpPr>
      <xdr:spPr>
        <a:xfrm>
          <a:off x="6858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4CA3E64A-C092-4F36-9F3F-F8252190ECA0}"/>
            </a:ext>
          </a:extLst>
        </xdr:cNvPr>
        <xdr:cNvSpPr txBox="1"/>
      </xdr:nvSpPr>
      <xdr:spPr>
        <a:xfrm>
          <a:off x="666750"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70AC8B96-AF27-4A7E-A92F-EE362333A7CF}"/>
            </a:ext>
          </a:extLst>
        </xdr:cNvPr>
        <xdr:cNvCxnSpPr/>
      </xdr:nvCxnSpPr>
      <xdr:spPr>
        <a:xfrm>
          <a:off x="6858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43</xdr:row>
      <xdr:rowOff>105427</xdr:rowOff>
    </xdr:from>
    <xdr:ext cx="403059" cy="259045"/>
    <xdr:sp macro="" textlink="">
      <xdr:nvSpPr>
        <xdr:cNvPr id="43" name="テキスト ボックス 42">
          <a:extLst>
            <a:ext uri="{FF2B5EF4-FFF2-40B4-BE49-F238E27FC236}">
              <a16:creationId xmlns:a16="http://schemas.microsoft.com/office/drawing/2014/main" id="{A1949178-41BE-4193-9487-C38A9BD06F7B}"/>
            </a:ext>
          </a:extLst>
        </xdr:cNvPr>
        <xdr:cNvSpPr txBox="1"/>
      </xdr:nvSpPr>
      <xdr:spPr>
        <a:xfrm>
          <a:off x="339891" y="70745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B4B07369-1397-4E18-AE5D-7A6179B9773C}"/>
            </a:ext>
          </a:extLst>
        </xdr:cNvPr>
        <xdr:cNvCxnSpPr/>
      </xdr:nvCxnSpPr>
      <xdr:spPr>
        <a:xfrm>
          <a:off x="685800" y="6781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40</xdr:row>
      <xdr:rowOff>162577</xdr:rowOff>
    </xdr:from>
    <xdr:ext cx="403059" cy="259045"/>
    <xdr:sp macro="" textlink="">
      <xdr:nvSpPr>
        <xdr:cNvPr id="45" name="テキスト ボックス 44">
          <a:extLst>
            <a:ext uri="{FF2B5EF4-FFF2-40B4-BE49-F238E27FC236}">
              <a16:creationId xmlns:a16="http://schemas.microsoft.com/office/drawing/2014/main" id="{5D3B5379-6517-4439-8C18-27E546516663}"/>
            </a:ext>
          </a:extLst>
        </xdr:cNvPr>
        <xdr:cNvSpPr txBox="1"/>
      </xdr:nvSpPr>
      <xdr:spPr>
        <a:xfrm>
          <a:off x="339891" y="66459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FEA23573-01AF-40E4-A0DC-4A3BB77BD40D}"/>
            </a:ext>
          </a:extLst>
        </xdr:cNvPr>
        <xdr:cNvCxnSpPr/>
      </xdr:nvCxnSpPr>
      <xdr:spPr>
        <a:xfrm>
          <a:off x="685800" y="6343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745BDA62-5D15-4CC3-840E-21AA3B4ECAF9}"/>
            </a:ext>
          </a:extLst>
        </xdr:cNvPr>
        <xdr:cNvSpPr txBox="1"/>
      </xdr:nvSpPr>
      <xdr:spPr>
        <a:xfrm>
          <a:off x="339891" y="620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80D4C82F-2629-4E64-B4CF-26A234434811}"/>
            </a:ext>
          </a:extLst>
        </xdr:cNvPr>
        <xdr:cNvCxnSpPr/>
      </xdr:nvCxnSpPr>
      <xdr:spPr>
        <a:xfrm>
          <a:off x="685800" y="591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4FBB498B-57F1-4471-89CB-5BB59E3A8FCE}"/>
            </a:ext>
          </a:extLst>
        </xdr:cNvPr>
        <xdr:cNvSpPr txBox="1"/>
      </xdr:nvSpPr>
      <xdr:spPr>
        <a:xfrm>
          <a:off x="339891" y="5779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B4FF5674-D5CE-4425-A0C0-0CAB76D4931F}"/>
            </a:ext>
          </a:extLst>
        </xdr:cNvPr>
        <xdr:cNvCxnSpPr/>
      </xdr:nvCxnSpPr>
      <xdr:spPr>
        <a:xfrm>
          <a:off x="685800" y="5486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E79B8CF7-E6D1-46DA-8D5C-0DE6133A894C}"/>
            </a:ext>
          </a:extLst>
        </xdr:cNvPr>
        <xdr:cNvSpPr txBox="1"/>
      </xdr:nvSpPr>
      <xdr:spPr>
        <a:xfrm>
          <a:off x="339891" y="5350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8322C5B2-5FD7-4722-BC73-792B083792D3}"/>
            </a:ext>
          </a:extLst>
        </xdr:cNvPr>
        <xdr:cNvCxnSpPr/>
      </xdr:nvCxnSpPr>
      <xdr:spPr>
        <a:xfrm>
          <a:off x="6858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6F5280EF-94A1-4234-8108-D743F4531E2D}"/>
            </a:ext>
          </a:extLst>
        </xdr:cNvPr>
        <xdr:cNvSpPr txBox="1"/>
      </xdr:nvSpPr>
      <xdr:spPr>
        <a:xfrm>
          <a:off x="339891" y="4912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BB89F83D-90B3-4D15-9A3F-CDE382361C61}"/>
            </a:ext>
          </a:extLst>
        </xdr:cNvPr>
        <xdr:cNvSpPr/>
      </xdr:nvSpPr>
      <xdr:spPr>
        <a:xfrm>
          <a:off x="6858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762</xdr:rowOff>
    </xdr:from>
    <xdr:to>
      <xdr:col>24</xdr:col>
      <xdr:colOff>62865</xdr:colOff>
      <xdr:row>40</xdr:row>
      <xdr:rowOff>135636</xdr:rowOff>
    </xdr:to>
    <xdr:cxnSp macro="">
      <xdr:nvCxnSpPr>
        <xdr:cNvPr id="55" name="直線コネクタ 54">
          <a:extLst>
            <a:ext uri="{FF2B5EF4-FFF2-40B4-BE49-F238E27FC236}">
              <a16:creationId xmlns:a16="http://schemas.microsoft.com/office/drawing/2014/main" id="{7D6B3962-9D68-40CC-974C-FD4044B5B12F}"/>
            </a:ext>
          </a:extLst>
        </xdr:cNvPr>
        <xdr:cNvCxnSpPr/>
      </xdr:nvCxnSpPr>
      <xdr:spPr>
        <a:xfrm flipV="1">
          <a:off x="4180840" y="5353812"/>
          <a:ext cx="0" cy="12683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139463</xdr:rowOff>
    </xdr:from>
    <xdr:ext cx="405111" cy="259045"/>
    <xdr:sp macro="" textlink="">
      <xdr:nvSpPr>
        <xdr:cNvPr id="56" name="【道路】&#10;有形固定資産減価償却率最小値テキスト">
          <a:extLst>
            <a:ext uri="{FF2B5EF4-FFF2-40B4-BE49-F238E27FC236}">
              <a16:creationId xmlns:a16="http://schemas.microsoft.com/office/drawing/2014/main" id="{9E8CA508-8981-4D5C-8EA8-6045726DE90F}"/>
            </a:ext>
          </a:extLst>
        </xdr:cNvPr>
        <xdr:cNvSpPr txBox="1"/>
      </xdr:nvSpPr>
      <xdr:spPr>
        <a:xfrm>
          <a:off x="4219575" y="66291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135636</xdr:rowOff>
    </xdr:from>
    <xdr:to>
      <xdr:col>24</xdr:col>
      <xdr:colOff>152400</xdr:colOff>
      <xdr:row>40</xdr:row>
      <xdr:rowOff>135636</xdr:rowOff>
    </xdr:to>
    <xdr:cxnSp macro="">
      <xdr:nvCxnSpPr>
        <xdr:cNvPr id="57" name="直線コネクタ 56">
          <a:extLst>
            <a:ext uri="{FF2B5EF4-FFF2-40B4-BE49-F238E27FC236}">
              <a16:creationId xmlns:a16="http://schemas.microsoft.com/office/drawing/2014/main" id="{E7C6FCEB-041D-40DE-80FD-708F286847A1}"/>
            </a:ext>
          </a:extLst>
        </xdr:cNvPr>
        <xdr:cNvCxnSpPr/>
      </xdr:nvCxnSpPr>
      <xdr:spPr>
        <a:xfrm>
          <a:off x="4105275" y="662216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118889</xdr:rowOff>
    </xdr:from>
    <xdr:ext cx="405111" cy="259045"/>
    <xdr:sp macro="" textlink="">
      <xdr:nvSpPr>
        <xdr:cNvPr id="58" name="【道路】&#10;有形固定資産減価償却率最大値テキスト">
          <a:extLst>
            <a:ext uri="{FF2B5EF4-FFF2-40B4-BE49-F238E27FC236}">
              <a16:creationId xmlns:a16="http://schemas.microsoft.com/office/drawing/2014/main" id="{DD4EB88B-3815-440B-AB98-09B890897A85}"/>
            </a:ext>
          </a:extLst>
        </xdr:cNvPr>
        <xdr:cNvSpPr txBox="1"/>
      </xdr:nvSpPr>
      <xdr:spPr>
        <a:xfrm>
          <a:off x="4219575" y="51512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762</xdr:rowOff>
    </xdr:from>
    <xdr:to>
      <xdr:col>24</xdr:col>
      <xdr:colOff>152400</xdr:colOff>
      <xdr:row>33</xdr:row>
      <xdr:rowOff>762</xdr:rowOff>
    </xdr:to>
    <xdr:cxnSp macro="">
      <xdr:nvCxnSpPr>
        <xdr:cNvPr id="59" name="直線コネクタ 58">
          <a:extLst>
            <a:ext uri="{FF2B5EF4-FFF2-40B4-BE49-F238E27FC236}">
              <a16:creationId xmlns:a16="http://schemas.microsoft.com/office/drawing/2014/main" id="{9AF4A09A-C1A1-4D65-8840-6B64A9D44FAB}"/>
            </a:ext>
          </a:extLst>
        </xdr:cNvPr>
        <xdr:cNvCxnSpPr/>
      </xdr:nvCxnSpPr>
      <xdr:spPr>
        <a:xfrm>
          <a:off x="4105275" y="535381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132859</xdr:rowOff>
    </xdr:from>
    <xdr:ext cx="405111" cy="259045"/>
    <xdr:sp macro="" textlink="">
      <xdr:nvSpPr>
        <xdr:cNvPr id="60" name="【道路】&#10;有形固定資産減価償却率平均値テキスト">
          <a:extLst>
            <a:ext uri="{FF2B5EF4-FFF2-40B4-BE49-F238E27FC236}">
              <a16:creationId xmlns:a16="http://schemas.microsoft.com/office/drawing/2014/main" id="{70E999E6-D468-4D2A-92BF-221446B0CB20}"/>
            </a:ext>
          </a:extLst>
        </xdr:cNvPr>
        <xdr:cNvSpPr txBox="1"/>
      </xdr:nvSpPr>
      <xdr:spPr>
        <a:xfrm>
          <a:off x="4219575" y="597168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109982</xdr:rowOff>
    </xdr:from>
    <xdr:to>
      <xdr:col>24</xdr:col>
      <xdr:colOff>114300</xdr:colOff>
      <xdr:row>38</xdr:row>
      <xdr:rowOff>40132</xdr:rowOff>
    </xdr:to>
    <xdr:sp macro="" textlink="">
      <xdr:nvSpPr>
        <xdr:cNvPr id="61" name="フローチャート: 判断 60">
          <a:extLst>
            <a:ext uri="{FF2B5EF4-FFF2-40B4-BE49-F238E27FC236}">
              <a16:creationId xmlns:a16="http://schemas.microsoft.com/office/drawing/2014/main" id="{A85308F1-9ED3-4B40-ADA4-1C3CB1CD95AE}"/>
            </a:ext>
          </a:extLst>
        </xdr:cNvPr>
        <xdr:cNvSpPr/>
      </xdr:nvSpPr>
      <xdr:spPr>
        <a:xfrm>
          <a:off x="4124325" y="6107557"/>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73406</xdr:rowOff>
    </xdr:from>
    <xdr:to>
      <xdr:col>20</xdr:col>
      <xdr:colOff>38100</xdr:colOff>
      <xdr:row>38</xdr:row>
      <xdr:rowOff>3556</xdr:rowOff>
    </xdr:to>
    <xdr:sp macro="" textlink="">
      <xdr:nvSpPr>
        <xdr:cNvPr id="62" name="フローチャート: 判断 61">
          <a:extLst>
            <a:ext uri="{FF2B5EF4-FFF2-40B4-BE49-F238E27FC236}">
              <a16:creationId xmlns:a16="http://schemas.microsoft.com/office/drawing/2014/main" id="{D9A6FA24-3673-4C0E-B723-D70AE820BFF5}"/>
            </a:ext>
          </a:extLst>
        </xdr:cNvPr>
        <xdr:cNvSpPr/>
      </xdr:nvSpPr>
      <xdr:spPr>
        <a:xfrm>
          <a:off x="3381375" y="6074156"/>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254</xdr:rowOff>
    </xdr:from>
    <xdr:to>
      <xdr:col>15</xdr:col>
      <xdr:colOff>101600</xdr:colOff>
      <xdr:row>37</xdr:row>
      <xdr:rowOff>101854</xdr:rowOff>
    </xdr:to>
    <xdr:sp macro="" textlink="">
      <xdr:nvSpPr>
        <xdr:cNvPr id="63" name="フローチャート: 判断 62">
          <a:extLst>
            <a:ext uri="{FF2B5EF4-FFF2-40B4-BE49-F238E27FC236}">
              <a16:creationId xmlns:a16="http://schemas.microsoft.com/office/drawing/2014/main" id="{E3F66B14-9F32-4A67-893B-D84CB7A13904}"/>
            </a:ext>
          </a:extLst>
        </xdr:cNvPr>
        <xdr:cNvSpPr/>
      </xdr:nvSpPr>
      <xdr:spPr>
        <a:xfrm>
          <a:off x="2571750" y="6001004"/>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71120</xdr:rowOff>
    </xdr:from>
    <xdr:to>
      <xdr:col>10</xdr:col>
      <xdr:colOff>165100</xdr:colOff>
      <xdr:row>37</xdr:row>
      <xdr:rowOff>1270</xdr:rowOff>
    </xdr:to>
    <xdr:sp macro="" textlink="">
      <xdr:nvSpPr>
        <xdr:cNvPr id="64" name="フローチャート: 判断 63">
          <a:extLst>
            <a:ext uri="{FF2B5EF4-FFF2-40B4-BE49-F238E27FC236}">
              <a16:creationId xmlns:a16="http://schemas.microsoft.com/office/drawing/2014/main" id="{E1A66F35-33A6-4E63-82D9-F03CAAA80FE1}"/>
            </a:ext>
          </a:extLst>
        </xdr:cNvPr>
        <xdr:cNvSpPr/>
      </xdr:nvSpPr>
      <xdr:spPr>
        <a:xfrm>
          <a:off x="1781175" y="590677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148844</xdr:rowOff>
    </xdr:from>
    <xdr:to>
      <xdr:col>6</xdr:col>
      <xdr:colOff>38100</xdr:colOff>
      <xdr:row>37</xdr:row>
      <xdr:rowOff>78994</xdr:rowOff>
    </xdr:to>
    <xdr:sp macro="" textlink="">
      <xdr:nvSpPr>
        <xdr:cNvPr id="65" name="フローチャート: 判断 64">
          <a:extLst>
            <a:ext uri="{FF2B5EF4-FFF2-40B4-BE49-F238E27FC236}">
              <a16:creationId xmlns:a16="http://schemas.microsoft.com/office/drawing/2014/main" id="{C85F3EB8-BAFB-4162-A4D3-A894304D423B}"/>
            </a:ext>
          </a:extLst>
        </xdr:cNvPr>
        <xdr:cNvSpPr/>
      </xdr:nvSpPr>
      <xdr:spPr>
        <a:xfrm>
          <a:off x="981075" y="5984494"/>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92BD8DC3-53BF-4129-9EB5-16FE397E40A1}"/>
            </a:ext>
          </a:extLst>
        </xdr:cNvPr>
        <xdr:cNvSpPr txBox="1"/>
      </xdr:nvSpPr>
      <xdr:spPr>
        <a:xfrm>
          <a:off x="40100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261992B3-3BAB-42CA-BB2C-0385404B84F3}"/>
            </a:ext>
          </a:extLst>
        </xdr:cNvPr>
        <xdr:cNvSpPr txBox="1"/>
      </xdr:nvSpPr>
      <xdr:spPr>
        <a:xfrm>
          <a:off x="32575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CA305F13-6A4F-4BB8-B7CC-EED38FB79403}"/>
            </a:ext>
          </a:extLst>
        </xdr:cNvPr>
        <xdr:cNvSpPr txBox="1"/>
      </xdr:nvSpPr>
      <xdr:spPr>
        <a:xfrm>
          <a:off x="24479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4ACE9A50-22CC-4CB9-9450-CC933BBB1E30}"/>
            </a:ext>
          </a:extLst>
        </xdr:cNvPr>
        <xdr:cNvSpPr txBox="1"/>
      </xdr:nvSpPr>
      <xdr:spPr>
        <a:xfrm>
          <a:off x="1657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BA52CF70-C657-49EF-9723-60E17A7522EA}"/>
            </a:ext>
          </a:extLst>
        </xdr:cNvPr>
        <xdr:cNvSpPr txBox="1"/>
      </xdr:nvSpPr>
      <xdr:spPr>
        <a:xfrm>
          <a:off x="857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135128</xdr:rowOff>
    </xdr:from>
    <xdr:to>
      <xdr:col>24</xdr:col>
      <xdr:colOff>114300</xdr:colOff>
      <xdr:row>39</xdr:row>
      <xdr:rowOff>65278</xdr:rowOff>
    </xdr:to>
    <xdr:sp macro="" textlink="">
      <xdr:nvSpPr>
        <xdr:cNvPr id="71" name="楕円 70">
          <a:extLst>
            <a:ext uri="{FF2B5EF4-FFF2-40B4-BE49-F238E27FC236}">
              <a16:creationId xmlns:a16="http://schemas.microsoft.com/office/drawing/2014/main" id="{67A3B6DA-C4E4-4522-BCE4-D8325C0ACD89}"/>
            </a:ext>
          </a:extLst>
        </xdr:cNvPr>
        <xdr:cNvSpPr/>
      </xdr:nvSpPr>
      <xdr:spPr>
        <a:xfrm>
          <a:off x="4124325" y="6297803"/>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113555</xdr:rowOff>
    </xdr:from>
    <xdr:ext cx="405111" cy="259045"/>
    <xdr:sp macro="" textlink="">
      <xdr:nvSpPr>
        <xdr:cNvPr id="72" name="【道路】&#10;有形固定資産減価償却率該当値テキスト">
          <a:extLst>
            <a:ext uri="{FF2B5EF4-FFF2-40B4-BE49-F238E27FC236}">
              <a16:creationId xmlns:a16="http://schemas.microsoft.com/office/drawing/2014/main" id="{7F1156BB-C2D9-4B0A-8DB5-18AE886DBEC8}"/>
            </a:ext>
          </a:extLst>
        </xdr:cNvPr>
        <xdr:cNvSpPr txBox="1"/>
      </xdr:nvSpPr>
      <xdr:spPr>
        <a:xfrm>
          <a:off x="4219575" y="62762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114554</xdr:rowOff>
    </xdr:from>
    <xdr:to>
      <xdr:col>20</xdr:col>
      <xdr:colOff>38100</xdr:colOff>
      <xdr:row>38</xdr:row>
      <xdr:rowOff>44704</xdr:rowOff>
    </xdr:to>
    <xdr:sp macro="" textlink="">
      <xdr:nvSpPr>
        <xdr:cNvPr id="73" name="楕円 72">
          <a:extLst>
            <a:ext uri="{FF2B5EF4-FFF2-40B4-BE49-F238E27FC236}">
              <a16:creationId xmlns:a16="http://schemas.microsoft.com/office/drawing/2014/main" id="{90CBA540-F9D7-418D-A8A2-DD6DB01E1EF3}"/>
            </a:ext>
          </a:extLst>
        </xdr:cNvPr>
        <xdr:cNvSpPr/>
      </xdr:nvSpPr>
      <xdr:spPr>
        <a:xfrm>
          <a:off x="3381375" y="6115304"/>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165354</xdr:rowOff>
    </xdr:from>
    <xdr:to>
      <xdr:col>24</xdr:col>
      <xdr:colOff>63500</xdr:colOff>
      <xdr:row>39</xdr:row>
      <xdr:rowOff>14478</xdr:rowOff>
    </xdr:to>
    <xdr:cxnSp macro="">
      <xdr:nvCxnSpPr>
        <xdr:cNvPr id="74" name="直線コネクタ 73">
          <a:extLst>
            <a:ext uri="{FF2B5EF4-FFF2-40B4-BE49-F238E27FC236}">
              <a16:creationId xmlns:a16="http://schemas.microsoft.com/office/drawing/2014/main" id="{1CD03811-3E0E-46CA-8C80-1668471E51E0}"/>
            </a:ext>
          </a:extLst>
        </xdr:cNvPr>
        <xdr:cNvCxnSpPr/>
      </xdr:nvCxnSpPr>
      <xdr:spPr>
        <a:xfrm>
          <a:off x="3429000" y="6162929"/>
          <a:ext cx="752475" cy="1729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41402</xdr:rowOff>
    </xdr:from>
    <xdr:to>
      <xdr:col>15</xdr:col>
      <xdr:colOff>101600</xdr:colOff>
      <xdr:row>37</xdr:row>
      <xdr:rowOff>143002</xdr:rowOff>
    </xdr:to>
    <xdr:sp macro="" textlink="">
      <xdr:nvSpPr>
        <xdr:cNvPr id="75" name="楕円 74">
          <a:extLst>
            <a:ext uri="{FF2B5EF4-FFF2-40B4-BE49-F238E27FC236}">
              <a16:creationId xmlns:a16="http://schemas.microsoft.com/office/drawing/2014/main" id="{205CB6A5-99CA-4078-A767-03D3EFBB6CB3}"/>
            </a:ext>
          </a:extLst>
        </xdr:cNvPr>
        <xdr:cNvSpPr/>
      </xdr:nvSpPr>
      <xdr:spPr>
        <a:xfrm>
          <a:off x="2571750" y="6045327"/>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92202</xdr:rowOff>
    </xdr:from>
    <xdr:to>
      <xdr:col>19</xdr:col>
      <xdr:colOff>177800</xdr:colOff>
      <xdr:row>37</xdr:row>
      <xdr:rowOff>165354</xdr:rowOff>
    </xdr:to>
    <xdr:cxnSp macro="">
      <xdr:nvCxnSpPr>
        <xdr:cNvPr id="76" name="直線コネクタ 75">
          <a:extLst>
            <a:ext uri="{FF2B5EF4-FFF2-40B4-BE49-F238E27FC236}">
              <a16:creationId xmlns:a16="http://schemas.microsoft.com/office/drawing/2014/main" id="{325F133D-94DB-48C9-AE04-49B382F98113}"/>
            </a:ext>
          </a:extLst>
        </xdr:cNvPr>
        <xdr:cNvCxnSpPr/>
      </xdr:nvCxnSpPr>
      <xdr:spPr>
        <a:xfrm>
          <a:off x="2619375" y="6092952"/>
          <a:ext cx="809625" cy="699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135128</xdr:rowOff>
    </xdr:from>
    <xdr:to>
      <xdr:col>10</xdr:col>
      <xdr:colOff>165100</xdr:colOff>
      <xdr:row>37</xdr:row>
      <xdr:rowOff>65278</xdr:rowOff>
    </xdr:to>
    <xdr:sp macro="" textlink="">
      <xdr:nvSpPr>
        <xdr:cNvPr id="77" name="楕円 76">
          <a:extLst>
            <a:ext uri="{FF2B5EF4-FFF2-40B4-BE49-F238E27FC236}">
              <a16:creationId xmlns:a16="http://schemas.microsoft.com/office/drawing/2014/main" id="{5A34DBB7-752F-4E95-878B-AB672E4344A0}"/>
            </a:ext>
          </a:extLst>
        </xdr:cNvPr>
        <xdr:cNvSpPr/>
      </xdr:nvSpPr>
      <xdr:spPr>
        <a:xfrm>
          <a:off x="1781175" y="5973953"/>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14478</xdr:rowOff>
    </xdr:from>
    <xdr:to>
      <xdr:col>15</xdr:col>
      <xdr:colOff>50800</xdr:colOff>
      <xdr:row>37</xdr:row>
      <xdr:rowOff>92202</xdr:rowOff>
    </xdr:to>
    <xdr:cxnSp macro="">
      <xdr:nvCxnSpPr>
        <xdr:cNvPr id="78" name="直線コネクタ 77">
          <a:extLst>
            <a:ext uri="{FF2B5EF4-FFF2-40B4-BE49-F238E27FC236}">
              <a16:creationId xmlns:a16="http://schemas.microsoft.com/office/drawing/2014/main" id="{2E597650-C777-4057-8FFE-D6084279C791}"/>
            </a:ext>
          </a:extLst>
        </xdr:cNvPr>
        <xdr:cNvCxnSpPr/>
      </xdr:nvCxnSpPr>
      <xdr:spPr>
        <a:xfrm>
          <a:off x="1828800" y="6012053"/>
          <a:ext cx="790575" cy="80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43688</xdr:rowOff>
    </xdr:from>
    <xdr:to>
      <xdr:col>6</xdr:col>
      <xdr:colOff>38100</xdr:colOff>
      <xdr:row>36</xdr:row>
      <xdr:rowOff>145288</xdr:rowOff>
    </xdr:to>
    <xdr:sp macro="" textlink="">
      <xdr:nvSpPr>
        <xdr:cNvPr id="79" name="楕円 78">
          <a:extLst>
            <a:ext uri="{FF2B5EF4-FFF2-40B4-BE49-F238E27FC236}">
              <a16:creationId xmlns:a16="http://schemas.microsoft.com/office/drawing/2014/main" id="{00F9D1DB-EA99-4BF5-9DB8-4E32ABDF88A5}"/>
            </a:ext>
          </a:extLst>
        </xdr:cNvPr>
        <xdr:cNvSpPr/>
      </xdr:nvSpPr>
      <xdr:spPr>
        <a:xfrm>
          <a:off x="981075" y="5885688"/>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94488</xdr:rowOff>
    </xdr:from>
    <xdr:to>
      <xdr:col>10</xdr:col>
      <xdr:colOff>114300</xdr:colOff>
      <xdr:row>37</xdr:row>
      <xdr:rowOff>14478</xdr:rowOff>
    </xdr:to>
    <xdr:cxnSp macro="">
      <xdr:nvCxnSpPr>
        <xdr:cNvPr id="80" name="直線コネクタ 79">
          <a:extLst>
            <a:ext uri="{FF2B5EF4-FFF2-40B4-BE49-F238E27FC236}">
              <a16:creationId xmlns:a16="http://schemas.microsoft.com/office/drawing/2014/main" id="{3202AA69-D6B1-44C2-99F8-37D3E75421F1}"/>
            </a:ext>
          </a:extLst>
        </xdr:cNvPr>
        <xdr:cNvCxnSpPr/>
      </xdr:nvCxnSpPr>
      <xdr:spPr>
        <a:xfrm>
          <a:off x="1028700" y="5933313"/>
          <a:ext cx="800100" cy="787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20083</xdr:rowOff>
    </xdr:from>
    <xdr:ext cx="405111" cy="259045"/>
    <xdr:sp macro="" textlink="">
      <xdr:nvSpPr>
        <xdr:cNvPr id="81" name="n_1aveValue【道路】&#10;有形固定資産減価償却率">
          <a:extLst>
            <a:ext uri="{FF2B5EF4-FFF2-40B4-BE49-F238E27FC236}">
              <a16:creationId xmlns:a16="http://schemas.microsoft.com/office/drawing/2014/main" id="{D03BB91F-8883-438F-82C2-5677C66666A1}"/>
            </a:ext>
          </a:extLst>
        </xdr:cNvPr>
        <xdr:cNvSpPr txBox="1"/>
      </xdr:nvSpPr>
      <xdr:spPr>
        <a:xfrm>
          <a:off x="3239144" y="58589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118381</xdr:rowOff>
    </xdr:from>
    <xdr:ext cx="405111" cy="259045"/>
    <xdr:sp macro="" textlink="">
      <xdr:nvSpPr>
        <xdr:cNvPr id="82" name="n_2aveValue【道路】&#10;有形固定資産減価償却率">
          <a:extLst>
            <a:ext uri="{FF2B5EF4-FFF2-40B4-BE49-F238E27FC236}">
              <a16:creationId xmlns:a16="http://schemas.microsoft.com/office/drawing/2014/main" id="{D717597D-7B9C-4DB0-ABDE-E5B19C06AD04}"/>
            </a:ext>
          </a:extLst>
        </xdr:cNvPr>
        <xdr:cNvSpPr txBox="1"/>
      </xdr:nvSpPr>
      <xdr:spPr>
        <a:xfrm>
          <a:off x="2439044" y="57984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17797</xdr:rowOff>
    </xdr:from>
    <xdr:ext cx="405111" cy="259045"/>
    <xdr:sp macro="" textlink="">
      <xdr:nvSpPr>
        <xdr:cNvPr id="83" name="n_3aveValue【道路】&#10;有形固定資産減価償却率">
          <a:extLst>
            <a:ext uri="{FF2B5EF4-FFF2-40B4-BE49-F238E27FC236}">
              <a16:creationId xmlns:a16="http://schemas.microsoft.com/office/drawing/2014/main" id="{E491AADF-07F4-4F46-9359-D9EAD0D08871}"/>
            </a:ext>
          </a:extLst>
        </xdr:cNvPr>
        <xdr:cNvSpPr txBox="1"/>
      </xdr:nvSpPr>
      <xdr:spPr>
        <a:xfrm>
          <a:off x="1648469" y="5694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70121</xdr:rowOff>
    </xdr:from>
    <xdr:ext cx="405111" cy="259045"/>
    <xdr:sp macro="" textlink="">
      <xdr:nvSpPr>
        <xdr:cNvPr id="84" name="n_4aveValue【道路】&#10;有形固定資産減価償却率">
          <a:extLst>
            <a:ext uri="{FF2B5EF4-FFF2-40B4-BE49-F238E27FC236}">
              <a16:creationId xmlns:a16="http://schemas.microsoft.com/office/drawing/2014/main" id="{7F8FD9D2-E1D8-48A9-B7DE-5EE25A97289F}"/>
            </a:ext>
          </a:extLst>
        </xdr:cNvPr>
        <xdr:cNvSpPr txBox="1"/>
      </xdr:nvSpPr>
      <xdr:spPr>
        <a:xfrm>
          <a:off x="848369" y="60676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35831</xdr:rowOff>
    </xdr:from>
    <xdr:ext cx="405111" cy="259045"/>
    <xdr:sp macro="" textlink="">
      <xdr:nvSpPr>
        <xdr:cNvPr id="85" name="n_1mainValue【道路】&#10;有形固定資産減価償却率">
          <a:extLst>
            <a:ext uri="{FF2B5EF4-FFF2-40B4-BE49-F238E27FC236}">
              <a16:creationId xmlns:a16="http://schemas.microsoft.com/office/drawing/2014/main" id="{A7109325-C6FD-49BF-8A8F-CA919272CA43}"/>
            </a:ext>
          </a:extLst>
        </xdr:cNvPr>
        <xdr:cNvSpPr txBox="1"/>
      </xdr:nvSpPr>
      <xdr:spPr>
        <a:xfrm>
          <a:off x="3239144" y="61985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134129</xdr:rowOff>
    </xdr:from>
    <xdr:ext cx="405111" cy="259045"/>
    <xdr:sp macro="" textlink="">
      <xdr:nvSpPr>
        <xdr:cNvPr id="86" name="n_2mainValue【道路】&#10;有形固定資産減価償却率">
          <a:extLst>
            <a:ext uri="{FF2B5EF4-FFF2-40B4-BE49-F238E27FC236}">
              <a16:creationId xmlns:a16="http://schemas.microsoft.com/office/drawing/2014/main" id="{2B6D85C6-7BA8-4025-80D9-05900D621488}"/>
            </a:ext>
          </a:extLst>
        </xdr:cNvPr>
        <xdr:cNvSpPr txBox="1"/>
      </xdr:nvSpPr>
      <xdr:spPr>
        <a:xfrm>
          <a:off x="2439044" y="61348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56405</xdr:rowOff>
    </xdr:from>
    <xdr:ext cx="405111" cy="259045"/>
    <xdr:sp macro="" textlink="">
      <xdr:nvSpPr>
        <xdr:cNvPr id="87" name="n_3mainValue【道路】&#10;有形固定資産減価償却率">
          <a:extLst>
            <a:ext uri="{FF2B5EF4-FFF2-40B4-BE49-F238E27FC236}">
              <a16:creationId xmlns:a16="http://schemas.microsoft.com/office/drawing/2014/main" id="{A0A458DC-BD44-47FA-AB90-10EB62E6CBEB}"/>
            </a:ext>
          </a:extLst>
        </xdr:cNvPr>
        <xdr:cNvSpPr txBox="1"/>
      </xdr:nvSpPr>
      <xdr:spPr>
        <a:xfrm>
          <a:off x="1648469" y="60571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161815</xdr:rowOff>
    </xdr:from>
    <xdr:ext cx="405111" cy="259045"/>
    <xdr:sp macro="" textlink="">
      <xdr:nvSpPr>
        <xdr:cNvPr id="88" name="n_4mainValue【道路】&#10;有形固定資産減価償却率">
          <a:extLst>
            <a:ext uri="{FF2B5EF4-FFF2-40B4-BE49-F238E27FC236}">
              <a16:creationId xmlns:a16="http://schemas.microsoft.com/office/drawing/2014/main" id="{55DF6B65-C722-48C6-9836-BE247C4A68EB}"/>
            </a:ext>
          </a:extLst>
        </xdr:cNvPr>
        <xdr:cNvSpPr txBox="1"/>
      </xdr:nvSpPr>
      <xdr:spPr>
        <a:xfrm>
          <a:off x="848369" y="56799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C231FB48-B09D-4743-A01D-0D4ADE621F77}"/>
            </a:ext>
          </a:extLst>
        </xdr:cNvPr>
        <xdr:cNvSpPr/>
      </xdr:nvSpPr>
      <xdr:spPr>
        <a:xfrm>
          <a:off x="59531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185D206E-886F-4A7E-872E-5607579BDFFA}"/>
            </a:ext>
          </a:extLst>
        </xdr:cNvPr>
        <xdr:cNvSpPr/>
      </xdr:nvSpPr>
      <xdr:spPr>
        <a:xfrm>
          <a:off x="60674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B06AA352-194A-4D30-97EA-3DB9D8A4FE6C}"/>
            </a:ext>
          </a:extLst>
        </xdr:cNvPr>
        <xdr:cNvSpPr/>
      </xdr:nvSpPr>
      <xdr:spPr>
        <a:xfrm>
          <a:off x="60674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B016A7D1-323A-471A-80A2-A61A7112B828}"/>
            </a:ext>
          </a:extLst>
        </xdr:cNvPr>
        <xdr:cNvSpPr/>
      </xdr:nvSpPr>
      <xdr:spPr>
        <a:xfrm>
          <a:off x="69818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6D6C02B0-A4C1-4843-826B-F0EFBDF2D439}"/>
            </a:ext>
          </a:extLst>
        </xdr:cNvPr>
        <xdr:cNvSpPr/>
      </xdr:nvSpPr>
      <xdr:spPr>
        <a:xfrm>
          <a:off x="69818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DA5491F4-4887-43F4-AAB9-BEE6520FB080}"/>
            </a:ext>
          </a:extLst>
        </xdr:cNvPr>
        <xdr:cNvSpPr/>
      </xdr:nvSpPr>
      <xdr:spPr>
        <a:xfrm>
          <a:off x="80105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5A9BAB4B-841F-420E-AA89-C0F871BE5131}"/>
            </a:ext>
          </a:extLst>
        </xdr:cNvPr>
        <xdr:cNvSpPr/>
      </xdr:nvSpPr>
      <xdr:spPr>
        <a:xfrm>
          <a:off x="80105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9B65C1F8-6A24-4A50-8A6D-8F47AB526C50}"/>
            </a:ext>
          </a:extLst>
        </xdr:cNvPr>
        <xdr:cNvSpPr/>
      </xdr:nvSpPr>
      <xdr:spPr>
        <a:xfrm>
          <a:off x="59531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3C5C928F-3314-450F-AF6C-D35323843215}"/>
            </a:ext>
          </a:extLst>
        </xdr:cNvPr>
        <xdr:cNvSpPr txBox="1"/>
      </xdr:nvSpPr>
      <xdr:spPr>
        <a:xfrm>
          <a:off x="5915025" y="4867275"/>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52C785DE-3F3F-429D-9A65-BEDA83E6FFCE}"/>
            </a:ext>
          </a:extLst>
        </xdr:cNvPr>
        <xdr:cNvCxnSpPr/>
      </xdr:nvCxnSpPr>
      <xdr:spPr>
        <a:xfrm>
          <a:off x="5953125" y="72104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A7C36AFC-A89B-4FF8-A86A-A7B689FDE5B4}"/>
            </a:ext>
          </a:extLst>
        </xdr:cNvPr>
        <xdr:cNvCxnSpPr/>
      </xdr:nvCxnSpPr>
      <xdr:spPr>
        <a:xfrm>
          <a:off x="5953125" y="68484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a:extLst>
            <a:ext uri="{FF2B5EF4-FFF2-40B4-BE49-F238E27FC236}">
              <a16:creationId xmlns:a16="http://schemas.microsoft.com/office/drawing/2014/main" id="{12BA6F1C-A135-4407-BF89-B47D1E7EE7A5}"/>
            </a:ext>
          </a:extLst>
        </xdr:cNvPr>
        <xdr:cNvSpPr txBox="1"/>
      </xdr:nvSpPr>
      <xdr:spPr>
        <a:xfrm>
          <a:off x="5527221"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3096957E-DF2C-42E9-B2B8-CF0B88B54D19}"/>
            </a:ext>
          </a:extLst>
        </xdr:cNvPr>
        <xdr:cNvCxnSpPr/>
      </xdr:nvCxnSpPr>
      <xdr:spPr>
        <a:xfrm>
          <a:off x="5953125" y="64865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2" name="テキスト ボックス 101">
          <a:extLst>
            <a:ext uri="{FF2B5EF4-FFF2-40B4-BE49-F238E27FC236}">
              <a16:creationId xmlns:a16="http://schemas.microsoft.com/office/drawing/2014/main" id="{DDCD1C01-E8AB-45A1-BEC1-CA9093611EB8}"/>
            </a:ext>
          </a:extLst>
        </xdr:cNvPr>
        <xdr:cNvSpPr txBox="1"/>
      </xdr:nvSpPr>
      <xdr:spPr>
        <a:xfrm>
          <a:off x="5478976" y="635065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F6A784CD-F96C-4D43-A6AF-0E9CF53AABFC}"/>
            </a:ext>
          </a:extLst>
        </xdr:cNvPr>
        <xdr:cNvCxnSpPr/>
      </xdr:nvCxnSpPr>
      <xdr:spPr>
        <a:xfrm>
          <a:off x="5953125" y="6134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4" name="テキスト ボックス 103">
          <a:extLst>
            <a:ext uri="{FF2B5EF4-FFF2-40B4-BE49-F238E27FC236}">
              <a16:creationId xmlns:a16="http://schemas.microsoft.com/office/drawing/2014/main" id="{45DFEAAC-0165-492E-B457-971C0C52466C}"/>
            </a:ext>
          </a:extLst>
        </xdr:cNvPr>
        <xdr:cNvSpPr txBox="1"/>
      </xdr:nvSpPr>
      <xdr:spPr>
        <a:xfrm>
          <a:off x="5478976" y="59982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B7C9B8A2-185B-4553-9F33-EFCBD2089C2B}"/>
            </a:ext>
          </a:extLst>
        </xdr:cNvPr>
        <xdr:cNvCxnSpPr/>
      </xdr:nvCxnSpPr>
      <xdr:spPr>
        <a:xfrm>
          <a:off x="5953125" y="5772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6" name="テキスト ボックス 105">
          <a:extLst>
            <a:ext uri="{FF2B5EF4-FFF2-40B4-BE49-F238E27FC236}">
              <a16:creationId xmlns:a16="http://schemas.microsoft.com/office/drawing/2014/main" id="{2972276A-D023-4D94-BF53-0E45B64E1151}"/>
            </a:ext>
          </a:extLst>
        </xdr:cNvPr>
        <xdr:cNvSpPr txBox="1"/>
      </xdr:nvSpPr>
      <xdr:spPr>
        <a:xfrm>
          <a:off x="5478976" y="5636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14F001B5-CD4B-4CD6-A648-83C05DFC5F5C}"/>
            </a:ext>
          </a:extLst>
        </xdr:cNvPr>
        <xdr:cNvCxnSpPr/>
      </xdr:nvCxnSpPr>
      <xdr:spPr>
        <a:xfrm>
          <a:off x="5953125" y="5410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08" name="テキスト ボックス 107">
          <a:extLst>
            <a:ext uri="{FF2B5EF4-FFF2-40B4-BE49-F238E27FC236}">
              <a16:creationId xmlns:a16="http://schemas.microsoft.com/office/drawing/2014/main" id="{8ABF7EF4-3C53-4AF1-B9ED-975BDAB9A149}"/>
            </a:ext>
          </a:extLst>
        </xdr:cNvPr>
        <xdr:cNvSpPr txBox="1"/>
      </xdr:nvSpPr>
      <xdr:spPr>
        <a:xfrm>
          <a:off x="5478976" y="52743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A57224DF-619E-41BD-8862-8A2E8658908E}"/>
            </a:ext>
          </a:extLst>
        </xdr:cNvPr>
        <xdr:cNvCxnSpPr/>
      </xdr:nvCxnSpPr>
      <xdr:spPr>
        <a:xfrm>
          <a:off x="5953125" y="5048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0" name="テキスト ボックス 109">
          <a:extLst>
            <a:ext uri="{FF2B5EF4-FFF2-40B4-BE49-F238E27FC236}">
              <a16:creationId xmlns:a16="http://schemas.microsoft.com/office/drawing/2014/main" id="{E7A8E149-B190-4363-9DD7-1308266C948C}"/>
            </a:ext>
          </a:extLst>
        </xdr:cNvPr>
        <xdr:cNvSpPr txBox="1"/>
      </xdr:nvSpPr>
      <xdr:spPr>
        <a:xfrm>
          <a:off x="5421206" y="491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2D927931-99E7-43F5-8276-FA055A53278A}"/>
            </a:ext>
          </a:extLst>
        </xdr:cNvPr>
        <xdr:cNvSpPr/>
      </xdr:nvSpPr>
      <xdr:spPr>
        <a:xfrm>
          <a:off x="59531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94736</xdr:rowOff>
    </xdr:from>
    <xdr:to>
      <xdr:col>54</xdr:col>
      <xdr:colOff>189865</xdr:colOff>
      <xdr:row>41</xdr:row>
      <xdr:rowOff>56083</xdr:rowOff>
    </xdr:to>
    <xdr:cxnSp macro="">
      <xdr:nvCxnSpPr>
        <xdr:cNvPr id="112" name="直線コネクタ 111">
          <a:extLst>
            <a:ext uri="{FF2B5EF4-FFF2-40B4-BE49-F238E27FC236}">
              <a16:creationId xmlns:a16="http://schemas.microsoft.com/office/drawing/2014/main" id="{D8D16B8B-311F-4B1F-844E-4B38CBC16918}"/>
            </a:ext>
          </a:extLst>
        </xdr:cNvPr>
        <xdr:cNvCxnSpPr/>
      </xdr:nvCxnSpPr>
      <xdr:spPr>
        <a:xfrm flipV="1">
          <a:off x="9429115" y="5609711"/>
          <a:ext cx="0" cy="10948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59910</xdr:rowOff>
    </xdr:from>
    <xdr:ext cx="469744" cy="259045"/>
    <xdr:sp macro="" textlink="">
      <xdr:nvSpPr>
        <xdr:cNvPr id="113" name="【道路】&#10;一人当たり延長最小値テキスト">
          <a:extLst>
            <a:ext uri="{FF2B5EF4-FFF2-40B4-BE49-F238E27FC236}">
              <a16:creationId xmlns:a16="http://schemas.microsoft.com/office/drawing/2014/main" id="{4EAD3A05-76EE-4800-8CAB-98A68FF1DE4B}"/>
            </a:ext>
          </a:extLst>
        </xdr:cNvPr>
        <xdr:cNvSpPr txBox="1"/>
      </xdr:nvSpPr>
      <xdr:spPr>
        <a:xfrm>
          <a:off x="9467850" y="67083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56083</xdr:rowOff>
    </xdr:from>
    <xdr:to>
      <xdr:col>55</xdr:col>
      <xdr:colOff>88900</xdr:colOff>
      <xdr:row>41</xdr:row>
      <xdr:rowOff>56083</xdr:rowOff>
    </xdr:to>
    <xdr:cxnSp macro="">
      <xdr:nvCxnSpPr>
        <xdr:cNvPr id="114" name="直線コネクタ 113">
          <a:extLst>
            <a:ext uri="{FF2B5EF4-FFF2-40B4-BE49-F238E27FC236}">
              <a16:creationId xmlns:a16="http://schemas.microsoft.com/office/drawing/2014/main" id="{87CA39B6-5A6F-46AC-A534-7871D5A0BB45}"/>
            </a:ext>
          </a:extLst>
        </xdr:cNvPr>
        <xdr:cNvCxnSpPr/>
      </xdr:nvCxnSpPr>
      <xdr:spPr>
        <a:xfrm>
          <a:off x="9363075" y="6704533"/>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41413</xdr:rowOff>
    </xdr:from>
    <xdr:ext cx="534377" cy="259045"/>
    <xdr:sp macro="" textlink="">
      <xdr:nvSpPr>
        <xdr:cNvPr id="115" name="【道路】&#10;一人当たり延長最大値テキスト">
          <a:extLst>
            <a:ext uri="{FF2B5EF4-FFF2-40B4-BE49-F238E27FC236}">
              <a16:creationId xmlns:a16="http://schemas.microsoft.com/office/drawing/2014/main" id="{8F18C528-2627-4A2C-83D3-C8399AB801A4}"/>
            </a:ext>
          </a:extLst>
        </xdr:cNvPr>
        <xdr:cNvSpPr txBox="1"/>
      </xdr:nvSpPr>
      <xdr:spPr>
        <a:xfrm>
          <a:off x="9467850" y="53976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69.027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94736</xdr:rowOff>
    </xdr:from>
    <xdr:to>
      <xdr:col>55</xdr:col>
      <xdr:colOff>88900</xdr:colOff>
      <xdr:row>34</xdr:row>
      <xdr:rowOff>94736</xdr:rowOff>
    </xdr:to>
    <xdr:cxnSp macro="">
      <xdr:nvCxnSpPr>
        <xdr:cNvPr id="116" name="直線コネクタ 115">
          <a:extLst>
            <a:ext uri="{FF2B5EF4-FFF2-40B4-BE49-F238E27FC236}">
              <a16:creationId xmlns:a16="http://schemas.microsoft.com/office/drawing/2014/main" id="{02FE1B96-7710-41D6-A431-709BAD171AA9}"/>
            </a:ext>
          </a:extLst>
        </xdr:cNvPr>
        <xdr:cNvCxnSpPr/>
      </xdr:nvCxnSpPr>
      <xdr:spPr>
        <a:xfrm>
          <a:off x="9363075" y="5609711"/>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30446</xdr:rowOff>
    </xdr:from>
    <xdr:ext cx="534377" cy="259045"/>
    <xdr:sp macro="" textlink="">
      <xdr:nvSpPr>
        <xdr:cNvPr id="117" name="【道路】&#10;一人当たり延長平均値テキスト">
          <a:extLst>
            <a:ext uri="{FF2B5EF4-FFF2-40B4-BE49-F238E27FC236}">
              <a16:creationId xmlns:a16="http://schemas.microsoft.com/office/drawing/2014/main" id="{1EFE995F-73BD-4658-BF3F-173C077FCDA3}"/>
            </a:ext>
          </a:extLst>
        </xdr:cNvPr>
        <xdr:cNvSpPr txBox="1"/>
      </xdr:nvSpPr>
      <xdr:spPr>
        <a:xfrm>
          <a:off x="9467850" y="602802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7569</xdr:rowOff>
    </xdr:from>
    <xdr:to>
      <xdr:col>55</xdr:col>
      <xdr:colOff>50800</xdr:colOff>
      <xdr:row>38</xdr:row>
      <xdr:rowOff>109169</xdr:rowOff>
    </xdr:to>
    <xdr:sp macro="" textlink="">
      <xdr:nvSpPr>
        <xdr:cNvPr id="118" name="フローチャート: 判断 117">
          <a:extLst>
            <a:ext uri="{FF2B5EF4-FFF2-40B4-BE49-F238E27FC236}">
              <a16:creationId xmlns:a16="http://schemas.microsoft.com/office/drawing/2014/main" id="{F669995D-AF65-4C7D-9901-65DD7C7964B3}"/>
            </a:ext>
          </a:extLst>
        </xdr:cNvPr>
        <xdr:cNvSpPr/>
      </xdr:nvSpPr>
      <xdr:spPr>
        <a:xfrm>
          <a:off x="9401175" y="6173419"/>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28067</xdr:rowOff>
    </xdr:from>
    <xdr:to>
      <xdr:col>50</xdr:col>
      <xdr:colOff>165100</xdr:colOff>
      <xdr:row>38</xdr:row>
      <xdr:rowOff>129667</xdr:rowOff>
    </xdr:to>
    <xdr:sp macro="" textlink="">
      <xdr:nvSpPr>
        <xdr:cNvPr id="119" name="フローチャート: 判断 118">
          <a:extLst>
            <a:ext uri="{FF2B5EF4-FFF2-40B4-BE49-F238E27FC236}">
              <a16:creationId xmlns:a16="http://schemas.microsoft.com/office/drawing/2014/main" id="{7965B95A-FE5E-4694-8711-0D591D0607D5}"/>
            </a:ext>
          </a:extLst>
        </xdr:cNvPr>
        <xdr:cNvSpPr/>
      </xdr:nvSpPr>
      <xdr:spPr>
        <a:xfrm>
          <a:off x="8639175" y="6193917"/>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56280</xdr:rowOff>
    </xdr:from>
    <xdr:to>
      <xdr:col>46</xdr:col>
      <xdr:colOff>38100</xdr:colOff>
      <xdr:row>38</xdr:row>
      <xdr:rowOff>157880</xdr:rowOff>
    </xdr:to>
    <xdr:sp macro="" textlink="">
      <xdr:nvSpPr>
        <xdr:cNvPr id="120" name="フローチャート: 判断 119">
          <a:extLst>
            <a:ext uri="{FF2B5EF4-FFF2-40B4-BE49-F238E27FC236}">
              <a16:creationId xmlns:a16="http://schemas.microsoft.com/office/drawing/2014/main" id="{D5E51884-D64F-410A-B7B3-20068D085467}"/>
            </a:ext>
          </a:extLst>
        </xdr:cNvPr>
        <xdr:cNvSpPr/>
      </xdr:nvSpPr>
      <xdr:spPr>
        <a:xfrm>
          <a:off x="7839075" y="621895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44621</xdr:rowOff>
    </xdr:from>
    <xdr:to>
      <xdr:col>41</xdr:col>
      <xdr:colOff>101600</xdr:colOff>
      <xdr:row>38</xdr:row>
      <xdr:rowOff>146221</xdr:rowOff>
    </xdr:to>
    <xdr:sp macro="" textlink="">
      <xdr:nvSpPr>
        <xdr:cNvPr id="121" name="フローチャート: 判断 120">
          <a:extLst>
            <a:ext uri="{FF2B5EF4-FFF2-40B4-BE49-F238E27FC236}">
              <a16:creationId xmlns:a16="http://schemas.microsoft.com/office/drawing/2014/main" id="{6A42EE95-9739-484E-8AAE-0A2D59E67B82}"/>
            </a:ext>
          </a:extLst>
        </xdr:cNvPr>
        <xdr:cNvSpPr/>
      </xdr:nvSpPr>
      <xdr:spPr>
        <a:xfrm>
          <a:off x="7029450" y="6210471"/>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21457</xdr:rowOff>
    </xdr:from>
    <xdr:to>
      <xdr:col>36</xdr:col>
      <xdr:colOff>165100</xdr:colOff>
      <xdr:row>39</xdr:row>
      <xdr:rowOff>123057</xdr:rowOff>
    </xdr:to>
    <xdr:sp macro="" textlink="">
      <xdr:nvSpPr>
        <xdr:cNvPr id="122" name="フローチャート: 判断 121">
          <a:extLst>
            <a:ext uri="{FF2B5EF4-FFF2-40B4-BE49-F238E27FC236}">
              <a16:creationId xmlns:a16="http://schemas.microsoft.com/office/drawing/2014/main" id="{9951189B-1939-40F7-8C6D-E0E1A2C06249}"/>
            </a:ext>
          </a:extLst>
        </xdr:cNvPr>
        <xdr:cNvSpPr/>
      </xdr:nvSpPr>
      <xdr:spPr>
        <a:xfrm>
          <a:off x="6238875" y="6346057"/>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87315303-A4C2-4F04-B466-A22A7645BD22}"/>
            </a:ext>
          </a:extLst>
        </xdr:cNvPr>
        <xdr:cNvSpPr txBox="1"/>
      </xdr:nvSpPr>
      <xdr:spPr>
        <a:xfrm>
          <a:off x="925830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64EC6D4E-DD29-4C0A-A478-A8073DCCD9A1}"/>
            </a:ext>
          </a:extLst>
        </xdr:cNvPr>
        <xdr:cNvSpPr txBox="1"/>
      </xdr:nvSpPr>
      <xdr:spPr>
        <a:xfrm>
          <a:off x="8515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F597D170-7E36-48F3-A0C2-78488D5A7592}"/>
            </a:ext>
          </a:extLst>
        </xdr:cNvPr>
        <xdr:cNvSpPr txBox="1"/>
      </xdr:nvSpPr>
      <xdr:spPr>
        <a:xfrm>
          <a:off x="7715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48791635-6C08-43CB-8880-147FA730ED5F}"/>
            </a:ext>
          </a:extLst>
        </xdr:cNvPr>
        <xdr:cNvSpPr txBox="1"/>
      </xdr:nvSpPr>
      <xdr:spPr>
        <a:xfrm>
          <a:off x="690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E7C67D54-93D2-4668-8C3F-8DC6D26C88FD}"/>
            </a:ext>
          </a:extLst>
        </xdr:cNvPr>
        <xdr:cNvSpPr txBox="1"/>
      </xdr:nvSpPr>
      <xdr:spPr>
        <a:xfrm>
          <a:off x="6115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60414</xdr:rowOff>
    </xdr:from>
    <xdr:to>
      <xdr:col>55</xdr:col>
      <xdr:colOff>50800</xdr:colOff>
      <xdr:row>39</xdr:row>
      <xdr:rowOff>162014</xdr:rowOff>
    </xdr:to>
    <xdr:sp macro="" textlink="">
      <xdr:nvSpPr>
        <xdr:cNvPr id="128" name="楕円 127">
          <a:extLst>
            <a:ext uri="{FF2B5EF4-FFF2-40B4-BE49-F238E27FC236}">
              <a16:creationId xmlns:a16="http://schemas.microsoft.com/office/drawing/2014/main" id="{5DB58626-7A95-4DE9-A81E-7B2BB9D8255D}"/>
            </a:ext>
          </a:extLst>
        </xdr:cNvPr>
        <xdr:cNvSpPr/>
      </xdr:nvSpPr>
      <xdr:spPr>
        <a:xfrm>
          <a:off x="9401175" y="6388189"/>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38841</xdr:rowOff>
    </xdr:from>
    <xdr:ext cx="534377" cy="259045"/>
    <xdr:sp macro="" textlink="">
      <xdr:nvSpPr>
        <xdr:cNvPr id="129" name="【道路】&#10;一人当たり延長該当値テキスト">
          <a:extLst>
            <a:ext uri="{FF2B5EF4-FFF2-40B4-BE49-F238E27FC236}">
              <a16:creationId xmlns:a16="http://schemas.microsoft.com/office/drawing/2014/main" id="{360AD095-A739-4B60-82FA-FCFD82FFC328}"/>
            </a:ext>
          </a:extLst>
        </xdr:cNvPr>
        <xdr:cNvSpPr txBox="1"/>
      </xdr:nvSpPr>
      <xdr:spPr>
        <a:xfrm>
          <a:off x="9467850" y="63634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62452</xdr:rowOff>
    </xdr:from>
    <xdr:to>
      <xdr:col>50</xdr:col>
      <xdr:colOff>165100</xdr:colOff>
      <xdr:row>39</xdr:row>
      <xdr:rowOff>164052</xdr:rowOff>
    </xdr:to>
    <xdr:sp macro="" textlink="">
      <xdr:nvSpPr>
        <xdr:cNvPr id="130" name="楕円 129">
          <a:extLst>
            <a:ext uri="{FF2B5EF4-FFF2-40B4-BE49-F238E27FC236}">
              <a16:creationId xmlns:a16="http://schemas.microsoft.com/office/drawing/2014/main" id="{E89C3143-FC1F-4AA4-8106-4F8E62AA06D7}"/>
            </a:ext>
          </a:extLst>
        </xdr:cNvPr>
        <xdr:cNvSpPr/>
      </xdr:nvSpPr>
      <xdr:spPr>
        <a:xfrm>
          <a:off x="8639175" y="6390227"/>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111214</xdr:rowOff>
    </xdr:from>
    <xdr:to>
      <xdr:col>55</xdr:col>
      <xdr:colOff>0</xdr:colOff>
      <xdr:row>39</xdr:row>
      <xdr:rowOff>113252</xdr:rowOff>
    </xdr:to>
    <xdr:cxnSp macro="">
      <xdr:nvCxnSpPr>
        <xdr:cNvPr id="131" name="直線コネクタ 130">
          <a:extLst>
            <a:ext uri="{FF2B5EF4-FFF2-40B4-BE49-F238E27FC236}">
              <a16:creationId xmlns:a16="http://schemas.microsoft.com/office/drawing/2014/main" id="{1CF0CB6C-F419-406E-A57F-A3CEA6195201}"/>
            </a:ext>
          </a:extLst>
        </xdr:cNvPr>
        <xdr:cNvCxnSpPr/>
      </xdr:nvCxnSpPr>
      <xdr:spPr>
        <a:xfrm flipV="1">
          <a:off x="8686800" y="6435814"/>
          <a:ext cx="742950" cy="20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65139</xdr:rowOff>
    </xdr:from>
    <xdr:to>
      <xdr:col>46</xdr:col>
      <xdr:colOff>38100</xdr:colOff>
      <xdr:row>39</xdr:row>
      <xdr:rowOff>166739</xdr:rowOff>
    </xdr:to>
    <xdr:sp macro="" textlink="">
      <xdr:nvSpPr>
        <xdr:cNvPr id="132" name="楕円 131">
          <a:extLst>
            <a:ext uri="{FF2B5EF4-FFF2-40B4-BE49-F238E27FC236}">
              <a16:creationId xmlns:a16="http://schemas.microsoft.com/office/drawing/2014/main" id="{D51A5487-4739-4B66-9D96-8B91C73E8C6C}"/>
            </a:ext>
          </a:extLst>
        </xdr:cNvPr>
        <xdr:cNvSpPr/>
      </xdr:nvSpPr>
      <xdr:spPr>
        <a:xfrm>
          <a:off x="7839075" y="6392914"/>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113252</xdr:rowOff>
    </xdr:from>
    <xdr:to>
      <xdr:col>50</xdr:col>
      <xdr:colOff>114300</xdr:colOff>
      <xdr:row>39</xdr:row>
      <xdr:rowOff>115939</xdr:rowOff>
    </xdr:to>
    <xdr:cxnSp macro="">
      <xdr:nvCxnSpPr>
        <xdr:cNvPr id="133" name="直線コネクタ 132">
          <a:extLst>
            <a:ext uri="{FF2B5EF4-FFF2-40B4-BE49-F238E27FC236}">
              <a16:creationId xmlns:a16="http://schemas.microsoft.com/office/drawing/2014/main" id="{EE4EA3C1-48D7-45F7-95CD-83961F83BB33}"/>
            </a:ext>
          </a:extLst>
        </xdr:cNvPr>
        <xdr:cNvCxnSpPr/>
      </xdr:nvCxnSpPr>
      <xdr:spPr>
        <a:xfrm flipV="1">
          <a:off x="7886700" y="6437852"/>
          <a:ext cx="800100" cy="2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67996</xdr:rowOff>
    </xdr:from>
    <xdr:to>
      <xdr:col>41</xdr:col>
      <xdr:colOff>101600</xdr:colOff>
      <xdr:row>39</xdr:row>
      <xdr:rowOff>169596</xdr:rowOff>
    </xdr:to>
    <xdr:sp macro="" textlink="">
      <xdr:nvSpPr>
        <xdr:cNvPr id="134" name="楕円 133">
          <a:extLst>
            <a:ext uri="{FF2B5EF4-FFF2-40B4-BE49-F238E27FC236}">
              <a16:creationId xmlns:a16="http://schemas.microsoft.com/office/drawing/2014/main" id="{69CEADE6-884A-4146-958E-AC6448418164}"/>
            </a:ext>
          </a:extLst>
        </xdr:cNvPr>
        <xdr:cNvSpPr/>
      </xdr:nvSpPr>
      <xdr:spPr>
        <a:xfrm>
          <a:off x="7029450" y="6389421"/>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115939</xdr:rowOff>
    </xdr:from>
    <xdr:to>
      <xdr:col>45</xdr:col>
      <xdr:colOff>177800</xdr:colOff>
      <xdr:row>39</xdr:row>
      <xdr:rowOff>118796</xdr:rowOff>
    </xdr:to>
    <xdr:cxnSp macro="">
      <xdr:nvCxnSpPr>
        <xdr:cNvPr id="135" name="直線コネクタ 134">
          <a:extLst>
            <a:ext uri="{FF2B5EF4-FFF2-40B4-BE49-F238E27FC236}">
              <a16:creationId xmlns:a16="http://schemas.microsoft.com/office/drawing/2014/main" id="{BD30BB61-3553-4C21-A46B-4FBD92C78EEA}"/>
            </a:ext>
          </a:extLst>
        </xdr:cNvPr>
        <xdr:cNvCxnSpPr/>
      </xdr:nvCxnSpPr>
      <xdr:spPr>
        <a:xfrm flipV="1">
          <a:off x="7077075" y="6440539"/>
          <a:ext cx="809625" cy="6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73216</xdr:rowOff>
    </xdr:from>
    <xdr:to>
      <xdr:col>36</xdr:col>
      <xdr:colOff>165100</xdr:colOff>
      <xdr:row>40</xdr:row>
      <xdr:rowOff>3366</xdr:rowOff>
    </xdr:to>
    <xdr:sp macro="" textlink="">
      <xdr:nvSpPr>
        <xdr:cNvPr id="136" name="楕円 135">
          <a:extLst>
            <a:ext uri="{FF2B5EF4-FFF2-40B4-BE49-F238E27FC236}">
              <a16:creationId xmlns:a16="http://schemas.microsoft.com/office/drawing/2014/main" id="{2FDD48B9-BAF2-4CE2-892A-8A3E05EC23AD}"/>
            </a:ext>
          </a:extLst>
        </xdr:cNvPr>
        <xdr:cNvSpPr/>
      </xdr:nvSpPr>
      <xdr:spPr>
        <a:xfrm>
          <a:off x="6238875" y="6397816"/>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118796</xdr:rowOff>
    </xdr:from>
    <xdr:to>
      <xdr:col>41</xdr:col>
      <xdr:colOff>50800</xdr:colOff>
      <xdr:row>39</xdr:row>
      <xdr:rowOff>124016</xdr:rowOff>
    </xdr:to>
    <xdr:cxnSp macro="">
      <xdr:nvCxnSpPr>
        <xdr:cNvPr id="137" name="直線コネクタ 136">
          <a:extLst>
            <a:ext uri="{FF2B5EF4-FFF2-40B4-BE49-F238E27FC236}">
              <a16:creationId xmlns:a16="http://schemas.microsoft.com/office/drawing/2014/main" id="{4C3AE68B-C50C-4A49-A4FB-F9A4BA4278A0}"/>
            </a:ext>
          </a:extLst>
        </xdr:cNvPr>
        <xdr:cNvCxnSpPr/>
      </xdr:nvCxnSpPr>
      <xdr:spPr>
        <a:xfrm flipV="1">
          <a:off x="6286500" y="6446571"/>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36</xdr:row>
      <xdr:rowOff>146194</xdr:rowOff>
    </xdr:from>
    <xdr:ext cx="534377" cy="259045"/>
    <xdr:sp macro="" textlink="">
      <xdr:nvSpPr>
        <xdr:cNvPr id="138" name="n_1aveValue【道路】&#10;一人当たり延長">
          <a:extLst>
            <a:ext uri="{FF2B5EF4-FFF2-40B4-BE49-F238E27FC236}">
              <a16:creationId xmlns:a16="http://schemas.microsoft.com/office/drawing/2014/main" id="{72389C8F-06AE-4753-8023-46B6C3A0A955}"/>
            </a:ext>
          </a:extLst>
        </xdr:cNvPr>
        <xdr:cNvSpPr txBox="1"/>
      </xdr:nvSpPr>
      <xdr:spPr>
        <a:xfrm>
          <a:off x="8429136" y="59818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33.860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2957</xdr:rowOff>
    </xdr:from>
    <xdr:ext cx="534377" cy="259045"/>
    <xdr:sp macro="" textlink="">
      <xdr:nvSpPr>
        <xdr:cNvPr id="139" name="n_2aveValue【道路】&#10;一人当たり延長">
          <a:extLst>
            <a:ext uri="{FF2B5EF4-FFF2-40B4-BE49-F238E27FC236}">
              <a16:creationId xmlns:a16="http://schemas.microsoft.com/office/drawing/2014/main" id="{E239393C-F6B1-4114-8899-3F784C98F3DE}"/>
            </a:ext>
          </a:extLst>
        </xdr:cNvPr>
        <xdr:cNvSpPr txBox="1"/>
      </xdr:nvSpPr>
      <xdr:spPr>
        <a:xfrm>
          <a:off x="7648086" y="60037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36</xdr:row>
      <xdr:rowOff>162748</xdr:rowOff>
    </xdr:from>
    <xdr:ext cx="534377" cy="259045"/>
    <xdr:sp macro="" textlink="">
      <xdr:nvSpPr>
        <xdr:cNvPr id="140" name="n_3aveValue【道路】&#10;一人当たり延長">
          <a:extLst>
            <a:ext uri="{FF2B5EF4-FFF2-40B4-BE49-F238E27FC236}">
              <a16:creationId xmlns:a16="http://schemas.microsoft.com/office/drawing/2014/main" id="{6AF997C8-CFFB-4377-8FA7-32C8E1899FCB}"/>
            </a:ext>
          </a:extLst>
        </xdr:cNvPr>
        <xdr:cNvSpPr txBox="1"/>
      </xdr:nvSpPr>
      <xdr:spPr>
        <a:xfrm>
          <a:off x="6847986" y="5998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139584</xdr:rowOff>
    </xdr:from>
    <xdr:ext cx="534377" cy="259045"/>
    <xdr:sp macro="" textlink="">
      <xdr:nvSpPr>
        <xdr:cNvPr id="141" name="n_4aveValue【道路】&#10;一人当たり延長">
          <a:extLst>
            <a:ext uri="{FF2B5EF4-FFF2-40B4-BE49-F238E27FC236}">
              <a16:creationId xmlns:a16="http://schemas.microsoft.com/office/drawing/2014/main" id="{005AAE39-7E94-4DCF-B2B9-93E5BC19887D}"/>
            </a:ext>
          </a:extLst>
        </xdr:cNvPr>
        <xdr:cNvSpPr txBox="1"/>
      </xdr:nvSpPr>
      <xdr:spPr>
        <a:xfrm>
          <a:off x="6038361" y="61435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39</xdr:row>
      <xdr:rowOff>155179</xdr:rowOff>
    </xdr:from>
    <xdr:ext cx="534377" cy="259045"/>
    <xdr:sp macro="" textlink="">
      <xdr:nvSpPr>
        <xdr:cNvPr id="142" name="n_1mainValue【道路】&#10;一人当たり延長">
          <a:extLst>
            <a:ext uri="{FF2B5EF4-FFF2-40B4-BE49-F238E27FC236}">
              <a16:creationId xmlns:a16="http://schemas.microsoft.com/office/drawing/2014/main" id="{07A77A36-F9DA-446F-9ECF-B363F6133A21}"/>
            </a:ext>
          </a:extLst>
        </xdr:cNvPr>
        <xdr:cNvSpPr txBox="1"/>
      </xdr:nvSpPr>
      <xdr:spPr>
        <a:xfrm>
          <a:off x="8429136" y="64797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157866</xdr:rowOff>
    </xdr:from>
    <xdr:ext cx="534377" cy="259045"/>
    <xdr:sp macro="" textlink="">
      <xdr:nvSpPr>
        <xdr:cNvPr id="143" name="n_2mainValue【道路】&#10;一人当たり延長">
          <a:extLst>
            <a:ext uri="{FF2B5EF4-FFF2-40B4-BE49-F238E27FC236}">
              <a16:creationId xmlns:a16="http://schemas.microsoft.com/office/drawing/2014/main" id="{7EB9C8BA-1BA8-4278-802B-BF8A4284EFC0}"/>
            </a:ext>
          </a:extLst>
        </xdr:cNvPr>
        <xdr:cNvSpPr txBox="1"/>
      </xdr:nvSpPr>
      <xdr:spPr>
        <a:xfrm>
          <a:off x="7648086" y="64856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160723</xdr:rowOff>
    </xdr:from>
    <xdr:ext cx="534377" cy="259045"/>
    <xdr:sp macro="" textlink="">
      <xdr:nvSpPr>
        <xdr:cNvPr id="144" name="n_3mainValue【道路】&#10;一人当たり延長">
          <a:extLst>
            <a:ext uri="{FF2B5EF4-FFF2-40B4-BE49-F238E27FC236}">
              <a16:creationId xmlns:a16="http://schemas.microsoft.com/office/drawing/2014/main" id="{8A3EE540-804E-401E-A7CB-5AFB36B012DC}"/>
            </a:ext>
          </a:extLst>
        </xdr:cNvPr>
        <xdr:cNvSpPr txBox="1"/>
      </xdr:nvSpPr>
      <xdr:spPr>
        <a:xfrm>
          <a:off x="6847986" y="64884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165943</xdr:rowOff>
    </xdr:from>
    <xdr:ext cx="534377" cy="259045"/>
    <xdr:sp macro="" textlink="">
      <xdr:nvSpPr>
        <xdr:cNvPr id="145" name="n_4mainValue【道路】&#10;一人当たり延長">
          <a:extLst>
            <a:ext uri="{FF2B5EF4-FFF2-40B4-BE49-F238E27FC236}">
              <a16:creationId xmlns:a16="http://schemas.microsoft.com/office/drawing/2014/main" id="{F6653D7C-B2AF-4A75-9337-A7CB188A69E2}"/>
            </a:ext>
          </a:extLst>
        </xdr:cNvPr>
        <xdr:cNvSpPr txBox="1"/>
      </xdr:nvSpPr>
      <xdr:spPr>
        <a:xfrm>
          <a:off x="6038361" y="64873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FAE25A7B-1158-4C85-A2C9-961B96B29B56}"/>
            </a:ext>
          </a:extLst>
        </xdr:cNvPr>
        <xdr:cNvSpPr/>
      </xdr:nvSpPr>
      <xdr:spPr>
        <a:xfrm>
          <a:off x="6858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974C3E6F-9BA2-4024-B2F8-2F8180703FDD}"/>
            </a:ext>
          </a:extLst>
        </xdr:cNvPr>
        <xdr:cNvSpPr/>
      </xdr:nvSpPr>
      <xdr:spPr>
        <a:xfrm>
          <a:off x="80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05F693E5-9662-45A9-A772-4EF4676EF75E}"/>
            </a:ext>
          </a:extLst>
        </xdr:cNvPr>
        <xdr:cNvSpPr/>
      </xdr:nvSpPr>
      <xdr:spPr>
        <a:xfrm>
          <a:off x="80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AAE5E6F9-AC06-4B4E-AA11-0F9B85AC07FB}"/>
            </a:ext>
          </a:extLst>
        </xdr:cNvPr>
        <xdr:cNvSpPr/>
      </xdr:nvSpPr>
      <xdr:spPr>
        <a:xfrm>
          <a:off x="17145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7D91FF53-CD3D-4B89-86DF-A9A6A85269A7}"/>
            </a:ext>
          </a:extLst>
        </xdr:cNvPr>
        <xdr:cNvSpPr/>
      </xdr:nvSpPr>
      <xdr:spPr>
        <a:xfrm>
          <a:off x="17145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328EFB47-CE2E-4EB0-844C-72CC798E33A9}"/>
            </a:ext>
          </a:extLst>
        </xdr:cNvPr>
        <xdr:cNvSpPr/>
      </xdr:nvSpPr>
      <xdr:spPr>
        <a:xfrm>
          <a:off x="27432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03789E46-59F3-442D-813F-5A84B53BF5D9}"/>
            </a:ext>
          </a:extLst>
        </xdr:cNvPr>
        <xdr:cNvSpPr/>
      </xdr:nvSpPr>
      <xdr:spPr>
        <a:xfrm>
          <a:off x="27432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C5924C80-0171-4E0A-97EE-ED3777995EBA}"/>
            </a:ext>
          </a:extLst>
        </xdr:cNvPr>
        <xdr:cNvSpPr/>
      </xdr:nvSpPr>
      <xdr:spPr>
        <a:xfrm>
          <a:off x="6858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9DE850B0-72BB-4041-ABE9-BE1F1690D56C}"/>
            </a:ext>
          </a:extLst>
        </xdr:cNvPr>
        <xdr:cNvSpPr txBox="1"/>
      </xdr:nvSpPr>
      <xdr:spPr>
        <a:xfrm>
          <a:off x="666750"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915C00C7-278D-4D4C-AE39-6139CFFF8B6F}"/>
            </a:ext>
          </a:extLst>
        </xdr:cNvPr>
        <xdr:cNvCxnSpPr/>
      </xdr:nvCxnSpPr>
      <xdr:spPr>
        <a:xfrm>
          <a:off x="6858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D3E0113A-E096-4586-B5EC-A65A7768A421}"/>
            </a:ext>
          </a:extLst>
        </xdr:cNvPr>
        <xdr:cNvSpPr txBox="1"/>
      </xdr:nvSpPr>
      <xdr:spPr>
        <a:xfrm>
          <a:off x="2789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7" name="直線コネクタ 156">
          <a:extLst>
            <a:ext uri="{FF2B5EF4-FFF2-40B4-BE49-F238E27FC236}">
              <a16:creationId xmlns:a16="http://schemas.microsoft.com/office/drawing/2014/main" id="{83401B23-FF2F-4939-8416-6C5938E977C3}"/>
            </a:ext>
          </a:extLst>
        </xdr:cNvPr>
        <xdr:cNvCxnSpPr/>
      </xdr:nvCxnSpPr>
      <xdr:spPr>
        <a:xfrm>
          <a:off x="685800" y="10448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63</xdr:row>
      <xdr:rowOff>105427</xdr:rowOff>
    </xdr:from>
    <xdr:ext cx="403059" cy="259045"/>
    <xdr:sp macro="" textlink="">
      <xdr:nvSpPr>
        <xdr:cNvPr id="158" name="テキスト ボックス 157">
          <a:extLst>
            <a:ext uri="{FF2B5EF4-FFF2-40B4-BE49-F238E27FC236}">
              <a16:creationId xmlns:a16="http://schemas.microsoft.com/office/drawing/2014/main" id="{A932E2B8-B64E-4536-A58D-F957278BCED9}"/>
            </a:ext>
          </a:extLst>
        </xdr:cNvPr>
        <xdr:cNvSpPr txBox="1"/>
      </xdr:nvSpPr>
      <xdr:spPr>
        <a:xfrm>
          <a:off x="339891" y="103130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9" name="直線コネクタ 158">
          <a:extLst>
            <a:ext uri="{FF2B5EF4-FFF2-40B4-BE49-F238E27FC236}">
              <a16:creationId xmlns:a16="http://schemas.microsoft.com/office/drawing/2014/main" id="{CB459CE3-AA98-46BE-9FE5-409AD12618B6}"/>
            </a:ext>
          </a:extLst>
        </xdr:cNvPr>
        <xdr:cNvCxnSpPr/>
      </xdr:nvCxnSpPr>
      <xdr:spPr>
        <a:xfrm>
          <a:off x="685800" y="100869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0" name="テキスト ボックス 159">
          <a:extLst>
            <a:ext uri="{FF2B5EF4-FFF2-40B4-BE49-F238E27FC236}">
              <a16:creationId xmlns:a16="http://schemas.microsoft.com/office/drawing/2014/main" id="{7FB28B91-4A8E-476E-997A-9FEF6ABDB249}"/>
            </a:ext>
          </a:extLst>
        </xdr:cNvPr>
        <xdr:cNvSpPr txBox="1"/>
      </xdr:nvSpPr>
      <xdr:spPr>
        <a:xfrm>
          <a:off x="339891" y="99511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1" name="直線コネクタ 160">
          <a:extLst>
            <a:ext uri="{FF2B5EF4-FFF2-40B4-BE49-F238E27FC236}">
              <a16:creationId xmlns:a16="http://schemas.microsoft.com/office/drawing/2014/main" id="{716AC205-FADE-4B9D-9ADB-64066B099A4F}"/>
            </a:ext>
          </a:extLst>
        </xdr:cNvPr>
        <xdr:cNvCxnSpPr/>
      </xdr:nvCxnSpPr>
      <xdr:spPr>
        <a:xfrm>
          <a:off x="685800" y="972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2" name="テキスト ボックス 161">
          <a:extLst>
            <a:ext uri="{FF2B5EF4-FFF2-40B4-BE49-F238E27FC236}">
              <a16:creationId xmlns:a16="http://schemas.microsoft.com/office/drawing/2014/main" id="{87FDD89E-FE96-41D6-AC9D-89318E2DABDD}"/>
            </a:ext>
          </a:extLst>
        </xdr:cNvPr>
        <xdr:cNvSpPr txBox="1"/>
      </xdr:nvSpPr>
      <xdr:spPr>
        <a:xfrm>
          <a:off x="339891" y="9589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3" name="直線コネクタ 162">
          <a:extLst>
            <a:ext uri="{FF2B5EF4-FFF2-40B4-BE49-F238E27FC236}">
              <a16:creationId xmlns:a16="http://schemas.microsoft.com/office/drawing/2014/main" id="{4749E8D0-4616-450B-A492-8227FB551A14}"/>
            </a:ext>
          </a:extLst>
        </xdr:cNvPr>
        <xdr:cNvCxnSpPr/>
      </xdr:nvCxnSpPr>
      <xdr:spPr>
        <a:xfrm>
          <a:off x="685800" y="9372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4" name="テキスト ボックス 163">
          <a:extLst>
            <a:ext uri="{FF2B5EF4-FFF2-40B4-BE49-F238E27FC236}">
              <a16:creationId xmlns:a16="http://schemas.microsoft.com/office/drawing/2014/main" id="{E1CFE9B2-F968-42AC-991D-27B3A6C68F4F}"/>
            </a:ext>
          </a:extLst>
        </xdr:cNvPr>
        <xdr:cNvSpPr txBox="1"/>
      </xdr:nvSpPr>
      <xdr:spPr>
        <a:xfrm>
          <a:off x="339891" y="9236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5" name="直線コネクタ 164">
          <a:extLst>
            <a:ext uri="{FF2B5EF4-FFF2-40B4-BE49-F238E27FC236}">
              <a16:creationId xmlns:a16="http://schemas.microsoft.com/office/drawing/2014/main" id="{F65378C5-59F2-4D63-9081-277DA9058C74}"/>
            </a:ext>
          </a:extLst>
        </xdr:cNvPr>
        <xdr:cNvCxnSpPr/>
      </xdr:nvCxnSpPr>
      <xdr:spPr>
        <a:xfrm>
          <a:off x="685800" y="9010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124477</xdr:rowOff>
    </xdr:from>
    <xdr:ext cx="338939" cy="259045"/>
    <xdr:sp macro="" textlink="">
      <xdr:nvSpPr>
        <xdr:cNvPr id="166" name="テキスト ボックス 165">
          <a:extLst>
            <a:ext uri="{FF2B5EF4-FFF2-40B4-BE49-F238E27FC236}">
              <a16:creationId xmlns:a16="http://schemas.microsoft.com/office/drawing/2014/main" id="{023931BA-C7A4-47E8-BC1F-95EB0689E2F1}"/>
            </a:ext>
          </a:extLst>
        </xdr:cNvPr>
        <xdr:cNvSpPr txBox="1"/>
      </xdr:nvSpPr>
      <xdr:spPr>
        <a:xfrm>
          <a:off x="388136" y="8874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7" name="直線コネクタ 166">
          <a:extLst>
            <a:ext uri="{FF2B5EF4-FFF2-40B4-BE49-F238E27FC236}">
              <a16:creationId xmlns:a16="http://schemas.microsoft.com/office/drawing/2014/main" id="{7CED673F-C268-407D-A82D-27A13BA07B2C}"/>
            </a:ext>
          </a:extLst>
        </xdr:cNvPr>
        <xdr:cNvCxnSpPr/>
      </xdr:nvCxnSpPr>
      <xdr:spPr>
        <a:xfrm>
          <a:off x="6858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68" name="【橋りょう・トンネル】&#10;有形固定資産減価償却率グラフ枠">
          <a:extLst>
            <a:ext uri="{FF2B5EF4-FFF2-40B4-BE49-F238E27FC236}">
              <a16:creationId xmlns:a16="http://schemas.microsoft.com/office/drawing/2014/main" id="{93C41F77-AEFD-4F72-B743-9B67C6C51DB0}"/>
            </a:ext>
          </a:extLst>
        </xdr:cNvPr>
        <xdr:cNvSpPr/>
      </xdr:nvSpPr>
      <xdr:spPr>
        <a:xfrm>
          <a:off x="6858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64770</xdr:rowOff>
    </xdr:from>
    <xdr:to>
      <xdr:col>24</xdr:col>
      <xdr:colOff>62865</xdr:colOff>
      <xdr:row>64</xdr:row>
      <xdr:rowOff>99060</xdr:rowOff>
    </xdr:to>
    <xdr:cxnSp macro="">
      <xdr:nvCxnSpPr>
        <xdr:cNvPr id="169" name="直線コネクタ 168">
          <a:extLst>
            <a:ext uri="{FF2B5EF4-FFF2-40B4-BE49-F238E27FC236}">
              <a16:creationId xmlns:a16="http://schemas.microsoft.com/office/drawing/2014/main" id="{721B9A05-185F-4540-8042-26E1D5B4CED1}"/>
            </a:ext>
          </a:extLst>
        </xdr:cNvPr>
        <xdr:cNvCxnSpPr/>
      </xdr:nvCxnSpPr>
      <xdr:spPr>
        <a:xfrm flipV="1">
          <a:off x="4180840" y="9145270"/>
          <a:ext cx="0" cy="13296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102887</xdr:rowOff>
    </xdr:from>
    <xdr:ext cx="405111" cy="259045"/>
    <xdr:sp macro="" textlink="">
      <xdr:nvSpPr>
        <xdr:cNvPr id="170" name="【橋りょう・トンネル】&#10;有形固定資産減価償却率最小値テキスト">
          <a:extLst>
            <a:ext uri="{FF2B5EF4-FFF2-40B4-BE49-F238E27FC236}">
              <a16:creationId xmlns:a16="http://schemas.microsoft.com/office/drawing/2014/main" id="{D8A2E22A-7A15-4635-8AB6-8C28EEA4DEEE}"/>
            </a:ext>
          </a:extLst>
        </xdr:cNvPr>
        <xdr:cNvSpPr txBox="1"/>
      </xdr:nvSpPr>
      <xdr:spPr>
        <a:xfrm>
          <a:off x="4219575" y="10478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99060</xdr:rowOff>
    </xdr:from>
    <xdr:to>
      <xdr:col>24</xdr:col>
      <xdr:colOff>152400</xdr:colOff>
      <xdr:row>64</xdr:row>
      <xdr:rowOff>99060</xdr:rowOff>
    </xdr:to>
    <xdr:cxnSp macro="">
      <xdr:nvCxnSpPr>
        <xdr:cNvPr id="171" name="直線コネクタ 170">
          <a:extLst>
            <a:ext uri="{FF2B5EF4-FFF2-40B4-BE49-F238E27FC236}">
              <a16:creationId xmlns:a16="http://schemas.microsoft.com/office/drawing/2014/main" id="{B7AE489A-D77C-46B6-B1A1-A523BB8A1E85}"/>
            </a:ext>
          </a:extLst>
        </xdr:cNvPr>
        <xdr:cNvCxnSpPr/>
      </xdr:nvCxnSpPr>
      <xdr:spPr>
        <a:xfrm>
          <a:off x="4105275" y="1047496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11447</xdr:rowOff>
    </xdr:from>
    <xdr:ext cx="340478" cy="259045"/>
    <xdr:sp macro="" textlink="">
      <xdr:nvSpPr>
        <xdr:cNvPr id="172" name="【橋りょう・トンネル】&#10;有形固定資産減価償却率最大値テキスト">
          <a:extLst>
            <a:ext uri="{FF2B5EF4-FFF2-40B4-BE49-F238E27FC236}">
              <a16:creationId xmlns:a16="http://schemas.microsoft.com/office/drawing/2014/main" id="{DCC8A648-7CF6-468E-86D8-78E321D21C43}"/>
            </a:ext>
          </a:extLst>
        </xdr:cNvPr>
        <xdr:cNvSpPr txBox="1"/>
      </xdr:nvSpPr>
      <xdr:spPr>
        <a:xfrm>
          <a:off x="4219575" y="892367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64770</xdr:rowOff>
    </xdr:from>
    <xdr:to>
      <xdr:col>24</xdr:col>
      <xdr:colOff>152400</xdr:colOff>
      <xdr:row>56</xdr:row>
      <xdr:rowOff>64770</xdr:rowOff>
    </xdr:to>
    <xdr:cxnSp macro="">
      <xdr:nvCxnSpPr>
        <xdr:cNvPr id="173" name="直線コネクタ 172">
          <a:extLst>
            <a:ext uri="{FF2B5EF4-FFF2-40B4-BE49-F238E27FC236}">
              <a16:creationId xmlns:a16="http://schemas.microsoft.com/office/drawing/2014/main" id="{2BF81155-4D0E-41AC-A60E-5CA00D14C467}"/>
            </a:ext>
          </a:extLst>
        </xdr:cNvPr>
        <xdr:cNvCxnSpPr/>
      </xdr:nvCxnSpPr>
      <xdr:spPr>
        <a:xfrm>
          <a:off x="4105275" y="914527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62</xdr:row>
      <xdr:rowOff>118127</xdr:rowOff>
    </xdr:from>
    <xdr:ext cx="405111" cy="259045"/>
    <xdr:sp macro="" textlink="">
      <xdr:nvSpPr>
        <xdr:cNvPr id="174" name="【橋りょう・トンネル】&#10;有形固定資産減価償却率平均値テキスト">
          <a:extLst>
            <a:ext uri="{FF2B5EF4-FFF2-40B4-BE49-F238E27FC236}">
              <a16:creationId xmlns:a16="http://schemas.microsoft.com/office/drawing/2014/main" id="{A9D593D7-5B13-40A8-BA0C-5DD5A21138C8}"/>
            </a:ext>
          </a:extLst>
        </xdr:cNvPr>
        <xdr:cNvSpPr txBox="1"/>
      </xdr:nvSpPr>
      <xdr:spPr>
        <a:xfrm>
          <a:off x="4219575" y="101701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139700</xdr:rowOff>
    </xdr:from>
    <xdr:to>
      <xdr:col>24</xdr:col>
      <xdr:colOff>114300</xdr:colOff>
      <xdr:row>63</xdr:row>
      <xdr:rowOff>69850</xdr:rowOff>
    </xdr:to>
    <xdr:sp macro="" textlink="">
      <xdr:nvSpPr>
        <xdr:cNvPr id="175" name="フローチャート: 判断 174">
          <a:extLst>
            <a:ext uri="{FF2B5EF4-FFF2-40B4-BE49-F238E27FC236}">
              <a16:creationId xmlns:a16="http://schemas.microsoft.com/office/drawing/2014/main" id="{CBBB9712-7F72-4331-A49D-C3F0DC9AF6FA}"/>
            </a:ext>
          </a:extLst>
        </xdr:cNvPr>
        <xdr:cNvSpPr/>
      </xdr:nvSpPr>
      <xdr:spPr>
        <a:xfrm>
          <a:off x="4124325" y="10191750"/>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62</xdr:row>
      <xdr:rowOff>132080</xdr:rowOff>
    </xdr:from>
    <xdr:to>
      <xdr:col>20</xdr:col>
      <xdr:colOff>38100</xdr:colOff>
      <xdr:row>63</xdr:row>
      <xdr:rowOff>62230</xdr:rowOff>
    </xdr:to>
    <xdr:sp macro="" textlink="">
      <xdr:nvSpPr>
        <xdr:cNvPr id="176" name="フローチャート: 判断 175">
          <a:extLst>
            <a:ext uri="{FF2B5EF4-FFF2-40B4-BE49-F238E27FC236}">
              <a16:creationId xmlns:a16="http://schemas.microsoft.com/office/drawing/2014/main" id="{0D03F6B8-34B7-4832-B620-11A8B9297499}"/>
            </a:ext>
          </a:extLst>
        </xdr:cNvPr>
        <xdr:cNvSpPr/>
      </xdr:nvSpPr>
      <xdr:spPr>
        <a:xfrm>
          <a:off x="3381375" y="1018095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62</xdr:row>
      <xdr:rowOff>103505</xdr:rowOff>
    </xdr:from>
    <xdr:to>
      <xdr:col>15</xdr:col>
      <xdr:colOff>101600</xdr:colOff>
      <xdr:row>63</xdr:row>
      <xdr:rowOff>33655</xdr:rowOff>
    </xdr:to>
    <xdr:sp macro="" textlink="">
      <xdr:nvSpPr>
        <xdr:cNvPr id="177" name="フローチャート: 判断 176">
          <a:extLst>
            <a:ext uri="{FF2B5EF4-FFF2-40B4-BE49-F238E27FC236}">
              <a16:creationId xmlns:a16="http://schemas.microsoft.com/office/drawing/2014/main" id="{D31EB900-0580-4A28-883E-4BB597510DA5}"/>
            </a:ext>
          </a:extLst>
        </xdr:cNvPr>
        <xdr:cNvSpPr/>
      </xdr:nvSpPr>
      <xdr:spPr>
        <a:xfrm>
          <a:off x="2571750" y="1015555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62</xdr:row>
      <xdr:rowOff>92075</xdr:rowOff>
    </xdr:from>
    <xdr:to>
      <xdr:col>10</xdr:col>
      <xdr:colOff>165100</xdr:colOff>
      <xdr:row>63</xdr:row>
      <xdr:rowOff>22225</xdr:rowOff>
    </xdr:to>
    <xdr:sp macro="" textlink="">
      <xdr:nvSpPr>
        <xdr:cNvPr id="178" name="フローチャート: 判断 177">
          <a:extLst>
            <a:ext uri="{FF2B5EF4-FFF2-40B4-BE49-F238E27FC236}">
              <a16:creationId xmlns:a16="http://schemas.microsoft.com/office/drawing/2014/main" id="{E2785899-4BC2-4580-896E-B7AD106C9297}"/>
            </a:ext>
          </a:extLst>
        </xdr:cNvPr>
        <xdr:cNvSpPr/>
      </xdr:nvSpPr>
      <xdr:spPr>
        <a:xfrm>
          <a:off x="1781175" y="1014095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162560</xdr:rowOff>
    </xdr:from>
    <xdr:to>
      <xdr:col>6</xdr:col>
      <xdr:colOff>38100</xdr:colOff>
      <xdr:row>62</xdr:row>
      <xdr:rowOff>92710</xdr:rowOff>
    </xdr:to>
    <xdr:sp macro="" textlink="">
      <xdr:nvSpPr>
        <xdr:cNvPr id="179" name="フローチャート: 判断 178">
          <a:extLst>
            <a:ext uri="{FF2B5EF4-FFF2-40B4-BE49-F238E27FC236}">
              <a16:creationId xmlns:a16="http://schemas.microsoft.com/office/drawing/2014/main" id="{74272E92-2576-44C9-8BE6-A9F7023CF058}"/>
            </a:ext>
          </a:extLst>
        </xdr:cNvPr>
        <xdr:cNvSpPr/>
      </xdr:nvSpPr>
      <xdr:spPr>
        <a:xfrm>
          <a:off x="981075" y="1004633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0" name="テキスト ボックス 179">
          <a:extLst>
            <a:ext uri="{FF2B5EF4-FFF2-40B4-BE49-F238E27FC236}">
              <a16:creationId xmlns:a16="http://schemas.microsoft.com/office/drawing/2014/main" id="{FF619396-62C4-49A4-9653-39662041080C}"/>
            </a:ext>
          </a:extLst>
        </xdr:cNvPr>
        <xdr:cNvSpPr txBox="1"/>
      </xdr:nvSpPr>
      <xdr:spPr>
        <a:xfrm>
          <a:off x="40100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655E5895-222A-4E05-9D1C-195810EC126D}"/>
            </a:ext>
          </a:extLst>
        </xdr:cNvPr>
        <xdr:cNvSpPr txBox="1"/>
      </xdr:nvSpPr>
      <xdr:spPr>
        <a:xfrm>
          <a:off x="32575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78F955C5-8AD9-4B76-AC1C-A7319C7E7EA7}"/>
            </a:ext>
          </a:extLst>
        </xdr:cNvPr>
        <xdr:cNvSpPr txBox="1"/>
      </xdr:nvSpPr>
      <xdr:spPr>
        <a:xfrm>
          <a:off x="24479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928B0832-78D9-4DA5-8E9D-ADD1FDF8EBD6}"/>
            </a:ext>
          </a:extLst>
        </xdr:cNvPr>
        <xdr:cNvSpPr txBox="1"/>
      </xdr:nvSpPr>
      <xdr:spPr>
        <a:xfrm>
          <a:off x="1657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2B57AF26-5CB4-40B9-A4FC-38C78B423725}"/>
            </a:ext>
          </a:extLst>
        </xdr:cNvPr>
        <xdr:cNvSpPr txBox="1"/>
      </xdr:nvSpPr>
      <xdr:spPr>
        <a:xfrm>
          <a:off x="857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8255</xdr:rowOff>
    </xdr:from>
    <xdr:to>
      <xdr:col>24</xdr:col>
      <xdr:colOff>114300</xdr:colOff>
      <xdr:row>62</xdr:row>
      <xdr:rowOff>109855</xdr:rowOff>
    </xdr:to>
    <xdr:sp macro="" textlink="">
      <xdr:nvSpPr>
        <xdr:cNvPr id="185" name="楕円 184">
          <a:extLst>
            <a:ext uri="{FF2B5EF4-FFF2-40B4-BE49-F238E27FC236}">
              <a16:creationId xmlns:a16="http://schemas.microsoft.com/office/drawing/2014/main" id="{0A8690A7-297E-469B-AB55-12A43819108A}"/>
            </a:ext>
          </a:extLst>
        </xdr:cNvPr>
        <xdr:cNvSpPr/>
      </xdr:nvSpPr>
      <xdr:spPr>
        <a:xfrm>
          <a:off x="4124325" y="1006030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31132</xdr:rowOff>
    </xdr:from>
    <xdr:ext cx="405111" cy="259045"/>
    <xdr:sp macro="" textlink="">
      <xdr:nvSpPr>
        <xdr:cNvPr id="186" name="【橋りょう・トンネル】&#10;有形固定資産減価償却率該当値テキスト">
          <a:extLst>
            <a:ext uri="{FF2B5EF4-FFF2-40B4-BE49-F238E27FC236}">
              <a16:creationId xmlns:a16="http://schemas.microsoft.com/office/drawing/2014/main" id="{F3CC7F12-D7FB-4A53-8CBE-1C08FB82B3C9}"/>
            </a:ext>
          </a:extLst>
        </xdr:cNvPr>
        <xdr:cNvSpPr txBox="1"/>
      </xdr:nvSpPr>
      <xdr:spPr>
        <a:xfrm>
          <a:off x="4219575" y="9914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156845</xdr:rowOff>
    </xdr:from>
    <xdr:to>
      <xdr:col>20</xdr:col>
      <xdr:colOff>38100</xdr:colOff>
      <xdr:row>62</xdr:row>
      <xdr:rowOff>86995</xdr:rowOff>
    </xdr:to>
    <xdr:sp macro="" textlink="">
      <xdr:nvSpPr>
        <xdr:cNvPr id="187" name="楕円 186">
          <a:extLst>
            <a:ext uri="{FF2B5EF4-FFF2-40B4-BE49-F238E27FC236}">
              <a16:creationId xmlns:a16="http://schemas.microsoft.com/office/drawing/2014/main" id="{9C8F4194-BE63-4A3B-A23D-CFC38E864EB3}"/>
            </a:ext>
          </a:extLst>
        </xdr:cNvPr>
        <xdr:cNvSpPr/>
      </xdr:nvSpPr>
      <xdr:spPr>
        <a:xfrm>
          <a:off x="3381375" y="10046970"/>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36195</xdr:rowOff>
    </xdr:from>
    <xdr:to>
      <xdr:col>24</xdr:col>
      <xdr:colOff>63500</xdr:colOff>
      <xdr:row>62</xdr:row>
      <xdr:rowOff>59055</xdr:rowOff>
    </xdr:to>
    <xdr:cxnSp macro="">
      <xdr:nvCxnSpPr>
        <xdr:cNvPr id="188" name="直線コネクタ 187">
          <a:extLst>
            <a:ext uri="{FF2B5EF4-FFF2-40B4-BE49-F238E27FC236}">
              <a16:creationId xmlns:a16="http://schemas.microsoft.com/office/drawing/2014/main" id="{5755BA2B-6EA3-4829-8A29-0A0E1FE520DE}"/>
            </a:ext>
          </a:extLst>
        </xdr:cNvPr>
        <xdr:cNvCxnSpPr/>
      </xdr:nvCxnSpPr>
      <xdr:spPr>
        <a:xfrm>
          <a:off x="3429000" y="10085070"/>
          <a:ext cx="752475"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133985</xdr:rowOff>
    </xdr:from>
    <xdr:to>
      <xdr:col>15</xdr:col>
      <xdr:colOff>101600</xdr:colOff>
      <xdr:row>62</xdr:row>
      <xdr:rowOff>64135</xdr:rowOff>
    </xdr:to>
    <xdr:sp macro="" textlink="">
      <xdr:nvSpPr>
        <xdr:cNvPr id="189" name="楕円 188">
          <a:extLst>
            <a:ext uri="{FF2B5EF4-FFF2-40B4-BE49-F238E27FC236}">
              <a16:creationId xmlns:a16="http://schemas.microsoft.com/office/drawing/2014/main" id="{ED6EF30B-C1EE-4280-9795-5FF7A20C6350}"/>
            </a:ext>
          </a:extLst>
        </xdr:cNvPr>
        <xdr:cNvSpPr/>
      </xdr:nvSpPr>
      <xdr:spPr>
        <a:xfrm>
          <a:off x="2571750" y="1002093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13335</xdr:rowOff>
    </xdr:from>
    <xdr:to>
      <xdr:col>19</xdr:col>
      <xdr:colOff>177800</xdr:colOff>
      <xdr:row>62</xdr:row>
      <xdr:rowOff>36195</xdr:rowOff>
    </xdr:to>
    <xdr:cxnSp macro="">
      <xdr:nvCxnSpPr>
        <xdr:cNvPr id="190" name="直線コネクタ 189">
          <a:extLst>
            <a:ext uri="{FF2B5EF4-FFF2-40B4-BE49-F238E27FC236}">
              <a16:creationId xmlns:a16="http://schemas.microsoft.com/office/drawing/2014/main" id="{FEEAA8ED-F45F-4B31-B853-A9D1666FF18B}"/>
            </a:ext>
          </a:extLst>
        </xdr:cNvPr>
        <xdr:cNvCxnSpPr/>
      </xdr:nvCxnSpPr>
      <xdr:spPr>
        <a:xfrm>
          <a:off x="2619375" y="10059035"/>
          <a:ext cx="809625" cy="26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109220</xdr:rowOff>
    </xdr:from>
    <xdr:to>
      <xdr:col>10</xdr:col>
      <xdr:colOff>165100</xdr:colOff>
      <xdr:row>62</xdr:row>
      <xdr:rowOff>39370</xdr:rowOff>
    </xdr:to>
    <xdr:sp macro="" textlink="">
      <xdr:nvSpPr>
        <xdr:cNvPr id="191" name="楕円 190">
          <a:extLst>
            <a:ext uri="{FF2B5EF4-FFF2-40B4-BE49-F238E27FC236}">
              <a16:creationId xmlns:a16="http://schemas.microsoft.com/office/drawing/2014/main" id="{AA3261BE-41C0-4198-8690-CCBBC260E184}"/>
            </a:ext>
          </a:extLst>
        </xdr:cNvPr>
        <xdr:cNvSpPr/>
      </xdr:nvSpPr>
      <xdr:spPr>
        <a:xfrm>
          <a:off x="1781175" y="999299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160020</xdr:rowOff>
    </xdr:from>
    <xdr:to>
      <xdr:col>15</xdr:col>
      <xdr:colOff>50800</xdr:colOff>
      <xdr:row>62</xdr:row>
      <xdr:rowOff>13335</xdr:rowOff>
    </xdr:to>
    <xdr:cxnSp macro="">
      <xdr:nvCxnSpPr>
        <xdr:cNvPr id="192" name="直線コネクタ 191">
          <a:extLst>
            <a:ext uri="{FF2B5EF4-FFF2-40B4-BE49-F238E27FC236}">
              <a16:creationId xmlns:a16="http://schemas.microsoft.com/office/drawing/2014/main" id="{6626401B-8855-4B7C-8ADE-BF1F4E0DFEFD}"/>
            </a:ext>
          </a:extLst>
        </xdr:cNvPr>
        <xdr:cNvCxnSpPr/>
      </xdr:nvCxnSpPr>
      <xdr:spPr>
        <a:xfrm>
          <a:off x="1828800" y="10050145"/>
          <a:ext cx="790575" cy="8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86360</xdr:rowOff>
    </xdr:from>
    <xdr:to>
      <xdr:col>6</xdr:col>
      <xdr:colOff>38100</xdr:colOff>
      <xdr:row>62</xdr:row>
      <xdr:rowOff>16510</xdr:rowOff>
    </xdr:to>
    <xdr:sp macro="" textlink="">
      <xdr:nvSpPr>
        <xdr:cNvPr id="193" name="楕円 192">
          <a:extLst>
            <a:ext uri="{FF2B5EF4-FFF2-40B4-BE49-F238E27FC236}">
              <a16:creationId xmlns:a16="http://schemas.microsoft.com/office/drawing/2014/main" id="{6042A1EA-2DA8-4CA8-BE62-7DACAEE6207D}"/>
            </a:ext>
          </a:extLst>
        </xdr:cNvPr>
        <xdr:cNvSpPr/>
      </xdr:nvSpPr>
      <xdr:spPr>
        <a:xfrm>
          <a:off x="981075" y="997013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137160</xdr:rowOff>
    </xdr:from>
    <xdr:to>
      <xdr:col>10</xdr:col>
      <xdr:colOff>114300</xdr:colOff>
      <xdr:row>61</xdr:row>
      <xdr:rowOff>160020</xdr:rowOff>
    </xdr:to>
    <xdr:cxnSp macro="">
      <xdr:nvCxnSpPr>
        <xdr:cNvPr id="194" name="直線コネクタ 193">
          <a:extLst>
            <a:ext uri="{FF2B5EF4-FFF2-40B4-BE49-F238E27FC236}">
              <a16:creationId xmlns:a16="http://schemas.microsoft.com/office/drawing/2014/main" id="{71F221E4-31FB-4261-A3E1-8908CACA5DA5}"/>
            </a:ext>
          </a:extLst>
        </xdr:cNvPr>
        <xdr:cNvCxnSpPr/>
      </xdr:nvCxnSpPr>
      <xdr:spPr>
        <a:xfrm>
          <a:off x="1028700" y="10027285"/>
          <a:ext cx="8001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63</xdr:row>
      <xdr:rowOff>53357</xdr:rowOff>
    </xdr:from>
    <xdr:ext cx="405111" cy="259045"/>
    <xdr:sp macro="" textlink="">
      <xdr:nvSpPr>
        <xdr:cNvPr id="195" name="n_1aveValue【橋りょう・トンネル】&#10;有形固定資産減価償却率">
          <a:extLst>
            <a:ext uri="{FF2B5EF4-FFF2-40B4-BE49-F238E27FC236}">
              <a16:creationId xmlns:a16="http://schemas.microsoft.com/office/drawing/2014/main" id="{936180EE-6723-4A52-81E1-83D6E5974B87}"/>
            </a:ext>
          </a:extLst>
        </xdr:cNvPr>
        <xdr:cNvSpPr txBox="1"/>
      </xdr:nvSpPr>
      <xdr:spPr>
        <a:xfrm>
          <a:off x="3239144" y="10260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63</xdr:row>
      <xdr:rowOff>24782</xdr:rowOff>
    </xdr:from>
    <xdr:ext cx="405111" cy="259045"/>
    <xdr:sp macro="" textlink="">
      <xdr:nvSpPr>
        <xdr:cNvPr id="196" name="n_2aveValue【橋りょう・トンネル】&#10;有形固定資産減価償却率">
          <a:extLst>
            <a:ext uri="{FF2B5EF4-FFF2-40B4-BE49-F238E27FC236}">
              <a16:creationId xmlns:a16="http://schemas.microsoft.com/office/drawing/2014/main" id="{BF486581-0C33-4268-AC79-8B8B0EEB607E}"/>
            </a:ext>
          </a:extLst>
        </xdr:cNvPr>
        <xdr:cNvSpPr txBox="1"/>
      </xdr:nvSpPr>
      <xdr:spPr>
        <a:xfrm>
          <a:off x="2439044" y="10238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63</xdr:row>
      <xdr:rowOff>13352</xdr:rowOff>
    </xdr:from>
    <xdr:ext cx="405111" cy="259045"/>
    <xdr:sp macro="" textlink="">
      <xdr:nvSpPr>
        <xdr:cNvPr id="197" name="n_3aveValue【橋りょう・トンネル】&#10;有形固定資産減価償却率">
          <a:extLst>
            <a:ext uri="{FF2B5EF4-FFF2-40B4-BE49-F238E27FC236}">
              <a16:creationId xmlns:a16="http://schemas.microsoft.com/office/drawing/2014/main" id="{30F4916E-70AD-489D-885F-B4BA78EDCC58}"/>
            </a:ext>
          </a:extLst>
        </xdr:cNvPr>
        <xdr:cNvSpPr txBox="1"/>
      </xdr:nvSpPr>
      <xdr:spPr>
        <a:xfrm>
          <a:off x="1648469" y="10220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83837</xdr:rowOff>
    </xdr:from>
    <xdr:ext cx="405111" cy="259045"/>
    <xdr:sp macro="" textlink="">
      <xdr:nvSpPr>
        <xdr:cNvPr id="198" name="n_4aveValue【橋りょう・トンネル】&#10;有形固定資産減価償却率">
          <a:extLst>
            <a:ext uri="{FF2B5EF4-FFF2-40B4-BE49-F238E27FC236}">
              <a16:creationId xmlns:a16="http://schemas.microsoft.com/office/drawing/2014/main" id="{7A68E1A5-19BB-4FAD-B745-8111F676690E}"/>
            </a:ext>
          </a:extLst>
        </xdr:cNvPr>
        <xdr:cNvSpPr txBox="1"/>
      </xdr:nvSpPr>
      <xdr:spPr>
        <a:xfrm>
          <a:off x="848369" y="10135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60</xdr:row>
      <xdr:rowOff>103522</xdr:rowOff>
    </xdr:from>
    <xdr:ext cx="405111" cy="259045"/>
    <xdr:sp macro="" textlink="">
      <xdr:nvSpPr>
        <xdr:cNvPr id="199" name="n_1mainValue【橋りょう・トンネル】&#10;有形固定資産減価償却率">
          <a:extLst>
            <a:ext uri="{FF2B5EF4-FFF2-40B4-BE49-F238E27FC236}">
              <a16:creationId xmlns:a16="http://schemas.microsoft.com/office/drawing/2014/main" id="{4D08FFE7-EFCF-410A-848A-03AAA527C382}"/>
            </a:ext>
          </a:extLst>
        </xdr:cNvPr>
        <xdr:cNvSpPr txBox="1"/>
      </xdr:nvSpPr>
      <xdr:spPr>
        <a:xfrm>
          <a:off x="3239144" y="9831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80662</xdr:rowOff>
    </xdr:from>
    <xdr:ext cx="405111" cy="259045"/>
    <xdr:sp macro="" textlink="">
      <xdr:nvSpPr>
        <xdr:cNvPr id="200" name="n_2mainValue【橋りょう・トンネル】&#10;有形固定資産減価償却率">
          <a:extLst>
            <a:ext uri="{FF2B5EF4-FFF2-40B4-BE49-F238E27FC236}">
              <a16:creationId xmlns:a16="http://schemas.microsoft.com/office/drawing/2014/main" id="{B29B7154-E4EF-44DD-BEEC-A440029E7A4D}"/>
            </a:ext>
          </a:extLst>
        </xdr:cNvPr>
        <xdr:cNvSpPr txBox="1"/>
      </xdr:nvSpPr>
      <xdr:spPr>
        <a:xfrm>
          <a:off x="2439044" y="9808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55897</xdr:rowOff>
    </xdr:from>
    <xdr:ext cx="405111" cy="259045"/>
    <xdr:sp macro="" textlink="">
      <xdr:nvSpPr>
        <xdr:cNvPr id="201" name="n_3mainValue【橋りょう・トンネル】&#10;有形固定資産減価償却率">
          <a:extLst>
            <a:ext uri="{FF2B5EF4-FFF2-40B4-BE49-F238E27FC236}">
              <a16:creationId xmlns:a16="http://schemas.microsoft.com/office/drawing/2014/main" id="{F2EB7736-0A8B-46E2-AC52-3468817A5792}"/>
            </a:ext>
          </a:extLst>
        </xdr:cNvPr>
        <xdr:cNvSpPr txBox="1"/>
      </xdr:nvSpPr>
      <xdr:spPr>
        <a:xfrm>
          <a:off x="1648469" y="9780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33037</xdr:rowOff>
    </xdr:from>
    <xdr:ext cx="405111" cy="259045"/>
    <xdr:sp macro="" textlink="">
      <xdr:nvSpPr>
        <xdr:cNvPr id="202" name="n_4mainValue【橋りょう・トンネル】&#10;有形固定資産減価償却率">
          <a:extLst>
            <a:ext uri="{FF2B5EF4-FFF2-40B4-BE49-F238E27FC236}">
              <a16:creationId xmlns:a16="http://schemas.microsoft.com/office/drawing/2014/main" id="{F9B4BFB9-F920-4EA3-826B-26D480DB721F}"/>
            </a:ext>
          </a:extLst>
        </xdr:cNvPr>
        <xdr:cNvSpPr txBox="1"/>
      </xdr:nvSpPr>
      <xdr:spPr>
        <a:xfrm>
          <a:off x="848369" y="9754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3" name="正方形/長方形 202">
          <a:extLst>
            <a:ext uri="{FF2B5EF4-FFF2-40B4-BE49-F238E27FC236}">
              <a16:creationId xmlns:a16="http://schemas.microsoft.com/office/drawing/2014/main" id="{54D3B22A-174F-4C54-BC2E-CDBD33EAE058}"/>
            </a:ext>
          </a:extLst>
        </xdr:cNvPr>
        <xdr:cNvSpPr/>
      </xdr:nvSpPr>
      <xdr:spPr>
        <a:xfrm>
          <a:off x="59531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4" name="正方形/長方形 203">
          <a:extLst>
            <a:ext uri="{FF2B5EF4-FFF2-40B4-BE49-F238E27FC236}">
              <a16:creationId xmlns:a16="http://schemas.microsoft.com/office/drawing/2014/main" id="{7249B6EE-A829-4960-AA79-6B938CE9C1C5}"/>
            </a:ext>
          </a:extLst>
        </xdr:cNvPr>
        <xdr:cNvSpPr/>
      </xdr:nvSpPr>
      <xdr:spPr>
        <a:xfrm>
          <a:off x="60674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5" name="正方形/長方形 204">
          <a:extLst>
            <a:ext uri="{FF2B5EF4-FFF2-40B4-BE49-F238E27FC236}">
              <a16:creationId xmlns:a16="http://schemas.microsoft.com/office/drawing/2014/main" id="{626D0FF0-920E-4D51-8121-D3D09F793164}"/>
            </a:ext>
          </a:extLst>
        </xdr:cNvPr>
        <xdr:cNvSpPr/>
      </xdr:nvSpPr>
      <xdr:spPr>
        <a:xfrm>
          <a:off x="60674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6" name="正方形/長方形 205">
          <a:extLst>
            <a:ext uri="{FF2B5EF4-FFF2-40B4-BE49-F238E27FC236}">
              <a16:creationId xmlns:a16="http://schemas.microsoft.com/office/drawing/2014/main" id="{C0E2B50F-7991-4530-9C56-AFCA8A9CB8DC}"/>
            </a:ext>
          </a:extLst>
        </xdr:cNvPr>
        <xdr:cNvSpPr/>
      </xdr:nvSpPr>
      <xdr:spPr>
        <a:xfrm>
          <a:off x="69818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7" name="正方形/長方形 206">
          <a:extLst>
            <a:ext uri="{FF2B5EF4-FFF2-40B4-BE49-F238E27FC236}">
              <a16:creationId xmlns:a16="http://schemas.microsoft.com/office/drawing/2014/main" id="{8E06CA32-B85A-471E-AB55-2F36163B4B68}"/>
            </a:ext>
          </a:extLst>
        </xdr:cNvPr>
        <xdr:cNvSpPr/>
      </xdr:nvSpPr>
      <xdr:spPr>
        <a:xfrm>
          <a:off x="69818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8" name="正方形/長方形 207">
          <a:extLst>
            <a:ext uri="{FF2B5EF4-FFF2-40B4-BE49-F238E27FC236}">
              <a16:creationId xmlns:a16="http://schemas.microsoft.com/office/drawing/2014/main" id="{09917AFC-73C8-4D27-A1AA-D8C693A9B66B}"/>
            </a:ext>
          </a:extLst>
        </xdr:cNvPr>
        <xdr:cNvSpPr/>
      </xdr:nvSpPr>
      <xdr:spPr>
        <a:xfrm>
          <a:off x="80105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9" name="正方形/長方形 208">
          <a:extLst>
            <a:ext uri="{FF2B5EF4-FFF2-40B4-BE49-F238E27FC236}">
              <a16:creationId xmlns:a16="http://schemas.microsoft.com/office/drawing/2014/main" id="{03BCDFBD-5F3B-4121-B517-A2163B089EC4}"/>
            </a:ext>
          </a:extLst>
        </xdr:cNvPr>
        <xdr:cNvSpPr/>
      </xdr:nvSpPr>
      <xdr:spPr>
        <a:xfrm>
          <a:off x="80105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0" name="正方形/長方形 209">
          <a:extLst>
            <a:ext uri="{FF2B5EF4-FFF2-40B4-BE49-F238E27FC236}">
              <a16:creationId xmlns:a16="http://schemas.microsoft.com/office/drawing/2014/main" id="{4AD46502-1ED2-4307-B4D3-0A011371F998}"/>
            </a:ext>
          </a:extLst>
        </xdr:cNvPr>
        <xdr:cNvSpPr/>
      </xdr:nvSpPr>
      <xdr:spPr>
        <a:xfrm>
          <a:off x="59531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1" name="テキスト ボックス 210">
          <a:extLst>
            <a:ext uri="{FF2B5EF4-FFF2-40B4-BE49-F238E27FC236}">
              <a16:creationId xmlns:a16="http://schemas.microsoft.com/office/drawing/2014/main" id="{176BF22E-1AE3-4CD3-B898-CCE5325438EE}"/>
            </a:ext>
          </a:extLst>
        </xdr:cNvPr>
        <xdr:cNvSpPr txBox="1"/>
      </xdr:nvSpPr>
      <xdr:spPr>
        <a:xfrm>
          <a:off x="5915025"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2" name="直線コネクタ 211">
          <a:extLst>
            <a:ext uri="{FF2B5EF4-FFF2-40B4-BE49-F238E27FC236}">
              <a16:creationId xmlns:a16="http://schemas.microsoft.com/office/drawing/2014/main" id="{7AC383C2-726E-4D83-8857-2C1AA5D44062}"/>
            </a:ext>
          </a:extLst>
        </xdr:cNvPr>
        <xdr:cNvCxnSpPr/>
      </xdr:nvCxnSpPr>
      <xdr:spPr>
        <a:xfrm>
          <a:off x="5953125" y="108108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3" name="直線コネクタ 212">
          <a:extLst>
            <a:ext uri="{FF2B5EF4-FFF2-40B4-BE49-F238E27FC236}">
              <a16:creationId xmlns:a16="http://schemas.microsoft.com/office/drawing/2014/main" id="{3236C5B6-8439-418C-A504-E0D44171366E}"/>
            </a:ext>
          </a:extLst>
        </xdr:cNvPr>
        <xdr:cNvCxnSpPr/>
      </xdr:nvCxnSpPr>
      <xdr:spPr>
        <a:xfrm>
          <a:off x="5953125" y="104489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4" name="テキスト ボックス 213">
          <a:extLst>
            <a:ext uri="{FF2B5EF4-FFF2-40B4-BE49-F238E27FC236}">
              <a16:creationId xmlns:a16="http://schemas.microsoft.com/office/drawing/2014/main" id="{76F14094-62EB-468A-BF60-DB540F906506}"/>
            </a:ext>
          </a:extLst>
        </xdr:cNvPr>
        <xdr:cNvSpPr txBox="1"/>
      </xdr:nvSpPr>
      <xdr:spPr>
        <a:xfrm>
          <a:off x="5723389" y="1031305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5" name="直線コネクタ 214">
          <a:extLst>
            <a:ext uri="{FF2B5EF4-FFF2-40B4-BE49-F238E27FC236}">
              <a16:creationId xmlns:a16="http://schemas.microsoft.com/office/drawing/2014/main" id="{C5F9DC9F-1B5D-44C2-BEB2-4E66FCAB646B}"/>
            </a:ext>
          </a:extLst>
        </xdr:cNvPr>
        <xdr:cNvCxnSpPr/>
      </xdr:nvCxnSpPr>
      <xdr:spPr>
        <a:xfrm>
          <a:off x="5953125" y="100869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16" name="テキスト ボックス 215">
          <a:extLst>
            <a:ext uri="{FF2B5EF4-FFF2-40B4-BE49-F238E27FC236}">
              <a16:creationId xmlns:a16="http://schemas.microsoft.com/office/drawing/2014/main" id="{16FFB5BE-F691-4713-9756-44453E9EFD55}"/>
            </a:ext>
          </a:extLst>
        </xdr:cNvPr>
        <xdr:cNvSpPr txBox="1"/>
      </xdr:nvSpPr>
      <xdr:spPr>
        <a:xfrm>
          <a:off x="5421206" y="995110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7" name="直線コネクタ 216">
          <a:extLst>
            <a:ext uri="{FF2B5EF4-FFF2-40B4-BE49-F238E27FC236}">
              <a16:creationId xmlns:a16="http://schemas.microsoft.com/office/drawing/2014/main" id="{7903607E-3B28-40F6-AE42-85082835CD20}"/>
            </a:ext>
          </a:extLst>
        </xdr:cNvPr>
        <xdr:cNvCxnSpPr/>
      </xdr:nvCxnSpPr>
      <xdr:spPr>
        <a:xfrm>
          <a:off x="5953125" y="97250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18" name="テキスト ボックス 217">
          <a:extLst>
            <a:ext uri="{FF2B5EF4-FFF2-40B4-BE49-F238E27FC236}">
              <a16:creationId xmlns:a16="http://schemas.microsoft.com/office/drawing/2014/main" id="{C4EC6C86-0C5C-4BC4-8880-945285601D5F}"/>
            </a:ext>
          </a:extLst>
        </xdr:cNvPr>
        <xdr:cNvSpPr txBox="1"/>
      </xdr:nvSpPr>
      <xdr:spPr>
        <a:xfrm>
          <a:off x="5324703" y="958915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19" name="直線コネクタ 218">
          <a:extLst>
            <a:ext uri="{FF2B5EF4-FFF2-40B4-BE49-F238E27FC236}">
              <a16:creationId xmlns:a16="http://schemas.microsoft.com/office/drawing/2014/main" id="{0C010047-700F-47A3-8EF8-172D96A4DFB1}"/>
            </a:ext>
          </a:extLst>
        </xdr:cNvPr>
        <xdr:cNvCxnSpPr/>
      </xdr:nvCxnSpPr>
      <xdr:spPr>
        <a:xfrm>
          <a:off x="5953125" y="93726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0" name="テキスト ボックス 219">
          <a:extLst>
            <a:ext uri="{FF2B5EF4-FFF2-40B4-BE49-F238E27FC236}">
              <a16:creationId xmlns:a16="http://schemas.microsoft.com/office/drawing/2014/main" id="{69532277-4AEC-4F5E-940B-A9B70E66B8A8}"/>
            </a:ext>
          </a:extLst>
        </xdr:cNvPr>
        <xdr:cNvSpPr txBox="1"/>
      </xdr:nvSpPr>
      <xdr:spPr>
        <a:xfrm>
          <a:off x="5324703" y="92367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1" name="直線コネクタ 220">
          <a:extLst>
            <a:ext uri="{FF2B5EF4-FFF2-40B4-BE49-F238E27FC236}">
              <a16:creationId xmlns:a16="http://schemas.microsoft.com/office/drawing/2014/main" id="{FF036558-6C4F-4E9E-B43C-40AAE4E07DF1}"/>
            </a:ext>
          </a:extLst>
        </xdr:cNvPr>
        <xdr:cNvCxnSpPr/>
      </xdr:nvCxnSpPr>
      <xdr:spPr>
        <a:xfrm>
          <a:off x="5953125" y="9010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2" name="テキスト ボックス 221">
          <a:extLst>
            <a:ext uri="{FF2B5EF4-FFF2-40B4-BE49-F238E27FC236}">
              <a16:creationId xmlns:a16="http://schemas.microsoft.com/office/drawing/2014/main" id="{817B2886-9F5F-4FC9-819E-89F377D8B990}"/>
            </a:ext>
          </a:extLst>
        </xdr:cNvPr>
        <xdr:cNvSpPr txBox="1"/>
      </xdr:nvSpPr>
      <xdr:spPr>
        <a:xfrm>
          <a:off x="5324703"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3" name="直線コネクタ 222">
          <a:extLst>
            <a:ext uri="{FF2B5EF4-FFF2-40B4-BE49-F238E27FC236}">
              <a16:creationId xmlns:a16="http://schemas.microsoft.com/office/drawing/2014/main" id="{6F87C64A-FA0F-4DEB-A734-58876403093B}"/>
            </a:ext>
          </a:extLst>
        </xdr:cNvPr>
        <xdr:cNvCxnSpPr/>
      </xdr:nvCxnSpPr>
      <xdr:spPr>
        <a:xfrm>
          <a:off x="5953125" y="86487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4" name="テキスト ボックス 223">
          <a:extLst>
            <a:ext uri="{FF2B5EF4-FFF2-40B4-BE49-F238E27FC236}">
              <a16:creationId xmlns:a16="http://schemas.microsoft.com/office/drawing/2014/main" id="{83817D68-A916-40F1-B506-5847DA9860BD}"/>
            </a:ext>
          </a:extLst>
        </xdr:cNvPr>
        <xdr:cNvSpPr txBox="1"/>
      </xdr:nvSpPr>
      <xdr:spPr>
        <a:xfrm>
          <a:off x="5324703" y="85128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5" name="【橋りょう・トンネル】&#10;一人当たり有形固定資産（償却資産）額グラフ枠">
          <a:extLst>
            <a:ext uri="{FF2B5EF4-FFF2-40B4-BE49-F238E27FC236}">
              <a16:creationId xmlns:a16="http://schemas.microsoft.com/office/drawing/2014/main" id="{0142E1F5-8BAE-4696-8B41-88B847F944E6}"/>
            </a:ext>
          </a:extLst>
        </xdr:cNvPr>
        <xdr:cNvSpPr/>
      </xdr:nvSpPr>
      <xdr:spPr>
        <a:xfrm>
          <a:off x="59531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57</xdr:row>
      <xdr:rowOff>18883</xdr:rowOff>
    </xdr:from>
    <xdr:to>
      <xdr:col>54</xdr:col>
      <xdr:colOff>189865</xdr:colOff>
      <xdr:row>64</xdr:row>
      <xdr:rowOff>65872</xdr:rowOff>
    </xdr:to>
    <xdr:cxnSp macro="">
      <xdr:nvCxnSpPr>
        <xdr:cNvPr id="226" name="直線コネクタ 225">
          <a:extLst>
            <a:ext uri="{FF2B5EF4-FFF2-40B4-BE49-F238E27FC236}">
              <a16:creationId xmlns:a16="http://schemas.microsoft.com/office/drawing/2014/main" id="{0929F938-A185-40EB-819A-1B4337B4451A}"/>
            </a:ext>
          </a:extLst>
        </xdr:cNvPr>
        <xdr:cNvCxnSpPr/>
      </xdr:nvCxnSpPr>
      <xdr:spPr>
        <a:xfrm flipV="1">
          <a:off x="9429115" y="9258133"/>
          <a:ext cx="0" cy="11836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69699</xdr:rowOff>
    </xdr:from>
    <xdr:ext cx="534377" cy="259045"/>
    <xdr:sp macro="" textlink="">
      <xdr:nvSpPr>
        <xdr:cNvPr id="227" name="【橋りょう・トンネル】&#10;一人当たり有形固定資産（償却資産）額最小値テキスト">
          <a:extLst>
            <a:ext uri="{FF2B5EF4-FFF2-40B4-BE49-F238E27FC236}">
              <a16:creationId xmlns:a16="http://schemas.microsoft.com/office/drawing/2014/main" id="{97932828-D18D-49A0-B01B-B4C2DA460702}"/>
            </a:ext>
          </a:extLst>
        </xdr:cNvPr>
        <xdr:cNvSpPr txBox="1"/>
      </xdr:nvSpPr>
      <xdr:spPr>
        <a:xfrm>
          <a:off x="9467850" y="10439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13,554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65872</xdr:rowOff>
    </xdr:from>
    <xdr:to>
      <xdr:col>55</xdr:col>
      <xdr:colOff>88900</xdr:colOff>
      <xdr:row>64</xdr:row>
      <xdr:rowOff>65872</xdr:rowOff>
    </xdr:to>
    <xdr:cxnSp macro="">
      <xdr:nvCxnSpPr>
        <xdr:cNvPr id="228" name="直線コネクタ 227">
          <a:extLst>
            <a:ext uri="{FF2B5EF4-FFF2-40B4-BE49-F238E27FC236}">
              <a16:creationId xmlns:a16="http://schemas.microsoft.com/office/drawing/2014/main" id="{E6A4E1DA-EBCB-41F7-AA2F-6DBC698FD1AD}"/>
            </a:ext>
          </a:extLst>
        </xdr:cNvPr>
        <xdr:cNvCxnSpPr/>
      </xdr:nvCxnSpPr>
      <xdr:spPr>
        <a:xfrm>
          <a:off x="9363075" y="10441772"/>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137010</xdr:rowOff>
    </xdr:from>
    <xdr:ext cx="690189" cy="259045"/>
    <xdr:sp macro="" textlink="">
      <xdr:nvSpPr>
        <xdr:cNvPr id="229" name="【橋りょう・トンネル】&#10;一人当たり有形固定資産（償却資産）額最大値テキスト">
          <a:extLst>
            <a:ext uri="{FF2B5EF4-FFF2-40B4-BE49-F238E27FC236}">
              <a16:creationId xmlns:a16="http://schemas.microsoft.com/office/drawing/2014/main" id="{1154F81C-53F1-4848-A9F5-36BC6D2C6C17}"/>
            </a:ext>
          </a:extLst>
        </xdr:cNvPr>
        <xdr:cNvSpPr txBox="1"/>
      </xdr:nvSpPr>
      <xdr:spPr>
        <a:xfrm>
          <a:off x="9467850" y="905558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1,650,220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18883</xdr:rowOff>
    </xdr:from>
    <xdr:to>
      <xdr:col>55</xdr:col>
      <xdr:colOff>88900</xdr:colOff>
      <xdr:row>57</xdr:row>
      <xdr:rowOff>18883</xdr:rowOff>
    </xdr:to>
    <xdr:cxnSp macro="">
      <xdr:nvCxnSpPr>
        <xdr:cNvPr id="230" name="直線コネクタ 229">
          <a:extLst>
            <a:ext uri="{FF2B5EF4-FFF2-40B4-BE49-F238E27FC236}">
              <a16:creationId xmlns:a16="http://schemas.microsoft.com/office/drawing/2014/main" id="{A48B9B60-7ED2-4611-903E-8EF65BF9BEF7}"/>
            </a:ext>
          </a:extLst>
        </xdr:cNvPr>
        <xdr:cNvCxnSpPr/>
      </xdr:nvCxnSpPr>
      <xdr:spPr>
        <a:xfrm>
          <a:off x="9363075" y="9258133"/>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101535</xdr:rowOff>
    </xdr:from>
    <xdr:ext cx="599010" cy="259045"/>
    <xdr:sp macro="" textlink="">
      <xdr:nvSpPr>
        <xdr:cNvPr id="231" name="【橋りょう・トンネル】&#10;一人当たり有形固定資産（償却資産）額平均値テキスト">
          <a:extLst>
            <a:ext uri="{FF2B5EF4-FFF2-40B4-BE49-F238E27FC236}">
              <a16:creationId xmlns:a16="http://schemas.microsoft.com/office/drawing/2014/main" id="{92040DAC-EB3D-4E7B-BDD2-C53324E973DC}"/>
            </a:ext>
          </a:extLst>
        </xdr:cNvPr>
        <xdr:cNvSpPr txBox="1"/>
      </xdr:nvSpPr>
      <xdr:spPr>
        <a:xfrm>
          <a:off x="9467850" y="999166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380,108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78658</xdr:rowOff>
    </xdr:from>
    <xdr:to>
      <xdr:col>55</xdr:col>
      <xdr:colOff>50800</xdr:colOff>
      <xdr:row>63</xdr:row>
      <xdr:rowOff>8808</xdr:rowOff>
    </xdr:to>
    <xdr:sp macro="" textlink="">
      <xdr:nvSpPr>
        <xdr:cNvPr id="232" name="フローチャート: 判断 231">
          <a:extLst>
            <a:ext uri="{FF2B5EF4-FFF2-40B4-BE49-F238E27FC236}">
              <a16:creationId xmlns:a16="http://schemas.microsoft.com/office/drawing/2014/main" id="{73924766-2A5F-4D1B-8D40-A5B2C829381A}"/>
            </a:ext>
          </a:extLst>
        </xdr:cNvPr>
        <xdr:cNvSpPr/>
      </xdr:nvSpPr>
      <xdr:spPr>
        <a:xfrm>
          <a:off x="9401175" y="10127533"/>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93004</xdr:rowOff>
    </xdr:from>
    <xdr:to>
      <xdr:col>50</xdr:col>
      <xdr:colOff>165100</xdr:colOff>
      <xdr:row>63</xdr:row>
      <xdr:rowOff>23154</xdr:rowOff>
    </xdr:to>
    <xdr:sp macro="" textlink="">
      <xdr:nvSpPr>
        <xdr:cNvPr id="233" name="フローチャート: 判断 232">
          <a:extLst>
            <a:ext uri="{FF2B5EF4-FFF2-40B4-BE49-F238E27FC236}">
              <a16:creationId xmlns:a16="http://schemas.microsoft.com/office/drawing/2014/main" id="{5AC8ADF0-E4A3-4393-A32F-5357BB871757}"/>
            </a:ext>
          </a:extLst>
        </xdr:cNvPr>
        <xdr:cNvSpPr/>
      </xdr:nvSpPr>
      <xdr:spPr>
        <a:xfrm>
          <a:off x="8639175" y="10141879"/>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107700</xdr:rowOff>
    </xdr:from>
    <xdr:to>
      <xdr:col>46</xdr:col>
      <xdr:colOff>38100</xdr:colOff>
      <xdr:row>63</xdr:row>
      <xdr:rowOff>37850</xdr:rowOff>
    </xdr:to>
    <xdr:sp macro="" textlink="">
      <xdr:nvSpPr>
        <xdr:cNvPr id="234" name="フローチャート: 判断 233">
          <a:extLst>
            <a:ext uri="{FF2B5EF4-FFF2-40B4-BE49-F238E27FC236}">
              <a16:creationId xmlns:a16="http://schemas.microsoft.com/office/drawing/2014/main" id="{8037CE3D-292C-4957-929C-F7B978287A57}"/>
            </a:ext>
          </a:extLst>
        </xdr:cNvPr>
        <xdr:cNvSpPr/>
      </xdr:nvSpPr>
      <xdr:spPr>
        <a:xfrm>
          <a:off x="7839075" y="1015340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110958</xdr:rowOff>
    </xdr:from>
    <xdr:to>
      <xdr:col>41</xdr:col>
      <xdr:colOff>101600</xdr:colOff>
      <xdr:row>63</xdr:row>
      <xdr:rowOff>41108</xdr:rowOff>
    </xdr:to>
    <xdr:sp macro="" textlink="">
      <xdr:nvSpPr>
        <xdr:cNvPr id="235" name="フローチャート: 判断 234">
          <a:extLst>
            <a:ext uri="{FF2B5EF4-FFF2-40B4-BE49-F238E27FC236}">
              <a16:creationId xmlns:a16="http://schemas.microsoft.com/office/drawing/2014/main" id="{2F7B77A2-93DF-4FAE-B598-7A4FC1AEA746}"/>
            </a:ext>
          </a:extLst>
        </xdr:cNvPr>
        <xdr:cNvSpPr/>
      </xdr:nvSpPr>
      <xdr:spPr>
        <a:xfrm>
          <a:off x="7029450" y="10156658"/>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90446</xdr:rowOff>
    </xdr:from>
    <xdr:to>
      <xdr:col>36</xdr:col>
      <xdr:colOff>165100</xdr:colOff>
      <xdr:row>63</xdr:row>
      <xdr:rowOff>20596</xdr:rowOff>
    </xdr:to>
    <xdr:sp macro="" textlink="">
      <xdr:nvSpPr>
        <xdr:cNvPr id="236" name="フローチャート: 判断 235">
          <a:extLst>
            <a:ext uri="{FF2B5EF4-FFF2-40B4-BE49-F238E27FC236}">
              <a16:creationId xmlns:a16="http://schemas.microsoft.com/office/drawing/2014/main" id="{6A7809CD-EE1B-4DD2-AE4E-A20EF155F6FF}"/>
            </a:ext>
          </a:extLst>
        </xdr:cNvPr>
        <xdr:cNvSpPr/>
      </xdr:nvSpPr>
      <xdr:spPr>
        <a:xfrm>
          <a:off x="6238875" y="10136146"/>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2330B8CD-1DB7-48C2-93F7-C8FEC6F82BEB}"/>
            </a:ext>
          </a:extLst>
        </xdr:cNvPr>
        <xdr:cNvSpPr txBox="1"/>
      </xdr:nvSpPr>
      <xdr:spPr>
        <a:xfrm>
          <a:off x="925830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5E1DD612-4014-4B74-8517-8E25ABFDD7F6}"/>
            </a:ext>
          </a:extLst>
        </xdr:cNvPr>
        <xdr:cNvSpPr txBox="1"/>
      </xdr:nvSpPr>
      <xdr:spPr>
        <a:xfrm>
          <a:off x="8515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BAA461A5-97F4-4BF7-B3A5-E08FED141E73}"/>
            </a:ext>
          </a:extLst>
        </xdr:cNvPr>
        <xdr:cNvSpPr txBox="1"/>
      </xdr:nvSpPr>
      <xdr:spPr>
        <a:xfrm>
          <a:off x="7715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054BBB0B-8FA4-40D1-8E8C-BD3F4D933A7F}"/>
            </a:ext>
          </a:extLst>
        </xdr:cNvPr>
        <xdr:cNvSpPr txBox="1"/>
      </xdr:nvSpPr>
      <xdr:spPr>
        <a:xfrm>
          <a:off x="690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2FFB66DD-CBAC-4DD8-8602-E61D1ED24B5E}"/>
            </a:ext>
          </a:extLst>
        </xdr:cNvPr>
        <xdr:cNvSpPr txBox="1"/>
      </xdr:nvSpPr>
      <xdr:spPr>
        <a:xfrm>
          <a:off x="6115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113643</xdr:rowOff>
    </xdr:from>
    <xdr:to>
      <xdr:col>55</xdr:col>
      <xdr:colOff>50800</xdr:colOff>
      <xdr:row>64</xdr:row>
      <xdr:rowOff>43793</xdr:rowOff>
    </xdr:to>
    <xdr:sp macro="" textlink="">
      <xdr:nvSpPr>
        <xdr:cNvPr id="242" name="楕円 241">
          <a:extLst>
            <a:ext uri="{FF2B5EF4-FFF2-40B4-BE49-F238E27FC236}">
              <a16:creationId xmlns:a16="http://schemas.microsoft.com/office/drawing/2014/main" id="{057629E5-C96E-42C5-A5BF-D3EB0C320DCB}"/>
            </a:ext>
          </a:extLst>
        </xdr:cNvPr>
        <xdr:cNvSpPr/>
      </xdr:nvSpPr>
      <xdr:spPr>
        <a:xfrm>
          <a:off x="9401175" y="10324443"/>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28570</xdr:rowOff>
    </xdr:from>
    <xdr:ext cx="599010" cy="259045"/>
    <xdr:sp macro="" textlink="">
      <xdr:nvSpPr>
        <xdr:cNvPr id="243" name="【橋りょう・トンネル】&#10;一人当たり有形固定資産（償却資産）額該当値テキスト">
          <a:extLst>
            <a:ext uri="{FF2B5EF4-FFF2-40B4-BE49-F238E27FC236}">
              <a16:creationId xmlns:a16="http://schemas.microsoft.com/office/drawing/2014/main" id="{B9360004-6C09-4202-B101-4E45539A1BB2}"/>
            </a:ext>
          </a:extLst>
        </xdr:cNvPr>
        <xdr:cNvSpPr txBox="1"/>
      </xdr:nvSpPr>
      <xdr:spPr>
        <a:xfrm>
          <a:off x="9467850" y="102425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109,195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114026</xdr:rowOff>
    </xdr:from>
    <xdr:to>
      <xdr:col>50</xdr:col>
      <xdr:colOff>165100</xdr:colOff>
      <xdr:row>64</xdr:row>
      <xdr:rowOff>44176</xdr:rowOff>
    </xdr:to>
    <xdr:sp macro="" textlink="">
      <xdr:nvSpPr>
        <xdr:cNvPr id="244" name="楕円 243">
          <a:extLst>
            <a:ext uri="{FF2B5EF4-FFF2-40B4-BE49-F238E27FC236}">
              <a16:creationId xmlns:a16="http://schemas.microsoft.com/office/drawing/2014/main" id="{2A42B1DD-9420-4737-A27A-B3C9EABDC063}"/>
            </a:ext>
          </a:extLst>
        </xdr:cNvPr>
        <xdr:cNvSpPr/>
      </xdr:nvSpPr>
      <xdr:spPr>
        <a:xfrm>
          <a:off x="8639175" y="10324826"/>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164443</xdr:rowOff>
    </xdr:from>
    <xdr:to>
      <xdr:col>55</xdr:col>
      <xdr:colOff>0</xdr:colOff>
      <xdr:row>63</xdr:row>
      <xdr:rowOff>164826</xdr:rowOff>
    </xdr:to>
    <xdr:cxnSp macro="">
      <xdr:nvCxnSpPr>
        <xdr:cNvPr id="245" name="直線コネクタ 244">
          <a:extLst>
            <a:ext uri="{FF2B5EF4-FFF2-40B4-BE49-F238E27FC236}">
              <a16:creationId xmlns:a16="http://schemas.microsoft.com/office/drawing/2014/main" id="{A584FDE8-67F9-4ADF-A888-DA1B57F9884C}"/>
            </a:ext>
          </a:extLst>
        </xdr:cNvPr>
        <xdr:cNvCxnSpPr/>
      </xdr:nvCxnSpPr>
      <xdr:spPr>
        <a:xfrm flipV="1">
          <a:off x="8686800" y="10372068"/>
          <a:ext cx="742950" cy="3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114534</xdr:rowOff>
    </xdr:from>
    <xdr:to>
      <xdr:col>46</xdr:col>
      <xdr:colOff>38100</xdr:colOff>
      <xdr:row>64</xdr:row>
      <xdr:rowOff>44684</xdr:rowOff>
    </xdr:to>
    <xdr:sp macro="" textlink="">
      <xdr:nvSpPr>
        <xdr:cNvPr id="246" name="楕円 245">
          <a:extLst>
            <a:ext uri="{FF2B5EF4-FFF2-40B4-BE49-F238E27FC236}">
              <a16:creationId xmlns:a16="http://schemas.microsoft.com/office/drawing/2014/main" id="{C5E51F4A-DC9C-4CEF-8C85-6AA7CC93E98E}"/>
            </a:ext>
          </a:extLst>
        </xdr:cNvPr>
        <xdr:cNvSpPr/>
      </xdr:nvSpPr>
      <xdr:spPr>
        <a:xfrm>
          <a:off x="7839075" y="10325334"/>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164826</xdr:rowOff>
    </xdr:from>
    <xdr:to>
      <xdr:col>50</xdr:col>
      <xdr:colOff>114300</xdr:colOff>
      <xdr:row>63</xdr:row>
      <xdr:rowOff>165334</xdr:rowOff>
    </xdr:to>
    <xdr:cxnSp macro="">
      <xdr:nvCxnSpPr>
        <xdr:cNvPr id="247" name="直線コネクタ 246">
          <a:extLst>
            <a:ext uri="{FF2B5EF4-FFF2-40B4-BE49-F238E27FC236}">
              <a16:creationId xmlns:a16="http://schemas.microsoft.com/office/drawing/2014/main" id="{497299D0-F2EE-4A7A-A76E-968F62A5AEF5}"/>
            </a:ext>
          </a:extLst>
        </xdr:cNvPr>
        <xdr:cNvCxnSpPr/>
      </xdr:nvCxnSpPr>
      <xdr:spPr>
        <a:xfrm flipV="1">
          <a:off x="7886700" y="10372451"/>
          <a:ext cx="800100" cy="5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115074</xdr:rowOff>
    </xdr:from>
    <xdr:to>
      <xdr:col>41</xdr:col>
      <xdr:colOff>101600</xdr:colOff>
      <xdr:row>64</xdr:row>
      <xdr:rowOff>45224</xdr:rowOff>
    </xdr:to>
    <xdr:sp macro="" textlink="">
      <xdr:nvSpPr>
        <xdr:cNvPr id="248" name="楕円 247">
          <a:extLst>
            <a:ext uri="{FF2B5EF4-FFF2-40B4-BE49-F238E27FC236}">
              <a16:creationId xmlns:a16="http://schemas.microsoft.com/office/drawing/2014/main" id="{5299C427-93C5-456B-BB56-440A6D887D47}"/>
            </a:ext>
          </a:extLst>
        </xdr:cNvPr>
        <xdr:cNvSpPr/>
      </xdr:nvSpPr>
      <xdr:spPr>
        <a:xfrm>
          <a:off x="7029450" y="10325874"/>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165334</xdr:rowOff>
    </xdr:from>
    <xdr:to>
      <xdr:col>45</xdr:col>
      <xdr:colOff>177800</xdr:colOff>
      <xdr:row>63</xdr:row>
      <xdr:rowOff>165874</xdr:rowOff>
    </xdr:to>
    <xdr:cxnSp macro="">
      <xdr:nvCxnSpPr>
        <xdr:cNvPr id="249" name="直線コネクタ 248">
          <a:extLst>
            <a:ext uri="{FF2B5EF4-FFF2-40B4-BE49-F238E27FC236}">
              <a16:creationId xmlns:a16="http://schemas.microsoft.com/office/drawing/2014/main" id="{BB572D90-EA5E-4ADC-99A5-EA75BA455B08}"/>
            </a:ext>
          </a:extLst>
        </xdr:cNvPr>
        <xdr:cNvCxnSpPr/>
      </xdr:nvCxnSpPr>
      <xdr:spPr>
        <a:xfrm flipV="1">
          <a:off x="7077075" y="10372959"/>
          <a:ext cx="809625" cy="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116055</xdr:rowOff>
    </xdr:from>
    <xdr:to>
      <xdr:col>36</xdr:col>
      <xdr:colOff>165100</xdr:colOff>
      <xdr:row>64</xdr:row>
      <xdr:rowOff>46205</xdr:rowOff>
    </xdr:to>
    <xdr:sp macro="" textlink="">
      <xdr:nvSpPr>
        <xdr:cNvPr id="250" name="楕円 249">
          <a:extLst>
            <a:ext uri="{FF2B5EF4-FFF2-40B4-BE49-F238E27FC236}">
              <a16:creationId xmlns:a16="http://schemas.microsoft.com/office/drawing/2014/main" id="{E48E5B19-9038-4CE7-9BD6-C46906EB5D2B}"/>
            </a:ext>
          </a:extLst>
        </xdr:cNvPr>
        <xdr:cNvSpPr/>
      </xdr:nvSpPr>
      <xdr:spPr>
        <a:xfrm>
          <a:off x="6238875" y="1032685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165874</xdr:rowOff>
    </xdr:from>
    <xdr:to>
      <xdr:col>41</xdr:col>
      <xdr:colOff>50800</xdr:colOff>
      <xdr:row>63</xdr:row>
      <xdr:rowOff>166855</xdr:rowOff>
    </xdr:to>
    <xdr:cxnSp macro="">
      <xdr:nvCxnSpPr>
        <xdr:cNvPr id="251" name="直線コネクタ 250">
          <a:extLst>
            <a:ext uri="{FF2B5EF4-FFF2-40B4-BE49-F238E27FC236}">
              <a16:creationId xmlns:a16="http://schemas.microsoft.com/office/drawing/2014/main" id="{36EE7423-2C8E-45FC-9BE7-16023649CB4F}"/>
            </a:ext>
          </a:extLst>
        </xdr:cNvPr>
        <xdr:cNvCxnSpPr/>
      </xdr:nvCxnSpPr>
      <xdr:spPr>
        <a:xfrm flipV="1">
          <a:off x="6286500" y="10373499"/>
          <a:ext cx="790575" cy="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39681</xdr:rowOff>
    </xdr:from>
    <xdr:ext cx="599010" cy="259045"/>
    <xdr:sp macro="" textlink="">
      <xdr:nvSpPr>
        <xdr:cNvPr id="252" name="n_1aveValue【橋りょう・トンネル】&#10;一人当たり有形固定資産（償却資産）額">
          <a:extLst>
            <a:ext uri="{FF2B5EF4-FFF2-40B4-BE49-F238E27FC236}">
              <a16:creationId xmlns:a16="http://schemas.microsoft.com/office/drawing/2014/main" id="{1BD22BE9-A64F-4AFC-A228-15271AF08F4A}"/>
            </a:ext>
          </a:extLst>
        </xdr:cNvPr>
        <xdr:cNvSpPr txBox="1"/>
      </xdr:nvSpPr>
      <xdr:spPr>
        <a:xfrm>
          <a:off x="8399995" y="99266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54377</xdr:rowOff>
    </xdr:from>
    <xdr:ext cx="599010" cy="259045"/>
    <xdr:sp macro="" textlink="">
      <xdr:nvSpPr>
        <xdr:cNvPr id="253" name="n_2aveValue【橋りょう・トンネル】&#10;一人当たり有形固定資産（償却資産）額">
          <a:extLst>
            <a:ext uri="{FF2B5EF4-FFF2-40B4-BE49-F238E27FC236}">
              <a16:creationId xmlns:a16="http://schemas.microsoft.com/office/drawing/2014/main" id="{0EB7A571-7A25-4038-B66E-7D69E739BBDD}"/>
            </a:ext>
          </a:extLst>
        </xdr:cNvPr>
        <xdr:cNvSpPr txBox="1"/>
      </xdr:nvSpPr>
      <xdr:spPr>
        <a:xfrm>
          <a:off x="7609420" y="99413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341,995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57635</xdr:rowOff>
    </xdr:from>
    <xdr:ext cx="599010" cy="259045"/>
    <xdr:sp macro="" textlink="">
      <xdr:nvSpPr>
        <xdr:cNvPr id="254" name="n_3aveValue【橋りょう・トンネル】&#10;一人当たり有形固定資産（償却資産）額">
          <a:extLst>
            <a:ext uri="{FF2B5EF4-FFF2-40B4-BE49-F238E27FC236}">
              <a16:creationId xmlns:a16="http://schemas.microsoft.com/office/drawing/2014/main" id="{B4CAF689-0061-4C10-8E6B-E1E1CD30AB2D}"/>
            </a:ext>
          </a:extLst>
        </xdr:cNvPr>
        <xdr:cNvSpPr txBox="1"/>
      </xdr:nvSpPr>
      <xdr:spPr>
        <a:xfrm>
          <a:off x="6818845" y="99445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337,720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37123</xdr:rowOff>
    </xdr:from>
    <xdr:ext cx="599010" cy="259045"/>
    <xdr:sp macro="" textlink="">
      <xdr:nvSpPr>
        <xdr:cNvPr id="255" name="n_4aveValue【橋りょう・トンネル】&#10;一人当たり有形固定資産（償却資産）額">
          <a:extLst>
            <a:ext uri="{FF2B5EF4-FFF2-40B4-BE49-F238E27FC236}">
              <a16:creationId xmlns:a16="http://schemas.microsoft.com/office/drawing/2014/main" id="{9238BB9C-FEBF-4BE8-B1BB-37E0A2E992EA}"/>
            </a:ext>
          </a:extLst>
        </xdr:cNvPr>
        <xdr:cNvSpPr txBox="1"/>
      </xdr:nvSpPr>
      <xdr:spPr>
        <a:xfrm>
          <a:off x="6009220" y="99240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364,637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64</xdr:row>
      <xdr:rowOff>35303</xdr:rowOff>
    </xdr:from>
    <xdr:ext cx="599010" cy="259045"/>
    <xdr:sp macro="" textlink="">
      <xdr:nvSpPr>
        <xdr:cNvPr id="256" name="n_1mainValue【橋りょう・トンネル】&#10;一人当たり有形固定資産（償却資産）額">
          <a:extLst>
            <a:ext uri="{FF2B5EF4-FFF2-40B4-BE49-F238E27FC236}">
              <a16:creationId xmlns:a16="http://schemas.microsoft.com/office/drawing/2014/main" id="{9DCBA580-E480-4AB4-82BF-422FE92C2463}"/>
            </a:ext>
          </a:extLst>
        </xdr:cNvPr>
        <xdr:cNvSpPr txBox="1"/>
      </xdr:nvSpPr>
      <xdr:spPr>
        <a:xfrm>
          <a:off x="8399995" y="104080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64</xdr:row>
      <xdr:rowOff>35811</xdr:rowOff>
    </xdr:from>
    <xdr:ext cx="599010" cy="259045"/>
    <xdr:sp macro="" textlink="">
      <xdr:nvSpPr>
        <xdr:cNvPr id="257" name="n_2mainValue【橋りょう・トンネル】&#10;一人当たり有形固定資産（償却資産）額">
          <a:extLst>
            <a:ext uri="{FF2B5EF4-FFF2-40B4-BE49-F238E27FC236}">
              <a16:creationId xmlns:a16="http://schemas.microsoft.com/office/drawing/2014/main" id="{E31417F6-B9DB-4385-881B-48F018875DD1}"/>
            </a:ext>
          </a:extLst>
        </xdr:cNvPr>
        <xdr:cNvSpPr txBox="1"/>
      </xdr:nvSpPr>
      <xdr:spPr>
        <a:xfrm>
          <a:off x="7609420" y="104085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64</xdr:row>
      <xdr:rowOff>36351</xdr:rowOff>
    </xdr:from>
    <xdr:ext cx="599010" cy="259045"/>
    <xdr:sp macro="" textlink="">
      <xdr:nvSpPr>
        <xdr:cNvPr id="258" name="n_3mainValue【橋りょう・トンネル】&#10;一人当たり有形固定資産（償却資産）額">
          <a:extLst>
            <a:ext uri="{FF2B5EF4-FFF2-40B4-BE49-F238E27FC236}">
              <a16:creationId xmlns:a16="http://schemas.microsoft.com/office/drawing/2014/main" id="{FFA70FC9-60C8-4ED3-BAA0-595477DDC93E}"/>
            </a:ext>
          </a:extLst>
        </xdr:cNvPr>
        <xdr:cNvSpPr txBox="1"/>
      </xdr:nvSpPr>
      <xdr:spPr>
        <a:xfrm>
          <a:off x="6818845" y="104090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64</xdr:row>
      <xdr:rowOff>37332</xdr:rowOff>
    </xdr:from>
    <xdr:ext cx="599010" cy="259045"/>
    <xdr:sp macro="" textlink="">
      <xdr:nvSpPr>
        <xdr:cNvPr id="259" name="n_4mainValue【橋りょう・トンネル】&#10;一人当たり有形固定資産（償却資産）額">
          <a:extLst>
            <a:ext uri="{FF2B5EF4-FFF2-40B4-BE49-F238E27FC236}">
              <a16:creationId xmlns:a16="http://schemas.microsoft.com/office/drawing/2014/main" id="{9B3BD39A-0775-40C4-A96D-892ADF1D48B5}"/>
            </a:ext>
          </a:extLst>
        </xdr:cNvPr>
        <xdr:cNvSpPr txBox="1"/>
      </xdr:nvSpPr>
      <xdr:spPr>
        <a:xfrm>
          <a:off x="6009220" y="104100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0" name="正方形/長方形 259">
          <a:extLst>
            <a:ext uri="{FF2B5EF4-FFF2-40B4-BE49-F238E27FC236}">
              <a16:creationId xmlns:a16="http://schemas.microsoft.com/office/drawing/2014/main" id="{52572B08-41E6-427E-8927-0E0D4E4093C2}"/>
            </a:ext>
          </a:extLst>
        </xdr:cNvPr>
        <xdr:cNvSpPr/>
      </xdr:nvSpPr>
      <xdr:spPr>
        <a:xfrm>
          <a:off x="6858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1" name="正方形/長方形 260">
          <a:extLst>
            <a:ext uri="{FF2B5EF4-FFF2-40B4-BE49-F238E27FC236}">
              <a16:creationId xmlns:a16="http://schemas.microsoft.com/office/drawing/2014/main" id="{2937935D-CB56-49EB-A45A-F37BB13CC96A}"/>
            </a:ext>
          </a:extLst>
        </xdr:cNvPr>
        <xdr:cNvSpPr/>
      </xdr:nvSpPr>
      <xdr:spPr>
        <a:xfrm>
          <a:off x="80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2" name="正方形/長方形 261">
          <a:extLst>
            <a:ext uri="{FF2B5EF4-FFF2-40B4-BE49-F238E27FC236}">
              <a16:creationId xmlns:a16="http://schemas.microsoft.com/office/drawing/2014/main" id="{FD94AA64-DE14-4C4B-800F-6190A47B0A99}"/>
            </a:ext>
          </a:extLst>
        </xdr:cNvPr>
        <xdr:cNvSpPr/>
      </xdr:nvSpPr>
      <xdr:spPr>
        <a:xfrm>
          <a:off x="80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3" name="正方形/長方形 262">
          <a:extLst>
            <a:ext uri="{FF2B5EF4-FFF2-40B4-BE49-F238E27FC236}">
              <a16:creationId xmlns:a16="http://schemas.microsoft.com/office/drawing/2014/main" id="{9AEB2B38-CB06-4609-BC00-954BACAA63F3}"/>
            </a:ext>
          </a:extLst>
        </xdr:cNvPr>
        <xdr:cNvSpPr/>
      </xdr:nvSpPr>
      <xdr:spPr>
        <a:xfrm>
          <a:off x="17145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4" name="正方形/長方形 263">
          <a:extLst>
            <a:ext uri="{FF2B5EF4-FFF2-40B4-BE49-F238E27FC236}">
              <a16:creationId xmlns:a16="http://schemas.microsoft.com/office/drawing/2014/main" id="{0510E6DC-EAC1-4104-8475-DA66C784FA76}"/>
            </a:ext>
          </a:extLst>
        </xdr:cNvPr>
        <xdr:cNvSpPr/>
      </xdr:nvSpPr>
      <xdr:spPr>
        <a:xfrm>
          <a:off x="17145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5" name="正方形/長方形 264">
          <a:extLst>
            <a:ext uri="{FF2B5EF4-FFF2-40B4-BE49-F238E27FC236}">
              <a16:creationId xmlns:a16="http://schemas.microsoft.com/office/drawing/2014/main" id="{FA836B3B-4845-4A95-883D-0DED14D16EFD}"/>
            </a:ext>
          </a:extLst>
        </xdr:cNvPr>
        <xdr:cNvSpPr/>
      </xdr:nvSpPr>
      <xdr:spPr>
        <a:xfrm>
          <a:off x="27432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6" name="正方形/長方形 265">
          <a:extLst>
            <a:ext uri="{FF2B5EF4-FFF2-40B4-BE49-F238E27FC236}">
              <a16:creationId xmlns:a16="http://schemas.microsoft.com/office/drawing/2014/main" id="{FDA595DF-B531-4FBC-B03B-C25905B84E7C}"/>
            </a:ext>
          </a:extLst>
        </xdr:cNvPr>
        <xdr:cNvSpPr/>
      </xdr:nvSpPr>
      <xdr:spPr>
        <a:xfrm>
          <a:off x="27432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7" name="正方形/長方形 266">
          <a:extLst>
            <a:ext uri="{FF2B5EF4-FFF2-40B4-BE49-F238E27FC236}">
              <a16:creationId xmlns:a16="http://schemas.microsoft.com/office/drawing/2014/main" id="{90D9F7E7-138D-4D2A-9669-13BBF34DB304}"/>
            </a:ext>
          </a:extLst>
        </xdr:cNvPr>
        <xdr:cNvSpPr/>
      </xdr:nvSpPr>
      <xdr:spPr>
        <a:xfrm>
          <a:off x="6858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8" name="テキスト ボックス 267">
          <a:extLst>
            <a:ext uri="{FF2B5EF4-FFF2-40B4-BE49-F238E27FC236}">
              <a16:creationId xmlns:a16="http://schemas.microsoft.com/office/drawing/2014/main" id="{15538A24-E678-48C8-ACEC-41AAB8580BFE}"/>
            </a:ext>
          </a:extLst>
        </xdr:cNvPr>
        <xdr:cNvSpPr txBox="1"/>
      </xdr:nvSpPr>
      <xdr:spPr>
        <a:xfrm>
          <a:off x="666750"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9" name="直線コネクタ 268">
          <a:extLst>
            <a:ext uri="{FF2B5EF4-FFF2-40B4-BE49-F238E27FC236}">
              <a16:creationId xmlns:a16="http://schemas.microsoft.com/office/drawing/2014/main" id="{ADB95014-8ADD-477A-A597-967CADE43A07}"/>
            </a:ext>
          </a:extLst>
        </xdr:cNvPr>
        <xdr:cNvCxnSpPr/>
      </xdr:nvCxnSpPr>
      <xdr:spPr>
        <a:xfrm>
          <a:off x="6858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0" name="テキスト ボックス 269">
          <a:extLst>
            <a:ext uri="{FF2B5EF4-FFF2-40B4-BE49-F238E27FC236}">
              <a16:creationId xmlns:a16="http://schemas.microsoft.com/office/drawing/2014/main" id="{ECF02B8B-2089-44FD-BC45-743D30E202FF}"/>
            </a:ext>
          </a:extLst>
        </xdr:cNvPr>
        <xdr:cNvSpPr txBox="1"/>
      </xdr:nvSpPr>
      <xdr:spPr>
        <a:xfrm>
          <a:off x="2789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1" name="直線コネクタ 270">
          <a:extLst>
            <a:ext uri="{FF2B5EF4-FFF2-40B4-BE49-F238E27FC236}">
              <a16:creationId xmlns:a16="http://schemas.microsoft.com/office/drawing/2014/main" id="{4A5C6088-E254-4F54-B634-4FDB5B4E54E5}"/>
            </a:ext>
          </a:extLst>
        </xdr:cNvPr>
        <xdr:cNvCxnSpPr/>
      </xdr:nvCxnSpPr>
      <xdr:spPr>
        <a:xfrm>
          <a:off x="685800" y="140942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2" name="テキスト ボックス 271">
          <a:extLst>
            <a:ext uri="{FF2B5EF4-FFF2-40B4-BE49-F238E27FC236}">
              <a16:creationId xmlns:a16="http://schemas.microsoft.com/office/drawing/2014/main" id="{50EFB940-D9F9-48C1-B4B9-E3FB65FF7D22}"/>
            </a:ext>
          </a:extLst>
        </xdr:cNvPr>
        <xdr:cNvSpPr txBox="1"/>
      </xdr:nvSpPr>
      <xdr:spPr>
        <a:xfrm>
          <a:off x="278946" y="139647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3" name="直線コネクタ 272">
          <a:extLst>
            <a:ext uri="{FF2B5EF4-FFF2-40B4-BE49-F238E27FC236}">
              <a16:creationId xmlns:a16="http://schemas.microsoft.com/office/drawing/2014/main" id="{6FF2C250-68DC-4CA5-A03F-3A52FB9B805F}"/>
            </a:ext>
          </a:extLst>
        </xdr:cNvPr>
        <xdr:cNvCxnSpPr/>
      </xdr:nvCxnSpPr>
      <xdr:spPr>
        <a:xfrm>
          <a:off x="685800" y="1378358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4" name="テキスト ボックス 273">
          <a:extLst>
            <a:ext uri="{FF2B5EF4-FFF2-40B4-BE49-F238E27FC236}">
              <a16:creationId xmlns:a16="http://schemas.microsoft.com/office/drawing/2014/main" id="{085EEC12-A6D5-40AF-BD72-3CF128B9BB6D}"/>
            </a:ext>
          </a:extLst>
        </xdr:cNvPr>
        <xdr:cNvSpPr txBox="1"/>
      </xdr:nvSpPr>
      <xdr:spPr>
        <a:xfrm>
          <a:off x="339891" y="136572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5" name="直線コネクタ 274">
          <a:extLst>
            <a:ext uri="{FF2B5EF4-FFF2-40B4-BE49-F238E27FC236}">
              <a16:creationId xmlns:a16="http://schemas.microsoft.com/office/drawing/2014/main" id="{9786A600-6654-4214-9C95-A8F5F1E04D78}"/>
            </a:ext>
          </a:extLst>
        </xdr:cNvPr>
        <xdr:cNvCxnSpPr/>
      </xdr:nvCxnSpPr>
      <xdr:spPr>
        <a:xfrm>
          <a:off x="685800" y="1347606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6" name="テキスト ボックス 275">
          <a:extLst>
            <a:ext uri="{FF2B5EF4-FFF2-40B4-BE49-F238E27FC236}">
              <a16:creationId xmlns:a16="http://schemas.microsoft.com/office/drawing/2014/main" id="{09D1BB6C-1CDD-4069-AB21-3939A4F268D0}"/>
            </a:ext>
          </a:extLst>
        </xdr:cNvPr>
        <xdr:cNvSpPr txBox="1"/>
      </xdr:nvSpPr>
      <xdr:spPr>
        <a:xfrm>
          <a:off x="339891" y="1334653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7" name="直線コネクタ 276">
          <a:extLst>
            <a:ext uri="{FF2B5EF4-FFF2-40B4-BE49-F238E27FC236}">
              <a16:creationId xmlns:a16="http://schemas.microsoft.com/office/drawing/2014/main" id="{FB97CE06-97A3-4274-850F-D8754DE9F6D0}"/>
            </a:ext>
          </a:extLst>
        </xdr:cNvPr>
        <xdr:cNvCxnSpPr/>
      </xdr:nvCxnSpPr>
      <xdr:spPr>
        <a:xfrm>
          <a:off x="685800" y="1317488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78" name="テキスト ボックス 277">
          <a:extLst>
            <a:ext uri="{FF2B5EF4-FFF2-40B4-BE49-F238E27FC236}">
              <a16:creationId xmlns:a16="http://schemas.microsoft.com/office/drawing/2014/main" id="{B2C6577B-E41C-4219-8D07-A40CF55854D2}"/>
            </a:ext>
          </a:extLst>
        </xdr:cNvPr>
        <xdr:cNvSpPr txBox="1"/>
      </xdr:nvSpPr>
      <xdr:spPr>
        <a:xfrm>
          <a:off x="339891" y="130390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79" name="直線コネクタ 278">
          <a:extLst>
            <a:ext uri="{FF2B5EF4-FFF2-40B4-BE49-F238E27FC236}">
              <a16:creationId xmlns:a16="http://schemas.microsoft.com/office/drawing/2014/main" id="{455DE63B-92E1-4021-875C-7E9614CAAED5}"/>
            </a:ext>
          </a:extLst>
        </xdr:cNvPr>
        <xdr:cNvCxnSpPr/>
      </xdr:nvCxnSpPr>
      <xdr:spPr>
        <a:xfrm>
          <a:off x="685800" y="1286736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0" name="テキスト ボックス 279">
          <a:extLst>
            <a:ext uri="{FF2B5EF4-FFF2-40B4-BE49-F238E27FC236}">
              <a16:creationId xmlns:a16="http://schemas.microsoft.com/office/drawing/2014/main" id="{287F3C17-0D72-446C-8B6A-1EEC81D804E3}"/>
            </a:ext>
          </a:extLst>
        </xdr:cNvPr>
        <xdr:cNvSpPr txBox="1"/>
      </xdr:nvSpPr>
      <xdr:spPr>
        <a:xfrm>
          <a:off x="339891" y="127283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1" name="直線コネクタ 280">
          <a:extLst>
            <a:ext uri="{FF2B5EF4-FFF2-40B4-BE49-F238E27FC236}">
              <a16:creationId xmlns:a16="http://schemas.microsoft.com/office/drawing/2014/main" id="{D15D3225-7E19-40C1-A344-B00C9327D4D6}"/>
            </a:ext>
          </a:extLst>
        </xdr:cNvPr>
        <xdr:cNvCxnSpPr/>
      </xdr:nvCxnSpPr>
      <xdr:spPr>
        <a:xfrm>
          <a:off x="685800" y="125566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108148</xdr:rowOff>
    </xdr:from>
    <xdr:ext cx="403059" cy="259045"/>
    <xdr:sp macro="" textlink="">
      <xdr:nvSpPr>
        <xdr:cNvPr id="282" name="テキスト ボックス 281">
          <a:extLst>
            <a:ext uri="{FF2B5EF4-FFF2-40B4-BE49-F238E27FC236}">
              <a16:creationId xmlns:a16="http://schemas.microsoft.com/office/drawing/2014/main" id="{EAE567B4-3944-45A7-8C74-BF3F4DAD72FA}"/>
            </a:ext>
          </a:extLst>
        </xdr:cNvPr>
        <xdr:cNvSpPr txBox="1"/>
      </xdr:nvSpPr>
      <xdr:spPr>
        <a:xfrm>
          <a:off x="339891" y="1242079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3" name="直線コネクタ 282">
          <a:extLst>
            <a:ext uri="{FF2B5EF4-FFF2-40B4-BE49-F238E27FC236}">
              <a16:creationId xmlns:a16="http://schemas.microsoft.com/office/drawing/2014/main" id="{1DDC9A8D-1687-40C5-BF3A-3640EB0B22F5}"/>
            </a:ext>
          </a:extLst>
        </xdr:cNvPr>
        <xdr:cNvCxnSpPr/>
      </xdr:nvCxnSpPr>
      <xdr:spPr>
        <a:xfrm>
          <a:off x="6858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4" name="テキスト ボックス 283">
          <a:extLst>
            <a:ext uri="{FF2B5EF4-FFF2-40B4-BE49-F238E27FC236}">
              <a16:creationId xmlns:a16="http://schemas.microsoft.com/office/drawing/2014/main" id="{972359CB-7967-4783-9DE6-04068F29A3CE}"/>
            </a:ext>
          </a:extLst>
        </xdr:cNvPr>
        <xdr:cNvSpPr txBox="1"/>
      </xdr:nvSpPr>
      <xdr:spPr>
        <a:xfrm>
          <a:off x="339891" y="12113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5" name="【公営住宅】&#10;有形固定資産減価償却率グラフ枠">
          <a:extLst>
            <a:ext uri="{FF2B5EF4-FFF2-40B4-BE49-F238E27FC236}">
              <a16:creationId xmlns:a16="http://schemas.microsoft.com/office/drawing/2014/main" id="{DD72CF29-43F1-4F97-A3BE-FEE61A091A62}"/>
            </a:ext>
          </a:extLst>
        </xdr:cNvPr>
        <xdr:cNvSpPr/>
      </xdr:nvSpPr>
      <xdr:spPr>
        <a:xfrm>
          <a:off x="6858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144236</xdr:rowOff>
    </xdr:from>
    <xdr:to>
      <xdr:col>24</xdr:col>
      <xdr:colOff>62865</xdr:colOff>
      <xdr:row>86</xdr:row>
      <xdr:rowOff>155666</xdr:rowOff>
    </xdr:to>
    <xdr:cxnSp macro="">
      <xdr:nvCxnSpPr>
        <xdr:cNvPr id="286" name="直線コネクタ 285">
          <a:extLst>
            <a:ext uri="{FF2B5EF4-FFF2-40B4-BE49-F238E27FC236}">
              <a16:creationId xmlns:a16="http://schemas.microsoft.com/office/drawing/2014/main" id="{7D992B29-B707-47D0-8B56-094852908524}"/>
            </a:ext>
          </a:extLst>
        </xdr:cNvPr>
        <xdr:cNvCxnSpPr/>
      </xdr:nvCxnSpPr>
      <xdr:spPr>
        <a:xfrm flipV="1">
          <a:off x="4180840" y="12618811"/>
          <a:ext cx="0" cy="14751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159493</xdr:rowOff>
    </xdr:from>
    <xdr:ext cx="405111" cy="259045"/>
    <xdr:sp macro="" textlink="">
      <xdr:nvSpPr>
        <xdr:cNvPr id="287" name="【公営住宅】&#10;有形固定資産減価償却率最小値テキスト">
          <a:extLst>
            <a:ext uri="{FF2B5EF4-FFF2-40B4-BE49-F238E27FC236}">
              <a16:creationId xmlns:a16="http://schemas.microsoft.com/office/drawing/2014/main" id="{3D3229C8-E41D-4662-867B-A195943797E4}"/>
            </a:ext>
          </a:extLst>
        </xdr:cNvPr>
        <xdr:cNvSpPr txBox="1"/>
      </xdr:nvSpPr>
      <xdr:spPr>
        <a:xfrm>
          <a:off x="4219575" y="140977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155666</xdr:rowOff>
    </xdr:from>
    <xdr:to>
      <xdr:col>24</xdr:col>
      <xdr:colOff>152400</xdr:colOff>
      <xdr:row>86</xdr:row>
      <xdr:rowOff>155666</xdr:rowOff>
    </xdr:to>
    <xdr:cxnSp macro="">
      <xdr:nvCxnSpPr>
        <xdr:cNvPr id="288" name="直線コネクタ 287">
          <a:extLst>
            <a:ext uri="{FF2B5EF4-FFF2-40B4-BE49-F238E27FC236}">
              <a16:creationId xmlns:a16="http://schemas.microsoft.com/office/drawing/2014/main" id="{9AD66CE6-DB4D-4BFE-86B9-3CFADB1EF3A7}"/>
            </a:ext>
          </a:extLst>
        </xdr:cNvPr>
        <xdr:cNvCxnSpPr/>
      </xdr:nvCxnSpPr>
      <xdr:spPr>
        <a:xfrm>
          <a:off x="4105275" y="1409391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90913</xdr:rowOff>
    </xdr:from>
    <xdr:ext cx="405111" cy="259045"/>
    <xdr:sp macro="" textlink="">
      <xdr:nvSpPr>
        <xdr:cNvPr id="289" name="【公営住宅】&#10;有形固定資産減価償却率最大値テキスト">
          <a:extLst>
            <a:ext uri="{FF2B5EF4-FFF2-40B4-BE49-F238E27FC236}">
              <a16:creationId xmlns:a16="http://schemas.microsoft.com/office/drawing/2014/main" id="{4A191DAE-864A-4693-9BD1-7FC1E5936A4C}"/>
            </a:ext>
          </a:extLst>
        </xdr:cNvPr>
        <xdr:cNvSpPr txBox="1"/>
      </xdr:nvSpPr>
      <xdr:spPr>
        <a:xfrm>
          <a:off x="4219575" y="12403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144236</xdr:rowOff>
    </xdr:from>
    <xdr:to>
      <xdr:col>24</xdr:col>
      <xdr:colOff>152400</xdr:colOff>
      <xdr:row>77</xdr:row>
      <xdr:rowOff>144236</xdr:rowOff>
    </xdr:to>
    <xdr:cxnSp macro="">
      <xdr:nvCxnSpPr>
        <xdr:cNvPr id="290" name="直線コネクタ 289">
          <a:extLst>
            <a:ext uri="{FF2B5EF4-FFF2-40B4-BE49-F238E27FC236}">
              <a16:creationId xmlns:a16="http://schemas.microsoft.com/office/drawing/2014/main" id="{6E95D674-C890-4E06-9992-EA9525D4DF4E}"/>
            </a:ext>
          </a:extLst>
        </xdr:cNvPr>
        <xdr:cNvCxnSpPr/>
      </xdr:nvCxnSpPr>
      <xdr:spPr>
        <a:xfrm>
          <a:off x="4105275" y="1261881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4915</xdr:rowOff>
    </xdr:from>
    <xdr:ext cx="405111" cy="259045"/>
    <xdr:sp macro="" textlink="">
      <xdr:nvSpPr>
        <xdr:cNvPr id="291" name="【公営住宅】&#10;有形固定資産減価償却率平均値テキスト">
          <a:extLst>
            <a:ext uri="{FF2B5EF4-FFF2-40B4-BE49-F238E27FC236}">
              <a16:creationId xmlns:a16="http://schemas.microsoft.com/office/drawing/2014/main" id="{804EBD08-B73C-475C-A144-A776B5AECDB6}"/>
            </a:ext>
          </a:extLst>
        </xdr:cNvPr>
        <xdr:cNvSpPr txBox="1"/>
      </xdr:nvSpPr>
      <xdr:spPr>
        <a:xfrm>
          <a:off x="4219575" y="1329546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26488</xdr:rowOff>
    </xdr:from>
    <xdr:to>
      <xdr:col>24</xdr:col>
      <xdr:colOff>114300</xdr:colOff>
      <xdr:row>82</xdr:row>
      <xdr:rowOff>128088</xdr:rowOff>
    </xdr:to>
    <xdr:sp macro="" textlink="">
      <xdr:nvSpPr>
        <xdr:cNvPr id="292" name="フローチャート: 判断 291">
          <a:extLst>
            <a:ext uri="{FF2B5EF4-FFF2-40B4-BE49-F238E27FC236}">
              <a16:creationId xmlns:a16="http://schemas.microsoft.com/office/drawing/2014/main" id="{1240E88C-6D82-4F61-83F3-7A77CFC88F14}"/>
            </a:ext>
          </a:extLst>
        </xdr:cNvPr>
        <xdr:cNvSpPr/>
      </xdr:nvSpPr>
      <xdr:spPr>
        <a:xfrm>
          <a:off x="4124325" y="13317038"/>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132624</xdr:rowOff>
    </xdr:from>
    <xdr:to>
      <xdr:col>20</xdr:col>
      <xdr:colOff>38100</xdr:colOff>
      <xdr:row>82</xdr:row>
      <xdr:rowOff>62774</xdr:rowOff>
    </xdr:to>
    <xdr:sp macro="" textlink="">
      <xdr:nvSpPr>
        <xdr:cNvPr id="293" name="フローチャート: 判断 292">
          <a:extLst>
            <a:ext uri="{FF2B5EF4-FFF2-40B4-BE49-F238E27FC236}">
              <a16:creationId xmlns:a16="http://schemas.microsoft.com/office/drawing/2014/main" id="{83265E4B-31C2-4F44-BA8B-3CCEF51A25CD}"/>
            </a:ext>
          </a:extLst>
        </xdr:cNvPr>
        <xdr:cNvSpPr/>
      </xdr:nvSpPr>
      <xdr:spPr>
        <a:xfrm>
          <a:off x="3381375" y="13258074"/>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119562</xdr:rowOff>
    </xdr:from>
    <xdr:to>
      <xdr:col>15</xdr:col>
      <xdr:colOff>101600</xdr:colOff>
      <xdr:row>82</xdr:row>
      <xdr:rowOff>49712</xdr:rowOff>
    </xdr:to>
    <xdr:sp macro="" textlink="">
      <xdr:nvSpPr>
        <xdr:cNvPr id="294" name="フローチャート: 判断 293">
          <a:extLst>
            <a:ext uri="{FF2B5EF4-FFF2-40B4-BE49-F238E27FC236}">
              <a16:creationId xmlns:a16="http://schemas.microsoft.com/office/drawing/2014/main" id="{C241A3B9-67CC-4640-A4D7-23CC0FCFF7F3}"/>
            </a:ext>
          </a:extLst>
        </xdr:cNvPr>
        <xdr:cNvSpPr/>
      </xdr:nvSpPr>
      <xdr:spPr>
        <a:xfrm>
          <a:off x="2571750" y="13248187"/>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57513</xdr:rowOff>
    </xdr:from>
    <xdr:to>
      <xdr:col>10</xdr:col>
      <xdr:colOff>165100</xdr:colOff>
      <xdr:row>81</xdr:row>
      <xdr:rowOff>159113</xdr:rowOff>
    </xdr:to>
    <xdr:sp macro="" textlink="">
      <xdr:nvSpPr>
        <xdr:cNvPr id="295" name="フローチャート: 判断 294">
          <a:extLst>
            <a:ext uri="{FF2B5EF4-FFF2-40B4-BE49-F238E27FC236}">
              <a16:creationId xmlns:a16="http://schemas.microsoft.com/office/drawing/2014/main" id="{13D005EF-27A3-43AE-B9F6-1BA10AC66422}"/>
            </a:ext>
          </a:extLst>
        </xdr:cNvPr>
        <xdr:cNvSpPr/>
      </xdr:nvSpPr>
      <xdr:spPr>
        <a:xfrm>
          <a:off x="1781175" y="13182963"/>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80</xdr:row>
      <xdr:rowOff>104866</xdr:rowOff>
    </xdr:from>
    <xdr:to>
      <xdr:col>6</xdr:col>
      <xdr:colOff>38100</xdr:colOff>
      <xdr:row>81</xdr:row>
      <xdr:rowOff>35016</xdr:rowOff>
    </xdr:to>
    <xdr:sp macro="" textlink="">
      <xdr:nvSpPr>
        <xdr:cNvPr id="296" name="フローチャート: 判断 295">
          <a:extLst>
            <a:ext uri="{FF2B5EF4-FFF2-40B4-BE49-F238E27FC236}">
              <a16:creationId xmlns:a16="http://schemas.microsoft.com/office/drawing/2014/main" id="{99EE8228-9CAA-4FD2-966E-BA8A6A82869F}"/>
            </a:ext>
          </a:extLst>
        </xdr:cNvPr>
        <xdr:cNvSpPr/>
      </xdr:nvSpPr>
      <xdr:spPr>
        <a:xfrm>
          <a:off x="981075" y="13065216"/>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E6A2DECA-E566-48BE-AF0B-8608CE2C8760}"/>
            </a:ext>
          </a:extLst>
        </xdr:cNvPr>
        <xdr:cNvSpPr txBox="1"/>
      </xdr:nvSpPr>
      <xdr:spPr>
        <a:xfrm>
          <a:off x="40100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DAF13A44-6A72-490C-AB60-FAE6B0F1F6F5}"/>
            </a:ext>
          </a:extLst>
        </xdr:cNvPr>
        <xdr:cNvSpPr txBox="1"/>
      </xdr:nvSpPr>
      <xdr:spPr>
        <a:xfrm>
          <a:off x="32575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FCBAE56D-53D5-456D-94B7-3820EB370CF3}"/>
            </a:ext>
          </a:extLst>
        </xdr:cNvPr>
        <xdr:cNvSpPr txBox="1"/>
      </xdr:nvSpPr>
      <xdr:spPr>
        <a:xfrm>
          <a:off x="24479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0D227DED-FB31-4147-BDCB-1A624951E596}"/>
            </a:ext>
          </a:extLst>
        </xdr:cNvPr>
        <xdr:cNvSpPr txBox="1"/>
      </xdr:nvSpPr>
      <xdr:spPr>
        <a:xfrm>
          <a:off x="1657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112E1272-09BD-4D93-A085-3FE138227A05}"/>
            </a:ext>
          </a:extLst>
        </xdr:cNvPr>
        <xdr:cNvSpPr txBox="1"/>
      </xdr:nvSpPr>
      <xdr:spPr>
        <a:xfrm>
          <a:off x="857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148952</xdr:rowOff>
    </xdr:from>
    <xdr:to>
      <xdr:col>24</xdr:col>
      <xdr:colOff>114300</xdr:colOff>
      <xdr:row>82</xdr:row>
      <xdr:rowOff>79102</xdr:rowOff>
    </xdr:to>
    <xdr:sp macro="" textlink="">
      <xdr:nvSpPr>
        <xdr:cNvPr id="302" name="楕円 301">
          <a:extLst>
            <a:ext uri="{FF2B5EF4-FFF2-40B4-BE49-F238E27FC236}">
              <a16:creationId xmlns:a16="http://schemas.microsoft.com/office/drawing/2014/main" id="{81D7A262-8BF2-4595-A0BC-C1D055104F76}"/>
            </a:ext>
          </a:extLst>
        </xdr:cNvPr>
        <xdr:cNvSpPr/>
      </xdr:nvSpPr>
      <xdr:spPr>
        <a:xfrm>
          <a:off x="4124325" y="13271227"/>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379</xdr:rowOff>
    </xdr:from>
    <xdr:ext cx="405111" cy="259045"/>
    <xdr:sp macro="" textlink="">
      <xdr:nvSpPr>
        <xdr:cNvPr id="303" name="【公営住宅】&#10;有形固定資産減価償却率該当値テキスト">
          <a:extLst>
            <a:ext uri="{FF2B5EF4-FFF2-40B4-BE49-F238E27FC236}">
              <a16:creationId xmlns:a16="http://schemas.microsoft.com/office/drawing/2014/main" id="{62FB0061-F991-4BB8-8C5F-966797A4ED0D}"/>
            </a:ext>
          </a:extLst>
        </xdr:cNvPr>
        <xdr:cNvSpPr txBox="1"/>
      </xdr:nvSpPr>
      <xdr:spPr>
        <a:xfrm>
          <a:off x="4219575" y="131258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103232</xdr:rowOff>
    </xdr:from>
    <xdr:to>
      <xdr:col>20</xdr:col>
      <xdr:colOff>38100</xdr:colOff>
      <xdr:row>82</xdr:row>
      <xdr:rowOff>33382</xdr:rowOff>
    </xdr:to>
    <xdr:sp macro="" textlink="">
      <xdr:nvSpPr>
        <xdr:cNvPr id="304" name="楕円 303">
          <a:extLst>
            <a:ext uri="{FF2B5EF4-FFF2-40B4-BE49-F238E27FC236}">
              <a16:creationId xmlns:a16="http://schemas.microsoft.com/office/drawing/2014/main" id="{8D9DA4CC-58BD-4C04-B803-E11C3DB3644E}"/>
            </a:ext>
          </a:extLst>
        </xdr:cNvPr>
        <xdr:cNvSpPr/>
      </xdr:nvSpPr>
      <xdr:spPr>
        <a:xfrm>
          <a:off x="3381375" y="13231857"/>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154032</xdr:rowOff>
    </xdr:from>
    <xdr:to>
      <xdr:col>24</xdr:col>
      <xdr:colOff>63500</xdr:colOff>
      <xdr:row>82</xdr:row>
      <xdr:rowOff>28302</xdr:rowOff>
    </xdr:to>
    <xdr:cxnSp macro="">
      <xdr:nvCxnSpPr>
        <xdr:cNvPr id="305" name="直線コネクタ 304">
          <a:extLst>
            <a:ext uri="{FF2B5EF4-FFF2-40B4-BE49-F238E27FC236}">
              <a16:creationId xmlns:a16="http://schemas.microsoft.com/office/drawing/2014/main" id="{74614CB5-6D58-4B01-8530-A0B71CDA2848}"/>
            </a:ext>
          </a:extLst>
        </xdr:cNvPr>
        <xdr:cNvCxnSpPr/>
      </xdr:nvCxnSpPr>
      <xdr:spPr>
        <a:xfrm>
          <a:off x="3429000" y="13279482"/>
          <a:ext cx="752475" cy="39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41184</xdr:rowOff>
    </xdr:from>
    <xdr:to>
      <xdr:col>15</xdr:col>
      <xdr:colOff>101600</xdr:colOff>
      <xdr:row>81</xdr:row>
      <xdr:rowOff>142784</xdr:rowOff>
    </xdr:to>
    <xdr:sp macro="" textlink="">
      <xdr:nvSpPr>
        <xdr:cNvPr id="306" name="楕円 305">
          <a:extLst>
            <a:ext uri="{FF2B5EF4-FFF2-40B4-BE49-F238E27FC236}">
              <a16:creationId xmlns:a16="http://schemas.microsoft.com/office/drawing/2014/main" id="{6075380F-C96F-423E-9EB3-FF1B3F8B6A7F}"/>
            </a:ext>
          </a:extLst>
        </xdr:cNvPr>
        <xdr:cNvSpPr/>
      </xdr:nvSpPr>
      <xdr:spPr>
        <a:xfrm>
          <a:off x="2571750" y="13166634"/>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91984</xdr:rowOff>
    </xdr:from>
    <xdr:to>
      <xdr:col>19</xdr:col>
      <xdr:colOff>177800</xdr:colOff>
      <xdr:row>81</xdr:row>
      <xdr:rowOff>154032</xdr:rowOff>
    </xdr:to>
    <xdr:cxnSp macro="">
      <xdr:nvCxnSpPr>
        <xdr:cNvPr id="307" name="直線コネクタ 306">
          <a:extLst>
            <a:ext uri="{FF2B5EF4-FFF2-40B4-BE49-F238E27FC236}">
              <a16:creationId xmlns:a16="http://schemas.microsoft.com/office/drawing/2014/main" id="{71E4BF05-57F8-4451-A3E6-516870C4810B}"/>
            </a:ext>
          </a:extLst>
        </xdr:cNvPr>
        <xdr:cNvCxnSpPr/>
      </xdr:nvCxnSpPr>
      <xdr:spPr>
        <a:xfrm>
          <a:off x="2619375" y="13214259"/>
          <a:ext cx="809625" cy="652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80</xdr:row>
      <xdr:rowOff>153851</xdr:rowOff>
    </xdr:from>
    <xdr:to>
      <xdr:col>10</xdr:col>
      <xdr:colOff>165100</xdr:colOff>
      <xdr:row>81</xdr:row>
      <xdr:rowOff>84001</xdr:rowOff>
    </xdr:to>
    <xdr:sp macro="" textlink="">
      <xdr:nvSpPr>
        <xdr:cNvPr id="308" name="楕円 307">
          <a:extLst>
            <a:ext uri="{FF2B5EF4-FFF2-40B4-BE49-F238E27FC236}">
              <a16:creationId xmlns:a16="http://schemas.microsoft.com/office/drawing/2014/main" id="{E5B6F98F-3EB3-442F-96A0-14C77C42F639}"/>
            </a:ext>
          </a:extLst>
        </xdr:cNvPr>
        <xdr:cNvSpPr/>
      </xdr:nvSpPr>
      <xdr:spPr>
        <a:xfrm>
          <a:off x="1781175" y="13117376"/>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33201</xdr:rowOff>
    </xdr:from>
    <xdr:to>
      <xdr:col>15</xdr:col>
      <xdr:colOff>50800</xdr:colOff>
      <xdr:row>81</xdr:row>
      <xdr:rowOff>91984</xdr:rowOff>
    </xdr:to>
    <xdr:cxnSp macro="">
      <xdr:nvCxnSpPr>
        <xdr:cNvPr id="309" name="直線コネクタ 308">
          <a:extLst>
            <a:ext uri="{FF2B5EF4-FFF2-40B4-BE49-F238E27FC236}">
              <a16:creationId xmlns:a16="http://schemas.microsoft.com/office/drawing/2014/main" id="{198AC3F3-09AA-4420-8310-707031E5ADF0}"/>
            </a:ext>
          </a:extLst>
        </xdr:cNvPr>
        <xdr:cNvCxnSpPr/>
      </xdr:nvCxnSpPr>
      <xdr:spPr>
        <a:xfrm>
          <a:off x="1828800" y="13155476"/>
          <a:ext cx="790575" cy="58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80</xdr:row>
      <xdr:rowOff>91802</xdr:rowOff>
    </xdr:from>
    <xdr:to>
      <xdr:col>6</xdr:col>
      <xdr:colOff>38100</xdr:colOff>
      <xdr:row>81</xdr:row>
      <xdr:rowOff>21952</xdr:rowOff>
    </xdr:to>
    <xdr:sp macro="" textlink="">
      <xdr:nvSpPr>
        <xdr:cNvPr id="310" name="楕円 309">
          <a:extLst>
            <a:ext uri="{FF2B5EF4-FFF2-40B4-BE49-F238E27FC236}">
              <a16:creationId xmlns:a16="http://schemas.microsoft.com/office/drawing/2014/main" id="{2F59416B-E89A-42B7-8EBF-EC580790B243}"/>
            </a:ext>
          </a:extLst>
        </xdr:cNvPr>
        <xdr:cNvSpPr/>
      </xdr:nvSpPr>
      <xdr:spPr>
        <a:xfrm>
          <a:off x="981075" y="13052152"/>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80</xdr:row>
      <xdr:rowOff>142602</xdr:rowOff>
    </xdr:from>
    <xdr:to>
      <xdr:col>10</xdr:col>
      <xdr:colOff>114300</xdr:colOff>
      <xdr:row>81</xdr:row>
      <xdr:rowOff>33201</xdr:rowOff>
    </xdr:to>
    <xdr:cxnSp macro="">
      <xdr:nvCxnSpPr>
        <xdr:cNvPr id="311" name="直線コネクタ 310">
          <a:extLst>
            <a:ext uri="{FF2B5EF4-FFF2-40B4-BE49-F238E27FC236}">
              <a16:creationId xmlns:a16="http://schemas.microsoft.com/office/drawing/2014/main" id="{21ED0BB8-1CE5-4A15-85FE-BDC743468F36}"/>
            </a:ext>
          </a:extLst>
        </xdr:cNvPr>
        <xdr:cNvCxnSpPr/>
      </xdr:nvCxnSpPr>
      <xdr:spPr>
        <a:xfrm>
          <a:off x="1028700" y="13109302"/>
          <a:ext cx="800100" cy="46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53901</xdr:rowOff>
    </xdr:from>
    <xdr:ext cx="405111" cy="259045"/>
    <xdr:sp macro="" textlink="">
      <xdr:nvSpPr>
        <xdr:cNvPr id="312" name="n_1aveValue【公営住宅】&#10;有形固定資産減価償却率">
          <a:extLst>
            <a:ext uri="{FF2B5EF4-FFF2-40B4-BE49-F238E27FC236}">
              <a16:creationId xmlns:a16="http://schemas.microsoft.com/office/drawing/2014/main" id="{731480D6-BDD3-471A-81B2-8378B0CAFD3B}"/>
            </a:ext>
          </a:extLst>
        </xdr:cNvPr>
        <xdr:cNvSpPr txBox="1"/>
      </xdr:nvSpPr>
      <xdr:spPr>
        <a:xfrm>
          <a:off x="3239144" y="133381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40839</xdr:rowOff>
    </xdr:from>
    <xdr:ext cx="405111" cy="259045"/>
    <xdr:sp macro="" textlink="">
      <xdr:nvSpPr>
        <xdr:cNvPr id="313" name="n_2aveValue【公営住宅】&#10;有形固定資産減価償却率">
          <a:extLst>
            <a:ext uri="{FF2B5EF4-FFF2-40B4-BE49-F238E27FC236}">
              <a16:creationId xmlns:a16="http://schemas.microsoft.com/office/drawing/2014/main" id="{CFD5B9F9-F1B8-4F5F-A3D5-3C11B4291CFA}"/>
            </a:ext>
          </a:extLst>
        </xdr:cNvPr>
        <xdr:cNvSpPr txBox="1"/>
      </xdr:nvSpPr>
      <xdr:spPr>
        <a:xfrm>
          <a:off x="2439044" y="133282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150240</xdr:rowOff>
    </xdr:from>
    <xdr:ext cx="405111" cy="259045"/>
    <xdr:sp macro="" textlink="">
      <xdr:nvSpPr>
        <xdr:cNvPr id="314" name="n_3aveValue【公営住宅】&#10;有形固定資産減価償却率">
          <a:extLst>
            <a:ext uri="{FF2B5EF4-FFF2-40B4-BE49-F238E27FC236}">
              <a16:creationId xmlns:a16="http://schemas.microsoft.com/office/drawing/2014/main" id="{BB2228ED-AC70-420F-9DEE-E55FEA2A9F86}"/>
            </a:ext>
          </a:extLst>
        </xdr:cNvPr>
        <xdr:cNvSpPr txBox="1"/>
      </xdr:nvSpPr>
      <xdr:spPr>
        <a:xfrm>
          <a:off x="1648469" y="132756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26143</xdr:rowOff>
    </xdr:from>
    <xdr:ext cx="405111" cy="259045"/>
    <xdr:sp macro="" textlink="">
      <xdr:nvSpPr>
        <xdr:cNvPr id="315" name="n_4aveValue【公営住宅】&#10;有形固定資産減価償却率">
          <a:extLst>
            <a:ext uri="{FF2B5EF4-FFF2-40B4-BE49-F238E27FC236}">
              <a16:creationId xmlns:a16="http://schemas.microsoft.com/office/drawing/2014/main" id="{A10FBD51-CCF9-4F99-9CC8-65A164527B1D}"/>
            </a:ext>
          </a:extLst>
        </xdr:cNvPr>
        <xdr:cNvSpPr txBox="1"/>
      </xdr:nvSpPr>
      <xdr:spPr>
        <a:xfrm>
          <a:off x="848369" y="131547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49909</xdr:rowOff>
    </xdr:from>
    <xdr:ext cx="405111" cy="259045"/>
    <xdr:sp macro="" textlink="">
      <xdr:nvSpPr>
        <xdr:cNvPr id="316" name="n_1mainValue【公営住宅】&#10;有形固定資産減価償却率">
          <a:extLst>
            <a:ext uri="{FF2B5EF4-FFF2-40B4-BE49-F238E27FC236}">
              <a16:creationId xmlns:a16="http://schemas.microsoft.com/office/drawing/2014/main" id="{50F8F106-7B81-4B01-8DAC-38807CCFE931}"/>
            </a:ext>
          </a:extLst>
        </xdr:cNvPr>
        <xdr:cNvSpPr txBox="1"/>
      </xdr:nvSpPr>
      <xdr:spPr>
        <a:xfrm>
          <a:off x="3239144" y="130102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159311</xdr:rowOff>
    </xdr:from>
    <xdr:ext cx="405111" cy="259045"/>
    <xdr:sp macro="" textlink="">
      <xdr:nvSpPr>
        <xdr:cNvPr id="317" name="n_2mainValue【公営住宅】&#10;有形固定資産減価償却率">
          <a:extLst>
            <a:ext uri="{FF2B5EF4-FFF2-40B4-BE49-F238E27FC236}">
              <a16:creationId xmlns:a16="http://schemas.microsoft.com/office/drawing/2014/main" id="{458FE4F9-9BA1-44E5-9F02-529DFAA7FDAF}"/>
            </a:ext>
          </a:extLst>
        </xdr:cNvPr>
        <xdr:cNvSpPr txBox="1"/>
      </xdr:nvSpPr>
      <xdr:spPr>
        <a:xfrm>
          <a:off x="2439044" y="129640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100528</xdr:rowOff>
    </xdr:from>
    <xdr:ext cx="405111" cy="259045"/>
    <xdr:sp macro="" textlink="">
      <xdr:nvSpPr>
        <xdr:cNvPr id="318" name="n_3mainValue【公営住宅】&#10;有形固定資産減価償却率">
          <a:extLst>
            <a:ext uri="{FF2B5EF4-FFF2-40B4-BE49-F238E27FC236}">
              <a16:creationId xmlns:a16="http://schemas.microsoft.com/office/drawing/2014/main" id="{2C62D56E-2164-4200-9A1A-E7A2A8C1CF98}"/>
            </a:ext>
          </a:extLst>
        </xdr:cNvPr>
        <xdr:cNvSpPr txBox="1"/>
      </xdr:nvSpPr>
      <xdr:spPr>
        <a:xfrm>
          <a:off x="1648469" y="129053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38479</xdr:rowOff>
    </xdr:from>
    <xdr:ext cx="405111" cy="259045"/>
    <xdr:sp macro="" textlink="">
      <xdr:nvSpPr>
        <xdr:cNvPr id="319" name="n_4mainValue【公営住宅】&#10;有形固定資産減価償却率">
          <a:extLst>
            <a:ext uri="{FF2B5EF4-FFF2-40B4-BE49-F238E27FC236}">
              <a16:creationId xmlns:a16="http://schemas.microsoft.com/office/drawing/2014/main" id="{5B2441C4-D975-4354-9337-FDE2C02DEA0C}"/>
            </a:ext>
          </a:extLst>
        </xdr:cNvPr>
        <xdr:cNvSpPr txBox="1"/>
      </xdr:nvSpPr>
      <xdr:spPr>
        <a:xfrm>
          <a:off x="848369" y="128400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0" name="正方形/長方形 319">
          <a:extLst>
            <a:ext uri="{FF2B5EF4-FFF2-40B4-BE49-F238E27FC236}">
              <a16:creationId xmlns:a16="http://schemas.microsoft.com/office/drawing/2014/main" id="{8EAEDF8C-4255-4BEC-B2D7-6F199B6ED1B4}"/>
            </a:ext>
          </a:extLst>
        </xdr:cNvPr>
        <xdr:cNvSpPr/>
      </xdr:nvSpPr>
      <xdr:spPr>
        <a:xfrm>
          <a:off x="59531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1" name="正方形/長方形 320">
          <a:extLst>
            <a:ext uri="{FF2B5EF4-FFF2-40B4-BE49-F238E27FC236}">
              <a16:creationId xmlns:a16="http://schemas.microsoft.com/office/drawing/2014/main" id="{C58C2EA6-FF51-425E-9D64-9E1BD4B2E48C}"/>
            </a:ext>
          </a:extLst>
        </xdr:cNvPr>
        <xdr:cNvSpPr/>
      </xdr:nvSpPr>
      <xdr:spPr>
        <a:xfrm>
          <a:off x="60674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2" name="正方形/長方形 321">
          <a:extLst>
            <a:ext uri="{FF2B5EF4-FFF2-40B4-BE49-F238E27FC236}">
              <a16:creationId xmlns:a16="http://schemas.microsoft.com/office/drawing/2014/main" id="{038D3086-AEF5-4E8E-A18E-012554060670}"/>
            </a:ext>
          </a:extLst>
        </xdr:cNvPr>
        <xdr:cNvSpPr/>
      </xdr:nvSpPr>
      <xdr:spPr>
        <a:xfrm>
          <a:off x="60674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3" name="正方形/長方形 322">
          <a:extLst>
            <a:ext uri="{FF2B5EF4-FFF2-40B4-BE49-F238E27FC236}">
              <a16:creationId xmlns:a16="http://schemas.microsoft.com/office/drawing/2014/main" id="{AC040AF1-AF31-494E-B2AF-30B6E7D92759}"/>
            </a:ext>
          </a:extLst>
        </xdr:cNvPr>
        <xdr:cNvSpPr/>
      </xdr:nvSpPr>
      <xdr:spPr>
        <a:xfrm>
          <a:off x="69818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4" name="正方形/長方形 323">
          <a:extLst>
            <a:ext uri="{FF2B5EF4-FFF2-40B4-BE49-F238E27FC236}">
              <a16:creationId xmlns:a16="http://schemas.microsoft.com/office/drawing/2014/main" id="{DBBC19FC-D8AA-4D65-8D18-AAF61EC468DB}"/>
            </a:ext>
          </a:extLst>
        </xdr:cNvPr>
        <xdr:cNvSpPr/>
      </xdr:nvSpPr>
      <xdr:spPr>
        <a:xfrm>
          <a:off x="69818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5" name="正方形/長方形 324">
          <a:extLst>
            <a:ext uri="{FF2B5EF4-FFF2-40B4-BE49-F238E27FC236}">
              <a16:creationId xmlns:a16="http://schemas.microsoft.com/office/drawing/2014/main" id="{E0F02475-684E-4AA8-93DB-0AD515AB4C50}"/>
            </a:ext>
          </a:extLst>
        </xdr:cNvPr>
        <xdr:cNvSpPr/>
      </xdr:nvSpPr>
      <xdr:spPr>
        <a:xfrm>
          <a:off x="80105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6" name="正方形/長方形 325">
          <a:extLst>
            <a:ext uri="{FF2B5EF4-FFF2-40B4-BE49-F238E27FC236}">
              <a16:creationId xmlns:a16="http://schemas.microsoft.com/office/drawing/2014/main" id="{7507A5E9-0E9C-415B-BA66-3471D82ED694}"/>
            </a:ext>
          </a:extLst>
        </xdr:cNvPr>
        <xdr:cNvSpPr/>
      </xdr:nvSpPr>
      <xdr:spPr>
        <a:xfrm>
          <a:off x="80105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7" name="正方形/長方形 326">
          <a:extLst>
            <a:ext uri="{FF2B5EF4-FFF2-40B4-BE49-F238E27FC236}">
              <a16:creationId xmlns:a16="http://schemas.microsoft.com/office/drawing/2014/main" id="{958A760B-6E7B-449C-B4E8-F2FFD525DE1D}"/>
            </a:ext>
          </a:extLst>
        </xdr:cNvPr>
        <xdr:cNvSpPr/>
      </xdr:nvSpPr>
      <xdr:spPr>
        <a:xfrm>
          <a:off x="59531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8" name="テキスト ボックス 327">
          <a:extLst>
            <a:ext uri="{FF2B5EF4-FFF2-40B4-BE49-F238E27FC236}">
              <a16:creationId xmlns:a16="http://schemas.microsoft.com/office/drawing/2014/main" id="{94E8D786-B5BE-40BD-ACED-C9A5F3FD7D7C}"/>
            </a:ext>
          </a:extLst>
        </xdr:cNvPr>
        <xdr:cNvSpPr txBox="1"/>
      </xdr:nvSpPr>
      <xdr:spPr>
        <a:xfrm>
          <a:off x="5915025"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9" name="直線コネクタ 328">
          <a:extLst>
            <a:ext uri="{FF2B5EF4-FFF2-40B4-BE49-F238E27FC236}">
              <a16:creationId xmlns:a16="http://schemas.microsoft.com/office/drawing/2014/main" id="{5AF1520C-B7E9-433E-9DF0-ED0CE7DFC9BF}"/>
            </a:ext>
          </a:extLst>
        </xdr:cNvPr>
        <xdr:cNvCxnSpPr/>
      </xdr:nvCxnSpPr>
      <xdr:spPr>
        <a:xfrm>
          <a:off x="5953125" y="144113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0" name="直線コネクタ 329">
          <a:extLst>
            <a:ext uri="{FF2B5EF4-FFF2-40B4-BE49-F238E27FC236}">
              <a16:creationId xmlns:a16="http://schemas.microsoft.com/office/drawing/2014/main" id="{C173641B-3EC6-49DE-A887-784BB0A017F0}"/>
            </a:ext>
          </a:extLst>
        </xdr:cNvPr>
        <xdr:cNvCxnSpPr/>
      </xdr:nvCxnSpPr>
      <xdr:spPr>
        <a:xfrm>
          <a:off x="5953125" y="139731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1" name="テキスト ボックス 330">
          <a:extLst>
            <a:ext uri="{FF2B5EF4-FFF2-40B4-BE49-F238E27FC236}">
              <a16:creationId xmlns:a16="http://schemas.microsoft.com/office/drawing/2014/main" id="{1EF03C37-C3A0-4DEA-9914-FF8D520F28C8}"/>
            </a:ext>
          </a:extLst>
        </xdr:cNvPr>
        <xdr:cNvSpPr txBox="1"/>
      </xdr:nvSpPr>
      <xdr:spPr>
        <a:xfrm>
          <a:off x="5527221" y="138373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2" name="直線コネクタ 331">
          <a:extLst>
            <a:ext uri="{FF2B5EF4-FFF2-40B4-BE49-F238E27FC236}">
              <a16:creationId xmlns:a16="http://schemas.microsoft.com/office/drawing/2014/main" id="{03EA77A2-8A13-4359-9737-5276EC912A79}"/>
            </a:ext>
          </a:extLst>
        </xdr:cNvPr>
        <xdr:cNvCxnSpPr/>
      </xdr:nvCxnSpPr>
      <xdr:spPr>
        <a:xfrm>
          <a:off x="5953125" y="13544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3" name="テキスト ボックス 332">
          <a:extLst>
            <a:ext uri="{FF2B5EF4-FFF2-40B4-BE49-F238E27FC236}">
              <a16:creationId xmlns:a16="http://schemas.microsoft.com/office/drawing/2014/main" id="{FA0D9775-4564-43DA-9524-3B27B3882CF6}"/>
            </a:ext>
          </a:extLst>
        </xdr:cNvPr>
        <xdr:cNvSpPr txBox="1"/>
      </xdr:nvSpPr>
      <xdr:spPr>
        <a:xfrm>
          <a:off x="5527221" y="1340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4" name="直線コネクタ 333">
          <a:extLst>
            <a:ext uri="{FF2B5EF4-FFF2-40B4-BE49-F238E27FC236}">
              <a16:creationId xmlns:a16="http://schemas.microsoft.com/office/drawing/2014/main" id="{4A52C616-533D-4E16-97E1-78E1BE56F404}"/>
            </a:ext>
          </a:extLst>
        </xdr:cNvPr>
        <xdr:cNvCxnSpPr/>
      </xdr:nvCxnSpPr>
      <xdr:spPr>
        <a:xfrm>
          <a:off x="5953125" y="131159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5" name="テキスト ボックス 334">
          <a:extLst>
            <a:ext uri="{FF2B5EF4-FFF2-40B4-BE49-F238E27FC236}">
              <a16:creationId xmlns:a16="http://schemas.microsoft.com/office/drawing/2014/main" id="{1CABC06C-8365-4C6D-B883-4920D67F6A22}"/>
            </a:ext>
          </a:extLst>
        </xdr:cNvPr>
        <xdr:cNvSpPr txBox="1"/>
      </xdr:nvSpPr>
      <xdr:spPr>
        <a:xfrm>
          <a:off x="5527221" y="1297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6" name="直線コネクタ 335">
          <a:extLst>
            <a:ext uri="{FF2B5EF4-FFF2-40B4-BE49-F238E27FC236}">
              <a16:creationId xmlns:a16="http://schemas.microsoft.com/office/drawing/2014/main" id="{BD423A0A-C96A-448D-AF1C-8C13BE48E071}"/>
            </a:ext>
          </a:extLst>
        </xdr:cNvPr>
        <xdr:cNvCxnSpPr/>
      </xdr:nvCxnSpPr>
      <xdr:spPr>
        <a:xfrm>
          <a:off x="5953125" y="126777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7" name="テキスト ボックス 336">
          <a:extLst>
            <a:ext uri="{FF2B5EF4-FFF2-40B4-BE49-F238E27FC236}">
              <a16:creationId xmlns:a16="http://schemas.microsoft.com/office/drawing/2014/main" id="{C47ABF27-1B1E-43BC-814E-8B989DDB73FB}"/>
            </a:ext>
          </a:extLst>
        </xdr:cNvPr>
        <xdr:cNvSpPr txBox="1"/>
      </xdr:nvSpPr>
      <xdr:spPr>
        <a:xfrm>
          <a:off x="5527221" y="125419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8" name="直線コネクタ 337">
          <a:extLst>
            <a:ext uri="{FF2B5EF4-FFF2-40B4-BE49-F238E27FC236}">
              <a16:creationId xmlns:a16="http://schemas.microsoft.com/office/drawing/2014/main" id="{D88C3F8A-4C25-4CE1-B299-CC1D4A4DECDC}"/>
            </a:ext>
          </a:extLst>
        </xdr:cNvPr>
        <xdr:cNvCxnSpPr/>
      </xdr:nvCxnSpPr>
      <xdr:spPr>
        <a:xfrm>
          <a:off x="5953125" y="12249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9" name="テキスト ボックス 338">
          <a:extLst>
            <a:ext uri="{FF2B5EF4-FFF2-40B4-BE49-F238E27FC236}">
              <a16:creationId xmlns:a16="http://schemas.microsoft.com/office/drawing/2014/main" id="{D3ECE540-C3A3-4CA4-8C9B-8C253C74AD54}"/>
            </a:ext>
          </a:extLst>
        </xdr:cNvPr>
        <xdr:cNvSpPr txBox="1"/>
      </xdr:nvSpPr>
      <xdr:spPr>
        <a:xfrm>
          <a:off x="5527221"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0" name="【公営住宅】&#10;一人当たり面積グラフ枠">
          <a:extLst>
            <a:ext uri="{FF2B5EF4-FFF2-40B4-BE49-F238E27FC236}">
              <a16:creationId xmlns:a16="http://schemas.microsoft.com/office/drawing/2014/main" id="{C3A97D16-F2F2-48D9-B46E-47FD9D5AE2B2}"/>
            </a:ext>
          </a:extLst>
        </xdr:cNvPr>
        <xdr:cNvSpPr/>
      </xdr:nvSpPr>
      <xdr:spPr>
        <a:xfrm>
          <a:off x="59531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86106</xdr:rowOff>
    </xdr:from>
    <xdr:to>
      <xdr:col>54</xdr:col>
      <xdr:colOff>189865</xdr:colOff>
      <xdr:row>85</xdr:row>
      <xdr:rowOff>163373</xdr:rowOff>
    </xdr:to>
    <xdr:cxnSp macro="">
      <xdr:nvCxnSpPr>
        <xdr:cNvPr id="341" name="直線コネクタ 340">
          <a:extLst>
            <a:ext uri="{FF2B5EF4-FFF2-40B4-BE49-F238E27FC236}">
              <a16:creationId xmlns:a16="http://schemas.microsoft.com/office/drawing/2014/main" id="{7DF8ADD7-AA7C-4008-8CD3-B596D2D06368}"/>
            </a:ext>
          </a:extLst>
        </xdr:cNvPr>
        <xdr:cNvCxnSpPr/>
      </xdr:nvCxnSpPr>
      <xdr:spPr>
        <a:xfrm flipV="1">
          <a:off x="9429115" y="12560681"/>
          <a:ext cx="0" cy="13726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167200</xdr:rowOff>
    </xdr:from>
    <xdr:ext cx="469744" cy="259045"/>
    <xdr:sp macro="" textlink="">
      <xdr:nvSpPr>
        <xdr:cNvPr id="342" name="【公営住宅】&#10;一人当たり面積最小値テキスト">
          <a:extLst>
            <a:ext uri="{FF2B5EF4-FFF2-40B4-BE49-F238E27FC236}">
              <a16:creationId xmlns:a16="http://schemas.microsoft.com/office/drawing/2014/main" id="{02F867FB-E574-4E56-A2EB-BC385F1EE58F}"/>
            </a:ext>
          </a:extLst>
        </xdr:cNvPr>
        <xdr:cNvSpPr txBox="1"/>
      </xdr:nvSpPr>
      <xdr:spPr>
        <a:xfrm>
          <a:off x="9467850" y="139371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163373</xdr:rowOff>
    </xdr:from>
    <xdr:to>
      <xdr:col>55</xdr:col>
      <xdr:colOff>88900</xdr:colOff>
      <xdr:row>85</xdr:row>
      <xdr:rowOff>163373</xdr:rowOff>
    </xdr:to>
    <xdr:cxnSp macro="">
      <xdr:nvCxnSpPr>
        <xdr:cNvPr id="343" name="直線コネクタ 342">
          <a:extLst>
            <a:ext uri="{FF2B5EF4-FFF2-40B4-BE49-F238E27FC236}">
              <a16:creationId xmlns:a16="http://schemas.microsoft.com/office/drawing/2014/main" id="{C24F1B2A-1FCA-4A1F-84E5-E1D56AFFC977}"/>
            </a:ext>
          </a:extLst>
        </xdr:cNvPr>
        <xdr:cNvCxnSpPr/>
      </xdr:nvCxnSpPr>
      <xdr:spPr>
        <a:xfrm>
          <a:off x="9363075" y="13933348"/>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32783</xdr:rowOff>
    </xdr:from>
    <xdr:ext cx="469744" cy="259045"/>
    <xdr:sp macro="" textlink="">
      <xdr:nvSpPr>
        <xdr:cNvPr id="344" name="【公営住宅】&#10;一人当たり面積最大値テキスト">
          <a:extLst>
            <a:ext uri="{FF2B5EF4-FFF2-40B4-BE49-F238E27FC236}">
              <a16:creationId xmlns:a16="http://schemas.microsoft.com/office/drawing/2014/main" id="{2F5FDC49-006F-4DB6-B917-E6D970346232}"/>
            </a:ext>
          </a:extLst>
        </xdr:cNvPr>
        <xdr:cNvSpPr txBox="1"/>
      </xdr:nvSpPr>
      <xdr:spPr>
        <a:xfrm>
          <a:off x="9467850" y="123454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86106</xdr:rowOff>
    </xdr:from>
    <xdr:to>
      <xdr:col>55</xdr:col>
      <xdr:colOff>88900</xdr:colOff>
      <xdr:row>77</xdr:row>
      <xdr:rowOff>86106</xdr:rowOff>
    </xdr:to>
    <xdr:cxnSp macro="">
      <xdr:nvCxnSpPr>
        <xdr:cNvPr id="345" name="直線コネクタ 344">
          <a:extLst>
            <a:ext uri="{FF2B5EF4-FFF2-40B4-BE49-F238E27FC236}">
              <a16:creationId xmlns:a16="http://schemas.microsoft.com/office/drawing/2014/main" id="{1D402ED4-0CDB-4D35-BFDF-B05CE76D92C6}"/>
            </a:ext>
          </a:extLst>
        </xdr:cNvPr>
        <xdr:cNvCxnSpPr/>
      </xdr:nvCxnSpPr>
      <xdr:spPr>
        <a:xfrm>
          <a:off x="9363075" y="12560681"/>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3675</xdr:rowOff>
    </xdr:from>
    <xdr:ext cx="469744" cy="259045"/>
    <xdr:sp macro="" textlink="">
      <xdr:nvSpPr>
        <xdr:cNvPr id="346" name="【公営住宅】&#10;一人当たり面積平均値テキスト">
          <a:extLst>
            <a:ext uri="{FF2B5EF4-FFF2-40B4-BE49-F238E27FC236}">
              <a16:creationId xmlns:a16="http://schemas.microsoft.com/office/drawing/2014/main" id="{5494E2B6-E083-4269-B5A3-8C8C956364AD}"/>
            </a:ext>
          </a:extLst>
        </xdr:cNvPr>
        <xdr:cNvSpPr txBox="1"/>
      </xdr:nvSpPr>
      <xdr:spPr>
        <a:xfrm>
          <a:off x="9467850" y="1345615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25248</xdr:rowOff>
    </xdr:from>
    <xdr:to>
      <xdr:col>55</xdr:col>
      <xdr:colOff>50800</xdr:colOff>
      <xdr:row>83</xdr:row>
      <xdr:rowOff>126848</xdr:rowOff>
    </xdr:to>
    <xdr:sp macro="" textlink="">
      <xdr:nvSpPr>
        <xdr:cNvPr id="347" name="フローチャート: 判断 346">
          <a:extLst>
            <a:ext uri="{FF2B5EF4-FFF2-40B4-BE49-F238E27FC236}">
              <a16:creationId xmlns:a16="http://schemas.microsoft.com/office/drawing/2014/main" id="{4F4D9681-8A5D-4183-A924-8C1D2BCCBBF9}"/>
            </a:ext>
          </a:extLst>
        </xdr:cNvPr>
        <xdr:cNvSpPr/>
      </xdr:nvSpPr>
      <xdr:spPr>
        <a:xfrm>
          <a:off x="9401175" y="13477723"/>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32562</xdr:rowOff>
    </xdr:from>
    <xdr:to>
      <xdr:col>50</xdr:col>
      <xdr:colOff>165100</xdr:colOff>
      <xdr:row>83</xdr:row>
      <xdr:rowOff>134162</xdr:rowOff>
    </xdr:to>
    <xdr:sp macro="" textlink="">
      <xdr:nvSpPr>
        <xdr:cNvPr id="348" name="フローチャート: 判断 347">
          <a:extLst>
            <a:ext uri="{FF2B5EF4-FFF2-40B4-BE49-F238E27FC236}">
              <a16:creationId xmlns:a16="http://schemas.microsoft.com/office/drawing/2014/main" id="{2703C0B3-AB4D-4603-A405-1F36961E9C09}"/>
            </a:ext>
          </a:extLst>
        </xdr:cNvPr>
        <xdr:cNvSpPr/>
      </xdr:nvSpPr>
      <xdr:spPr>
        <a:xfrm>
          <a:off x="8639175" y="13478687"/>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37592</xdr:rowOff>
    </xdr:from>
    <xdr:to>
      <xdr:col>46</xdr:col>
      <xdr:colOff>38100</xdr:colOff>
      <xdr:row>83</xdr:row>
      <xdr:rowOff>139192</xdr:rowOff>
    </xdr:to>
    <xdr:sp macro="" textlink="">
      <xdr:nvSpPr>
        <xdr:cNvPr id="349" name="フローチャート: 判断 348">
          <a:extLst>
            <a:ext uri="{FF2B5EF4-FFF2-40B4-BE49-F238E27FC236}">
              <a16:creationId xmlns:a16="http://schemas.microsoft.com/office/drawing/2014/main" id="{8042B052-F743-45A5-BA21-EDD563ED98BA}"/>
            </a:ext>
          </a:extLst>
        </xdr:cNvPr>
        <xdr:cNvSpPr/>
      </xdr:nvSpPr>
      <xdr:spPr>
        <a:xfrm>
          <a:off x="7839075" y="13486892"/>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40336</xdr:rowOff>
    </xdr:from>
    <xdr:to>
      <xdr:col>41</xdr:col>
      <xdr:colOff>101600</xdr:colOff>
      <xdr:row>83</xdr:row>
      <xdr:rowOff>141936</xdr:rowOff>
    </xdr:to>
    <xdr:sp macro="" textlink="">
      <xdr:nvSpPr>
        <xdr:cNvPr id="350" name="フローチャート: 判断 349">
          <a:extLst>
            <a:ext uri="{FF2B5EF4-FFF2-40B4-BE49-F238E27FC236}">
              <a16:creationId xmlns:a16="http://schemas.microsoft.com/office/drawing/2014/main" id="{93631BDE-C727-4F06-BF7B-72AA7744B2F8}"/>
            </a:ext>
          </a:extLst>
        </xdr:cNvPr>
        <xdr:cNvSpPr/>
      </xdr:nvSpPr>
      <xdr:spPr>
        <a:xfrm>
          <a:off x="7029450" y="1348963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82</xdr:row>
      <xdr:rowOff>105714</xdr:rowOff>
    </xdr:from>
    <xdr:to>
      <xdr:col>36</xdr:col>
      <xdr:colOff>165100</xdr:colOff>
      <xdr:row>83</xdr:row>
      <xdr:rowOff>35864</xdr:rowOff>
    </xdr:to>
    <xdr:sp macro="" textlink="">
      <xdr:nvSpPr>
        <xdr:cNvPr id="351" name="フローチャート: 判断 350">
          <a:extLst>
            <a:ext uri="{FF2B5EF4-FFF2-40B4-BE49-F238E27FC236}">
              <a16:creationId xmlns:a16="http://schemas.microsoft.com/office/drawing/2014/main" id="{C25AA763-DDCD-422C-A679-A0BB7F3EF063}"/>
            </a:ext>
          </a:extLst>
        </xdr:cNvPr>
        <xdr:cNvSpPr/>
      </xdr:nvSpPr>
      <xdr:spPr>
        <a:xfrm>
          <a:off x="6238875" y="13389914"/>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E1BBF2E5-FF6D-4CE7-9232-8AC22F1CF6D7}"/>
            </a:ext>
          </a:extLst>
        </xdr:cNvPr>
        <xdr:cNvSpPr txBox="1"/>
      </xdr:nvSpPr>
      <xdr:spPr>
        <a:xfrm>
          <a:off x="925830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5799605B-1B53-48B0-973E-9BA68C2D0CE4}"/>
            </a:ext>
          </a:extLst>
        </xdr:cNvPr>
        <xdr:cNvSpPr txBox="1"/>
      </xdr:nvSpPr>
      <xdr:spPr>
        <a:xfrm>
          <a:off x="8515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6EEE96A5-6C0A-4FC9-8238-5C3A4B17A8FC}"/>
            </a:ext>
          </a:extLst>
        </xdr:cNvPr>
        <xdr:cNvSpPr txBox="1"/>
      </xdr:nvSpPr>
      <xdr:spPr>
        <a:xfrm>
          <a:off x="7715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E8EC3408-5576-455D-B5A8-69C5A57457D0}"/>
            </a:ext>
          </a:extLst>
        </xdr:cNvPr>
        <xdr:cNvSpPr txBox="1"/>
      </xdr:nvSpPr>
      <xdr:spPr>
        <a:xfrm>
          <a:off x="690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AED5EA36-1BB0-4723-A3AF-B2F91D454A36}"/>
            </a:ext>
          </a:extLst>
        </xdr:cNvPr>
        <xdr:cNvSpPr txBox="1"/>
      </xdr:nvSpPr>
      <xdr:spPr>
        <a:xfrm>
          <a:off x="6115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81</xdr:row>
      <xdr:rowOff>57708</xdr:rowOff>
    </xdr:from>
    <xdr:to>
      <xdr:col>55</xdr:col>
      <xdr:colOff>50800</xdr:colOff>
      <xdr:row>81</xdr:row>
      <xdr:rowOff>159308</xdr:rowOff>
    </xdr:to>
    <xdr:sp macro="" textlink="">
      <xdr:nvSpPr>
        <xdr:cNvPr id="357" name="楕円 356">
          <a:extLst>
            <a:ext uri="{FF2B5EF4-FFF2-40B4-BE49-F238E27FC236}">
              <a16:creationId xmlns:a16="http://schemas.microsoft.com/office/drawing/2014/main" id="{02E8FC16-8311-45E1-A1B7-436C863E772B}"/>
            </a:ext>
          </a:extLst>
        </xdr:cNvPr>
        <xdr:cNvSpPr/>
      </xdr:nvSpPr>
      <xdr:spPr>
        <a:xfrm>
          <a:off x="9401175" y="13183158"/>
          <a:ext cx="762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80</xdr:row>
      <xdr:rowOff>80585</xdr:rowOff>
    </xdr:from>
    <xdr:ext cx="469744" cy="259045"/>
    <xdr:sp macro="" textlink="">
      <xdr:nvSpPr>
        <xdr:cNvPr id="358" name="【公営住宅】&#10;一人当たり面積該当値テキスト">
          <a:extLst>
            <a:ext uri="{FF2B5EF4-FFF2-40B4-BE49-F238E27FC236}">
              <a16:creationId xmlns:a16="http://schemas.microsoft.com/office/drawing/2014/main" id="{AEAED835-E5D6-4BE2-A169-4E2CB7DB0833}"/>
            </a:ext>
          </a:extLst>
        </xdr:cNvPr>
        <xdr:cNvSpPr txBox="1"/>
      </xdr:nvSpPr>
      <xdr:spPr>
        <a:xfrm>
          <a:off x="9467850" y="130472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81</xdr:row>
      <xdr:rowOff>46737</xdr:rowOff>
    </xdr:from>
    <xdr:to>
      <xdr:col>50</xdr:col>
      <xdr:colOff>165100</xdr:colOff>
      <xdr:row>81</xdr:row>
      <xdr:rowOff>148337</xdr:rowOff>
    </xdr:to>
    <xdr:sp macro="" textlink="">
      <xdr:nvSpPr>
        <xdr:cNvPr id="359" name="楕円 358">
          <a:extLst>
            <a:ext uri="{FF2B5EF4-FFF2-40B4-BE49-F238E27FC236}">
              <a16:creationId xmlns:a16="http://schemas.microsoft.com/office/drawing/2014/main" id="{8415FEE9-633F-4D3B-9134-B80E378D92EF}"/>
            </a:ext>
          </a:extLst>
        </xdr:cNvPr>
        <xdr:cNvSpPr/>
      </xdr:nvSpPr>
      <xdr:spPr>
        <a:xfrm>
          <a:off x="8639175" y="13175362"/>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81</xdr:row>
      <xdr:rowOff>97537</xdr:rowOff>
    </xdr:from>
    <xdr:to>
      <xdr:col>55</xdr:col>
      <xdr:colOff>0</xdr:colOff>
      <xdr:row>81</xdr:row>
      <xdr:rowOff>108508</xdr:rowOff>
    </xdr:to>
    <xdr:cxnSp macro="">
      <xdr:nvCxnSpPr>
        <xdr:cNvPr id="360" name="直線コネクタ 359">
          <a:extLst>
            <a:ext uri="{FF2B5EF4-FFF2-40B4-BE49-F238E27FC236}">
              <a16:creationId xmlns:a16="http://schemas.microsoft.com/office/drawing/2014/main" id="{F189DD30-B063-4D60-89D0-187EF1ED3618}"/>
            </a:ext>
          </a:extLst>
        </xdr:cNvPr>
        <xdr:cNvCxnSpPr/>
      </xdr:nvCxnSpPr>
      <xdr:spPr>
        <a:xfrm>
          <a:off x="8686800" y="13222987"/>
          <a:ext cx="742950" cy="77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81</xdr:row>
      <xdr:rowOff>51308</xdr:rowOff>
    </xdr:from>
    <xdr:to>
      <xdr:col>46</xdr:col>
      <xdr:colOff>38100</xdr:colOff>
      <xdr:row>81</xdr:row>
      <xdr:rowOff>152908</xdr:rowOff>
    </xdr:to>
    <xdr:sp macro="" textlink="">
      <xdr:nvSpPr>
        <xdr:cNvPr id="361" name="楕円 360">
          <a:extLst>
            <a:ext uri="{FF2B5EF4-FFF2-40B4-BE49-F238E27FC236}">
              <a16:creationId xmlns:a16="http://schemas.microsoft.com/office/drawing/2014/main" id="{904DBAA3-C639-48F3-B564-34F137AD756D}"/>
            </a:ext>
          </a:extLst>
        </xdr:cNvPr>
        <xdr:cNvSpPr/>
      </xdr:nvSpPr>
      <xdr:spPr>
        <a:xfrm>
          <a:off x="7839075" y="13173583"/>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81</xdr:row>
      <xdr:rowOff>97537</xdr:rowOff>
    </xdr:from>
    <xdr:to>
      <xdr:col>50</xdr:col>
      <xdr:colOff>114300</xdr:colOff>
      <xdr:row>81</xdr:row>
      <xdr:rowOff>102108</xdr:rowOff>
    </xdr:to>
    <xdr:cxnSp macro="">
      <xdr:nvCxnSpPr>
        <xdr:cNvPr id="362" name="直線コネクタ 361">
          <a:extLst>
            <a:ext uri="{FF2B5EF4-FFF2-40B4-BE49-F238E27FC236}">
              <a16:creationId xmlns:a16="http://schemas.microsoft.com/office/drawing/2014/main" id="{E0FE8D2A-8DDB-4E99-8026-23B2FDEF06CB}"/>
            </a:ext>
          </a:extLst>
        </xdr:cNvPr>
        <xdr:cNvCxnSpPr/>
      </xdr:nvCxnSpPr>
      <xdr:spPr>
        <a:xfrm flipV="1">
          <a:off x="7886700" y="13222987"/>
          <a:ext cx="800100" cy="77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81</xdr:row>
      <xdr:rowOff>56795</xdr:rowOff>
    </xdr:from>
    <xdr:to>
      <xdr:col>41</xdr:col>
      <xdr:colOff>101600</xdr:colOff>
      <xdr:row>81</xdr:row>
      <xdr:rowOff>158395</xdr:rowOff>
    </xdr:to>
    <xdr:sp macro="" textlink="">
      <xdr:nvSpPr>
        <xdr:cNvPr id="363" name="楕円 362">
          <a:extLst>
            <a:ext uri="{FF2B5EF4-FFF2-40B4-BE49-F238E27FC236}">
              <a16:creationId xmlns:a16="http://schemas.microsoft.com/office/drawing/2014/main" id="{D87C4969-E349-4F04-AC74-607CFDD78A0B}"/>
            </a:ext>
          </a:extLst>
        </xdr:cNvPr>
        <xdr:cNvSpPr/>
      </xdr:nvSpPr>
      <xdr:spPr>
        <a:xfrm>
          <a:off x="7029450" y="1318224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81</xdr:row>
      <xdr:rowOff>102108</xdr:rowOff>
    </xdr:from>
    <xdr:to>
      <xdr:col>45</xdr:col>
      <xdr:colOff>177800</xdr:colOff>
      <xdr:row>81</xdr:row>
      <xdr:rowOff>107595</xdr:rowOff>
    </xdr:to>
    <xdr:cxnSp macro="">
      <xdr:nvCxnSpPr>
        <xdr:cNvPr id="364" name="直線コネクタ 363">
          <a:extLst>
            <a:ext uri="{FF2B5EF4-FFF2-40B4-BE49-F238E27FC236}">
              <a16:creationId xmlns:a16="http://schemas.microsoft.com/office/drawing/2014/main" id="{2C742902-B88D-4352-A548-CC3D026328EE}"/>
            </a:ext>
          </a:extLst>
        </xdr:cNvPr>
        <xdr:cNvCxnSpPr/>
      </xdr:nvCxnSpPr>
      <xdr:spPr>
        <a:xfrm flipV="1">
          <a:off x="7077075" y="13230733"/>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81</xdr:row>
      <xdr:rowOff>65939</xdr:rowOff>
    </xdr:from>
    <xdr:to>
      <xdr:col>36</xdr:col>
      <xdr:colOff>165100</xdr:colOff>
      <xdr:row>81</xdr:row>
      <xdr:rowOff>167539</xdr:rowOff>
    </xdr:to>
    <xdr:sp macro="" textlink="">
      <xdr:nvSpPr>
        <xdr:cNvPr id="365" name="楕円 364">
          <a:extLst>
            <a:ext uri="{FF2B5EF4-FFF2-40B4-BE49-F238E27FC236}">
              <a16:creationId xmlns:a16="http://schemas.microsoft.com/office/drawing/2014/main" id="{24D245D6-E7D8-4690-8115-C089D4E71AB6}"/>
            </a:ext>
          </a:extLst>
        </xdr:cNvPr>
        <xdr:cNvSpPr/>
      </xdr:nvSpPr>
      <xdr:spPr>
        <a:xfrm>
          <a:off x="6238875" y="13194564"/>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81</xdr:row>
      <xdr:rowOff>107595</xdr:rowOff>
    </xdr:from>
    <xdr:to>
      <xdr:col>41</xdr:col>
      <xdr:colOff>50800</xdr:colOff>
      <xdr:row>81</xdr:row>
      <xdr:rowOff>116739</xdr:rowOff>
    </xdr:to>
    <xdr:cxnSp macro="">
      <xdr:nvCxnSpPr>
        <xdr:cNvPr id="366" name="直線コネクタ 365">
          <a:extLst>
            <a:ext uri="{FF2B5EF4-FFF2-40B4-BE49-F238E27FC236}">
              <a16:creationId xmlns:a16="http://schemas.microsoft.com/office/drawing/2014/main" id="{75986BD1-B7DC-431C-BBC3-38FD4B777F0D}"/>
            </a:ext>
          </a:extLst>
        </xdr:cNvPr>
        <xdr:cNvCxnSpPr/>
      </xdr:nvCxnSpPr>
      <xdr:spPr>
        <a:xfrm flipV="1">
          <a:off x="6286500" y="13229870"/>
          <a:ext cx="790575" cy="123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125289</xdr:rowOff>
    </xdr:from>
    <xdr:ext cx="469744" cy="259045"/>
    <xdr:sp macro="" textlink="">
      <xdr:nvSpPr>
        <xdr:cNvPr id="367" name="n_1aveValue【公営住宅】&#10;一人当たり面積">
          <a:extLst>
            <a:ext uri="{FF2B5EF4-FFF2-40B4-BE49-F238E27FC236}">
              <a16:creationId xmlns:a16="http://schemas.microsoft.com/office/drawing/2014/main" id="{05089E7C-85D4-44D2-A1F1-1F6650792695}"/>
            </a:ext>
          </a:extLst>
        </xdr:cNvPr>
        <xdr:cNvSpPr txBox="1"/>
      </xdr:nvSpPr>
      <xdr:spPr>
        <a:xfrm>
          <a:off x="8458277" y="135714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130319</xdr:rowOff>
    </xdr:from>
    <xdr:ext cx="469744" cy="259045"/>
    <xdr:sp macro="" textlink="">
      <xdr:nvSpPr>
        <xdr:cNvPr id="368" name="n_2aveValue【公営住宅】&#10;一人当たり面積">
          <a:extLst>
            <a:ext uri="{FF2B5EF4-FFF2-40B4-BE49-F238E27FC236}">
              <a16:creationId xmlns:a16="http://schemas.microsoft.com/office/drawing/2014/main" id="{B20181B9-336F-4616-BD8B-566D0E73A650}"/>
            </a:ext>
          </a:extLst>
        </xdr:cNvPr>
        <xdr:cNvSpPr txBox="1"/>
      </xdr:nvSpPr>
      <xdr:spPr>
        <a:xfrm>
          <a:off x="7677227" y="135796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133063</xdr:rowOff>
    </xdr:from>
    <xdr:ext cx="469744" cy="259045"/>
    <xdr:sp macro="" textlink="">
      <xdr:nvSpPr>
        <xdr:cNvPr id="369" name="n_3aveValue【公営住宅】&#10;一人当たり面積">
          <a:extLst>
            <a:ext uri="{FF2B5EF4-FFF2-40B4-BE49-F238E27FC236}">
              <a16:creationId xmlns:a16="http://schemas.microsoft.com/office/drawing/2014/main" id="{9B4BAAD8-2E70-4792-8379-E2B996492145}"/>
            </a:ext>
          </a:extLst>
        </xdr:cNvPr>
        <xdr:cNvSpPr txBox="1"/>
      </xdr:nvSpPr>
      <xdr:spPr>
        <a:xfrm>
          <a:off x="6867602" y="135823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26991</xdr:rowOff>
    </xdr:from>
    <xdr:ext cx="469744" cy="259045"/>
    <xdr:sp macro="" textlink="">
      <xdr:nvSpPr>
        <xdr:cNvPr id="370" name="n_4aveValue【公営住宅】&#10;一人当たり面積">
          <a:extLst>
            <a:ext uri="{FF2B5EF4-FFF2-40B4-BE49-F238E27FC236}">
              <a16:creationId xmlns:a16="http://schemas.microsoft.com/office/drawing/2014/main" id="{E66299A8-26F3-4EA2-B1DA-2A87FC625244}"/>
            </a:ext>
          </a:extLst>
        </xdr:cNvPr>
        <xdr:cNvSpPr txBox="1"/>
      </xdr:nvSpPr>
      <xdr:spPr>
        <a:xfrm>
          <a:off x="6067502" y="13479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79</xdr:row>
      <xdr:rowOff>164864</xdr:rowOff>
    </xdr:from>
    <xdr:ext cx="469744" cy="259045"/>
    <xdr:sp macro="" textlink="">
      <xdr:nvSpPr>
        <xdr:cNvPr id="371" name="n_1mainValue【公営住宅】&#10;一人当たり面積">
          <a:extLst>
            <a:ext uri="{FF2B5EF4-FFF2-40B4-BE49-F238E27FC236}">
              <a16:creationId xmlns:a16="http://schemas.microsoft.com/office/drawing/2014/main" id="{EA63D8E4-2247-4D93-8C48-65DAA559344B}"/>
            </a:ext>
          </a:extLst>
        </xdr:cNvPr>
        <xdr:cNvSpPr txBox="1"/>
      </xdr:nvSpPr>
      <xdr:spPr>
        <a:xfrm>
          <a:off x="8458277" y="129632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79</xdr:row>
      <xdr:rowOff>169435</xdr:rowOff>
    </xdr:from>
    <xdr:ext cx="469744" cy="259045"/>
    <xdr:sp macro="" textlink="">
      <xdr:nvSpPr>
        <xdr:cNvPr id="372" name="n_2mainValue【公営住宅】&#10;一人当たり面積">
          <a:extLst>
            <a:ext uri="{FF2B5EF4-FFF2-40B4-BE49-F238E27FC236}">
              <a16:creationId xmlns:a16="http://schemas.microsoft.com/office/drawing/2014/main" id="{0707C659-8C3C-4294-ADCF-F0586524CF9D}"/>
            </a:ext>
          </a:extLst>
        </xdr:cNvPr>
        <xdr:cNvSpPr txBox="1"/>
      </xdr:nvSpPr>
      <xdr:spPr>
        <a:xfrm>
          <a:off x="7677227" y="129615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80</xdr:row>
      <xdr:rowOff>3472</xdr:rowOff>
    </xdr:from>
    <xdr:ext cx="469744" cy="259045"/>
    <xdr:sp macro="" textlink="">
      <xdr:nvSpPr>
        <xdr:cNvPr id="373" name="n_3mainValue【公営住宅】&#10;一人当たり面積">
          <a:extLst>
            <a:ext uri="{FF2B5EF4-FFF2-40B4-BE49-F238E27FC236}">
              <a16:creationId xmlns:a16="http://schemas.microsoft.com/office/drawing/2014/main" id="{CF74F503-70A8-4FEB-88B6-8D10A25A4F65}"/>
            </a:ext>
          </a:extLst>
        </xdr:cNvPr>
        <xdr:cNvSpPr txBox="1"/>
      </xdr:nvSpPr>
      <xdr:spPr>
        <a:xfrm>
          <a:off x="6867602" y="129701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80</xdr:row>
      <xdr:rowOff>12616</xdr:rowOff>
    </xdr:from>
    <xdr:ext cx="469744" cy="259045"/>
    <xdr:sp macro="" textlink="">
      <xdr:nvSpPr>
        <xdr:cNvPr id="374" name="n_4mainValue【公営住宅】&#10;一人当たり面積">
          <a:extLst>
            <a:ext uri="{FF2B5EF4-FFF2-40B4-BE49-F238E27FC236}">
              <a16:creationId xmlns:a16="http://schemas.microsoft.com/office/drawing/2014/main" id="{ADC33DFB-BC47-4C12-A78F-2A9B814C1E71}"/>
            </a:ext>
          </a:extLst>
        </xdr:cNvPr>
        <xdr:cNvSpPr txBox="1"/>
      </xdr:nvSpPr>
      <xdr:spPr>
        <a:xfrm>
          <a:off x="6067502" y="12972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5" name="正方形/長方形 374">
          <a:extLst>
            <a:ext uri="{FF2B5EF4-FFF2-40B4-BE49-F238E27FC236}">
              <a16:creationId xmlns:a16="http://schemas.microsoft.com/office/drawing/2014/main" id="{A7AAB258-E9A2-423D-B056-26E4EB7FB5A9}"/>
            </a:ext>
          </a:extLst>
        </xdr:cNvPr>
        <xdr:cNvSpPr/>
      </xdr:nvSpPr>
      <xdr:spPr>
        <a:xfrm>
          <a:off x="6858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6" name="正方形/長方形 375">
          <a:extLst>
            <a:ext uri="{FF2B5EF4-FFF2-40B4-BE49-F238E27FC236}">
              <a16:creationId xmlns:a16="http://schemas.microsoft.com/office/drawing/2014/main" id="{2A91618B-B458-4EEF-BDA5-76A32B1033CF}"/>
            </a:ext>
          </a:extLst>
        </xdr:cNvPr>
        <xdr:cNvSpPr/>
      </xdr:nvSpPr>
      <xdr:spPr>
        <a:xfrm>
          <a:off x="80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7" name="正方形/長方形 376">
          <a:extLst>
            <a:ext uri="{FF2B5EF4-FFF2-40B4-BE49-F238E27FC236}">
              <a16:creationId xmlns:a16="http://schemas.microsoft.com/office/drawing/2014/main" id="{D16DE68E-860D-4891-AE7B-B32E8D7B3B3A}"/>
            </a:ext>
          </a:extLst>
        </xdr:cNvPr>
        <xdr:cNvSpPr/>
      </xdr:nvSpPr>
      <xdr:spPr>
        <a:xfrm>
          <a:off x="80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8" name="正方形/長方形 377">
          <a:extLst>
            <a:ext uri="{FF2B5EF4-FFF2-40B4-BE49-F238E27FC236}">
              <a16:creationId xmlns:a16="http://schemas.microsoft.com/office/drawing/2014/main" id="{2010D6C5-259A-4D99-9C3B-6A95E7B5F162}"/>
            </a:ext>
          </a:extLst>
        </xdr:cNvPr>
        <xdr:cNvSpPr/>
      </xdr:nvSpPr>
      <xdr:spPr>
        <a:xfrm>
          <a:off x="17145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9" name="正方形/長方形 378">
          <a:extLst>
            <a:ext uri="{FF2B5EF4-FFF2-40B4-BE49-F238E27FC236}">
              <a16:creationId xmlns:a16="http://schemas.microsoft.com/office/drawing/2014/main" id="{F70DDD9E-521F-48AB-AE8E-F6860CBD0E4E}"/>
            </a:ext>
          </a:extLst>
        </xdr:cNvPr>
        <xdr:cNvSpPr/>
      </xdr:nvSpPr>
      <xdr:spPr>
        <a:xfrm>
          <a:off x="17145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0" name="正方形/長方形 379">
          <a:extLst>
            <a:ext uri="{FF2B5EF4-FFF2-40B4-BE49-F238E27FC236}">
              <a16:creationId xmlns:a16="http://schemas.microsoft.com/office/drawing/2014/main" id="{B8E2D38F-51C3-4BD0-B828-29BC8E1F8AFD}"/>
            </a:ext>
          </a:extLst>
        </xdr:cNvPr>
        <xdr:cNvSpPr/>
      </xdr:nvSpPr>
      <xdr:spPr>
        <a:xfrm>
          <a:off x="27432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1" name="正方形/長方形 380">
          <a:extLst>
            <a:ext uri="{FF2B5EF4-FFF2-40B4-BE49-F238E27FC236}">
              <a16:creationId xmlns:a16="http://schemas.microsoft.com/office/drawing/2014/main" id="{35708B99-3FBC-4CA2-AB4E-790A7A507502}"/>
            </a:ext>
          </a:extLst>
        </xdr:cNvPr>
        <xdr:cNvSpPr/>
      </xdr:nvSpPr>
      <xdr:spPr>
        <a:xfrm>
          <a:off x="27432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2" name="正方形/長方形 381">
          <a:extLst>
            <a:ext uri="{FF2B5EF4-FFF2-40B4-BE49-F238E27FC236}">
              <a16:creationId xmlns:a16="http://schemas.microsoft.com/office/drawing/2014/main" id="{D39F3D48-9E79-4137-A3E5-25308A71C40C}"/>
            </a:ext>
          </a:extLst>
        </xdr:cNvPr>
        <xdr:cNvSpPr/>
      </xdr:nvSpPr>
      <xdr:spPr>
        <a:xfrm>
          <a:off x="685800" y="1590675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3" name="正方形/長方形 382">
          <a:extLst>
            <a:ext uri="{FF2B5EF4-FFF2-40B4-BE49-F238E27FC236}">
              <a16:creationId xmlns:a16="http://schemas.microsoft.com/office/drawing/2014/main" id="{04453394-6D92-41E8-A777-8016B765FFDC}"/>
            </a:ext>
          </a:extLst>
        </xdr:cNvPr>
        <xdr:cNvSpPr/>
      </xdr:nvSpPr>
      <xdr:spPr>
        <a:xfrm>
          <a:off x="59531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4" name="正方形/長方形 383">
          <a:extLst>
            <a:ext uri="{FF2B5EF4-FFF2-40B4-BE49-F238E27FC236}">
              <a16:creationId xmlns:a16="http://schemas.microsoft.com/office/drawing/2014/main" id="{7D3D600E-7C51-4186-BD15-54A4A6A255A4}"/>
            </a:ext>
          </a:extLst>
        </xdr:cNvPr>
        <xdr:cNvSpPr/>
      </xdr:nvSpPr>
      <xdr:spPr>
        <a:xfrm>
          <a:off x="60674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5" name="正方形/長方形 384">
          <a:extLst>
            <a:ext uri="{FF2B5EF4-FFF2-40B4-BE49-F238E27FC236}">
              <a16:creationId xmlns:a16="http://schemas.microsoft.com/office/drawing/2014/main" id="{DD607C21-30F8-41A7-A439-01C82890BA3A}"/>
            </a:ext>
          </a:extLst>
        </xdr:cNvPr>
        <xdr:cNvSpPr/>
      </xdr:nvSpPr>
      <xdr:spPr>
        <a:xfrm>
          <a:off x="60674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6" name="正方形/長方形 385">
          <a:extLst>
            <a:ext uri="{FF2B5EF4-FFF2-40B4-BE49-F238E27FC236}">
              <a16:creationId xmlns:a16="http://schemas.microsoft.com/office/drawing/2014/main" id="{F3A93E42-5C9D-4207-8F10-CFE5064C8ADE}"/>
            </a:ext>
          </a:extLst>
        </xdr:cNvPr>
        <xdr:cNvSpPr/>
      </xdr:nvSpPr>
      <xdr:spPr>
        <a:xfrm>
          <a:off x="69818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7" name="正方形/長方形 386">
          <a:extLst>
            <a:ext uri="{FF2B5EF4-FFF2-40B4-BE49-F238E27FC236}">
              <a16:creationId xmlns:a16="http://schemas.microsoft.com/office/drawing/2014/main" id="{B05BE7C9-DEEB-467E-92DC-8C72ED0683D9}"/>
            </a:ext>
          </a:extLst>
        </xdr:cNvPr>
        <xdr:cNvSpPr/>
      </xdr:nvSpPr>
      <xdr:spPr>
        <a:xfrm>
          <a:off x="69818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8" name="正方形/長方形 387">
          <a:extLst>
            <a:ext uri="{FF2B5EF4-FFF2-40B4-BE49-F238E27FC236}">
              <a16:creationId xmlns:a16="http://schemas.microsoft.com/office/drawing/2014/main" id="{93C64521-B06A-4B7A-A2FA-0D342A6405D4}"/>
            </a:ext>
          </a:extLst>
        </xdr:cNvPr>
        <xdr:cNvSpPr/>
      </xdr:nvSpPr>
      <xdr:spPr>
        <a:xfrm>
          <a:off x="80105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89" name="正方形/長方形 388">
          <a:extLst>
            <a:ext uri="{FF2B5EF4-FFF2-40B4-BE49-F238E27FC236}">
              <a16:creationId xmlns:a16="http://schemas.microsoft.com/office/drawing/2014/main" id="{5A9078E2-B8B5-4B88-B1E8-53BAA4DF0242}"/>
            </a:ext>
          </a:extLst>
        </xdr:cNvPr>
        <xdr:cNvSpPr/>
      </xdr:nvSpPr>
      <xdr:spPr>
        <a:xfrm>
          <a:off x="80105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220,512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0" name="正方形/長方形 389">
          <a:extLst>
            <a:ext uri="{FF2B5EF4-FFF2-40B4-BE49-F238E27FC236}">
              <a16:creationId xmlns:a16="http://schemas.microsoft.com/office/drawing/2014/main" id="{FCBDD6C4-4797-484E-80DE-D92709F2BDA8}"/>
            </a:ext>
          </a:extLst>
        </xdr:cNvPr>
        <xdr:cNvSpPr/>
      </xdr:nvSpPr>
      <xdr:spPr>
        <a:xfrm>
          <a:off x="5953125" y="1590675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1" name="正方形/長方形 390">
          <a:extLst>
            <a:ext uri="{FF2B5EF4-FFF2-40B4-BE49-F238E27FC236}">
              <a16:creationId xmlns:a16="http://schemas.microsoft.com/office/drawing/2014/main" id="{95EF3CB0-30C8-47B8-922D-C15108789FA3}"/>
            </a:ext>
          </a:extLst>
        </xdr:cNvPr>
        <xdr:cNvSpPr/>
      </xdr:nvSpPr>
      <xdr:spPr>
        <a:xfrm>
          <a:off x="112109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2" name="正方形/長方形 391">
          <a:extLst>
            <a:ext uri="{FF2B5EF4-FFF2-40B4-BE49-F238E27FC236}">
              <a16:creationId xmlns:a16="http://schemas.microsoft.com/office/drawing/2014/main" id="{26FE0BEF-B0D8-4E43-ADD1-8A3ACAEFFDC9}"/>
            </a:ext>
          </a:extLst>
        </xdr:cNvPr>
        <xdr:cNvSpPr/>
      </xdr:nvSpPr>
      <xdr:spPr>
        <a:xfrm>
          <a:off x="113157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3" name="正方形/長方形 392">
          <a:extLst>
            <a:ext uri="{FF2B5EF4-FFF2-40B4-BE49-F238E27FC236}">
              <a16:creationId xmlns:a16="http://schemas.microsoft.com/office/drawing/2014/main" id="{AD7C9416-443D-4269-B26A-2CE18372B4DE}"/>
            </a:ext>
          </a:extLst>
        </xdr:cNvPr>
        <xdr:cNvSpPr/>
      </xdr:nvSpPr>
      <xdr:spPr>
        <a:xfrm>
          <a:off x="113157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4" name="正方形/長方形 393">
          <a:extLst>
            <a:ext uri="{FF2B5EF4-FFF2-40B4-BE49-F238E27FC236}">
              <a16:creationId xmlns:a16="http://schemas.microsoft.com/office/drawing/2014/main" id="{1914600F-EB68-4254-B31F-F307851A6ABC}"/>
            </a:ext>
          </a:extLst>
        </xdr:cNvPr>
        <xdr:cNvSpPr/>
      </xdr:nvSpPr>
      <xdr:spPr>
        <a:xfrm>
          <a:off x="1223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5" name="正方形/長方形 394">
          <a:extLst>
            <a:ext uri="{FF2B5EF4-FFF2-40B4-BE49-F238E27FC236}">
              <a16:creationId xmlns:a16="http://schemas.microsoft.com/office/drawing/2014/main" id="{A1A4A5C4-ABD9-49C2-99E0-9498F7274081}"/>
            </a:ext>
          </a:extLst>
        </xdr:cNvPr>
        <xdr:cNvSpPr/>
      </xdr:nvSpPr>
      <xdr:spPr>
        <a:xfrm>
          <a:off x="1223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6" name="正方形/長方形 395">
          <a:extLst>
            <a:ext uri="{FF2B5EF4-FFF2-40B4-BE49-F238E27FC236}">
              <a16:creationId xmlns:a16="http://schemas.microsoft.com/office/drawing/2014/main" id="{9C1FA11F-2496-4C7A-A77C-401D0A6BB1A6}"/>
            </a:ext>
          </a:extLst>
        </xdr:cNvPr>
        <xdr:cNvSpPr/>
      </xdr:nvSpPr>
      <xdr:spPr>
        <a:xfrm>
          <a:off x="132683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7" name="正方形/長方形 396">
          <a:extLst>
            <a:ext uri="{FF2B5EF4-FFF2-40B4-BE49-F238E27FC236}">
              <a16:creationId xmlns:a16="http://schemas.microsoft.com/office/drawing/2014/main" id="{E63225AD-DD70-4C35-A2EA-A6CB6E576A4E}"/>
            </a:ext>
          </a:extLst>
        </xdr:cNvPr>
        <xdr:cNvSpPr/>
      </xdr:nvSpPr>
      <xdr:spPr>
        <a:xfrm>
          <a:off x="132683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8" name="正方形/長方形 397">
          <a:extLst>
            <a:ext uri="{FF2B5EF4-FFF2-40B4-BE49-F238E27FC236}">
              <a16:creationId xmlns:a16="http://schemas.microsoft.com/office/drawing/2014/main" id="{1F7E5153-5957-4D58-8993-657979E8E219}"/>
            </a:ext>
          </a:extLst>
        </xdr:cNvPr>
        <xdr:cNvSpPr/>
      </xdr:nvSpPr>
      <xdr:spPr>
        <a:xfrm>
          <a:off x="112109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99" name="テキスト ボックス 398">
          <a:extLst>
            <a:ext uri="{FF2B5EF4-FFF2-40B4-BE49-F238E27FC236}">
              <a16:creationId xmlns:a16="http://schemas.microsoft.com/office/drawing/2014/main" id="{0193EA3E-7E10-4126-AF1B-B0A6220C8ECB}"/>
            </a:ext>
          </a:extLst>
        </xdr:cNvPr>
        <xdr:cNvSpPr txBox="1"/>
      </xdr:nvSpPr>
      <xdr:spPr>
        <a:xfrm>
          <a:off x="11172825"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0" name="直線コネクタ 399">
          <a:extLst>
            <a:ext uri="{FF2B5EF4-FFF2-40B4-BE49-F238E27FC236}">
              <a16:creationId xmlns:a16="http://schemas.microsoft.com/office/drawing/2014/main" id="{10F68D39-C857-421D-A2F8-9616D4409DD0}"/>
            </a:ext>
          </a:extLst>
        </xdr:cNvPr>
        <xdr:cNvCxnSpPr/>
      </xdr:nvCxnSpPr>
      <xdr:spPr>
        <a:xfrm>
          <a:off x="11210925" y="7210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1" name="テキスト ボックス 400">
          <a:extLst>
            <a:ext uri="{FF2B5EF4-FFF2-40B4-BE49-F238E27FC236}">
              <a16:creationId xmlns:a16="http://schemas.microsoft.com/office/drawing/2014/main" id="{783F4226-5B9A-4EE4-AC3B-4BAF5FC073E6}"/>
            </a:ext>
          </a:extLst>
        </xdr:cNvPr>
        <xdr:cNvSpPr txBox="1"/>
      </xdr:nvSpPr>
      <xdr:spPr>
        <a:xfrm>
          <a:off x="107945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133350</xdr:rowOff>
    </xdr:from>
    <xdr:to>
      <xdr:col>89</xdr:col>
      <xdr:colOff>177800</xdr:colOff>
      <xdr:row>41</xdr:row>
      <xdr:rowOff>133350</xdr:rowOff>
    </xdr:to>
    <xdr:cxnSp macro="">
      <xdr:nvCxnSpPr>
        <xdr:cNvPr id="402" name="直線コネクタ 401">
          <a:extLst>
            <a:ext uri="{FF2B5EF4-FFF2-40B4-BE49-F238E27FC236}">
              <a16:creationId xmlns:a16="http://schemas.microsoft.com/office/drawing/2014/main" id="{BB8DC3DE-459E-4FBF-BDE3-8B8677D18029}"/>
            </a:ext>
          </a:extLst>
        </xdr:cNvPr>
        <xdr:cNvCxnSpPr/>
      </xdr:nvCxnSpPr>
      <xdr:spPr>
        <a:xfrm>
          <a:off x="11210925" y="67818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162577</xdr:rowOff>
    </xdr:from>
    <xdr:ext cx="467179" cy="259045"/>
    <xdr:sp macro="" textlink="">
      <xdr:nvSpPr>
        <xdr:cNvPr id="403" name="テキスト ボックス 402">
          <a:extLst>
            <a:ext uri="{FF2B5EF4-FFF2-40B4-BE49-F238E27FC236}">
              <a16:creationId xmlns:a16="http://schemas.microsoft.com/office/drawing/2014/main" id="{ACE71F14-73D3-48A4-8C92-849226D8954D}"/>
            </a:ext>
          </a:extLst>
        </xdr:cNvPr>
        <xdr:cNvSpPr txBox="1"/>
      </xdr:nvSpPr>
      <xdr:spPr>
        <a:xfrm>
          <a:off x="10794546" y="664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19050</xdr:rowOff>
    </xdr:from>
    <xdr:to>
      <xdr:col>89</xdr:col>
      <xdr:colOff>177800</xdr:colOff>
      <xdr:row>39</xdr:row>
      <xdr:rowOff>19050</xdr:rowOff>
    </xdr:to>
    <xdr:cxnSp macro="">
      <xdr:nvCxnSpPr>
        <xdr:cNvPr id="404" name="直線コネクタ 403">
          <a:extLst>
            <a:ext uri="{FF2B5EF4-FFF2-40B4-BE49-F238E27FC236}">
              <a16:creationId xmlns:a16="http://schemas.microsoft.com/office/drawing/2014/main" id="{6DC453E5-7977-457E-9681-7F037823642A}"/>
            </a:ext>
          </a:extLst>
        </xdr:cNvPr>
        <xdr:cNvCxnSpPr/>
      </xdr:nvCxnSpPr>
      <xdr:spPr>
        <a:xfrm>
          <a:off x="11210925" y="63436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38</xdr:row>
      <xdr:rowOff>48277</xdr:rowOff>
    </xdr:from>
    <xdr:ext cx="403059" cy="259045"/>
    <xdr:sp macro="" textlink="">
      <xdr:nvSpPr>
        <xdr:cNvPr id="405" name="テキスト ボックス 404">
          <a:extLst>
            <a:ext uri="{FF2B5EF4-FFF2-40B4-BE49-F238E27FC236}">
              <a16:creationId xmlns:a16="http://schemas.microsoft.com/office/drawing/2014/main" id="{10040A0A-ACC2-46C8-812C-64BC7A18ED52}"/>
            </a:ext>
          </a:extLst>
        </xdr:cNvPr>
        <xdr:cNvSpPr txBox="1"/>
      </xdr:nvSpPr>
      <xdr:spPr>
        <a:xfrm>
          <a:off x="10845966" y="620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76200</xdr:rowOff>
    </xdr:from>
    <xdr:to>
      <xdr:col>89</xdr:col>
      <xdr:colOff>177800</xdr:colOff>
      <xdr:row>36</xdr:row>
      <xdr:rowOff>76200</xdr:rowOff>
    </xdr:to>
    <xdr:cxnSp macro="">
      <xdr:nvCxnSpPr>
        <xdr:cNvPr id="406" name="直線コネクタ 405">
          <a:extLst>
            <a:ext uri="{FF2B5EF4-FFF2-40B4-BE49-F238E27FC236}">
              <a16:creationId xmlns:a16="http://schemas.microsoft.com/office/drawing/2014/main" id="{DD4BF8E1-847D-4249-A537-2FE7CE8300F9}"/>
            </a:ext>
          </a:extLst>
        </xdr:cNvPr>
        <xdr:cNvCxnSpPr/>
      </xdr:nvCxnSpPr>
      <xdr:spPr>
        <a:xfrm>
          <a:off x="11210925" y="59150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105427</xdr:rowOff>
    </xdr:from>
    <xdr:ext cx="403059" cy="259045"/>
    <xdr:sp macro="" textlink="">
      <xdr:nvSpPr>
        <xdr:cNvPr id="407" name="テキスト ボックス 406">
          <a:extLst>
            <a:ext uri="{FF2B5EF4-FFF2-40B4-BE49-F238E27FC236}">
              <a16:creationId xmlns:a16="http://schemas.microsoft.com/office/drawing/2014/main" id="{876D20A0-0E54-418F-968D-AC7792902349}"/>
            </a:ext>
          </a:extLst>
        </xdr:cNvPr>
        <xdr:cNvSpPr txBox="1"/>
      </xdr:nvSpPr>
      <xdr:spPr>
        <a:xfrm>
          <a:off x="10845966" y="5779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133350</xdr:rowOff>
    </xdr:from>
    <xdr:to>
      <xdr:col>89</xdr:col>
      <xdr:colOff>177800</xdr:colOff>
      <xdr:row>33</xdr:row>
      <xdr:rowOff>133350</xdr:rowOff>
    </xdr:to>
    <xdr:cxnSp macro="">
      <xdr:nvCxnSpPr>
        <xdr:cNvPr id="408" name="直線コネクタ 407">
          <a:extLst>
            <a:ext uri="{FF2B5EF4-FFF2-40B4-BE49-F238E27FC236}">
              <a16:creationId xmlns:a16="http://schemas.microsoft.com/office/drawing/2014/main" id="{ED655EDE-65CC-4565-B6CB-F841F72B3D3D}"/>
            </a:ext>
          </a:extLst>
        </xdr:cNvPr>
        <xdr:cNvCxnSpPr/>
      </xdr:nvCxnSpPr>
      <xdr:spPr>
        <a:xfrm>
          <a:off x="11210925" y="54864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162577</xdr:rowOff>
    </xdr:from>
    <xdr:ext cx="403059" cy="259045"/>
    <xdr:sp macro="" textlink="">
      <xdr:nvSpPr>
        <xdr:cNvPr id="409" name="テキスト ボックス 408">
          <a:extLst>
            <a:ext uri="{FF2B5EF4-FFF2-40B4-BE49-F238E27FC236}">
              <a16:creationId xmlns:a16="http://schemas.microsoft.com/office/drawing/2014/main" id="{B15B30B5-4E6A-4C2B-8360-9B51987574A2}"/>
            </a:ext>
          </a:extLst>
        </xdr:cNvPr>
        <xdr:cNvSpPr txBox="1"/>
      </xdr:nvSpPr>
      <xdr:spPr>
        <a:xfrm>
          <a:off x="10845966" y="5350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0" name="直線コネクタ 409">
          <a:extLst>
            <a:ext uri="{FF2B5EF4-FFF2-40B4-BE49-F238E27FC236}">
              <a16:creationId xmlns:a16="http://schemas.microsoft.com/office/drawing/2014/main" id="{E5376AAF-954E-4A57-8A26-49F3778D4B24}"/>
            </a:ext>
          </a:extLst>
        </xdr:cNvPr>
        <xdr:cNvCxnSpPr/>
      </xdr:nvCxnSpPr>
      <xdr:spPr>
        <a:xfrm>
          <a:off x="11210925" y="50482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30</xdr:row>
      <xdr:rowOff>48277</xdr:rowOff>
    </xdr:from>
    <xdr:ext cx="403059" cy="259045"/>
    <xdr:sp macro="" textlink="">
      <xdr:nvSpPr>
        <xdr:cNvPr id="411" name="テキスト ボックス 410">
          <a:extLst>
            <a:ext uri="{FF2B5EF4-FFF2-40B4-BE49-F238E27FC236}">
              <a16:creationId xmlns:a16="http://schemas.microsoft.com/office/drawing/2014/main" id="{076E7F01-C0BE-484E-875A-3DC4D1E64A88}"/>
            </a:ext>
          </a:extLst>
        </xdr:cNvPr>
        <xdr:cNvSpPr txBox="1"/>
      </xdr:nvSpPr>
      <xdr:spPr>
        <a:xfrm>
          <a:off x="10845966" y="4912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2" name="【認定こども園・幼稚園・保育所】&#10;有形固定資産減価償却率グラフ枠">
          <a:extLst>
            <a:ext uri="{FF2B5EF4-FFF2-40B4-BE49-F238E27FC236}">
              <a16:creationId xmlns:a16="http://schemas.microsoft.com/office/drawing/2014/main" id="{7353B6F2-EAA9-4D03-B901-C97B50648891}"/>
            </a:ext>
          </a:extLst>
        </xdr:cNvPr>
        <xdr:cNvSpPr/>
      </xdr:nvSpPr>
      <xdr:spPr>
        <a:xfrm>
          <a:off x="112109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25908</xdr:rowOff>
    </xdr:from>
    <xdr:to>
      <xdr:col>85</xdr:col>
      <xdr:colOff>126364</xdr:colOff>
      <xdr:row>41</xdr:row>
      <xdr:rowOff>133350</xdr:rowOff>
    </xdr:to>
    <xdr:cxnSp macro="">
      <xdr:nvCxnSpPr>
        <xdr:cNvPr id="413" name="直線コネクタ 412">
          <a:extLst>
            <a:ext uri="{FF2B5EF4-FFF2-40B4-BE49-F238E27FC236}">
              <a16:creationId xmlns:a16="http://schemas.microsoft.com/office/drawing/2014/main" id="{895D346D-E2FA-4220-8528-47BD5549AEB4}"/>
            </a:ext>
          </a:extLst>
        </xdr:cNvPr>
        <xdr:cNvCxnSpPr/>
      </xdr:nvCxnSpPr>
      <xdr:spPr>
        <a:xfrm flipV="1">
          <a:off x="14696439" y="5544058"/>
          <a:ext cx="0" cy="12377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137177</xdr:rowOff>
    </xdr:from>
    <xdr:ext cx="469744" cy="259045"/>
    <xdr:sp macro="" textlink="">
      <xdr:nvSpPr>
        <xdr:cNvPr id="414" name="【認定こども園・幼稚園・保育所】&#10;有形固定資産減価償却率最小値テキスト">
          <a:extLst>
            <a:ext uri="{FF2B5EF4-FFF2-40B4-BE49-F238E27FC236}">
              <a16:creationId xmlns:a16="http://schemas.microsoft.com/office/drawing/2014/main" id="{08240D2B-EAA8-44AB-9C17-906666060237}"/>
            </a:ext>
          </a:extLst>
        </xdr:cNvPr>
        <xdr:cNvSpPr txBox="1"/>
      </xdr:nvSpPr>
      <xdr:spPr>
        <a:xfrm>
          <a:off x="14735175" y="67888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133350</xdr:rowOff>
    </xdr:from>
    <xdr:to>
      <xdr:col>86</xdr:col>
      <xdr:colOff>25400</xdr:colOff>
      <xdr:row>41</xdr:row>
      <xdr:rowOff>133350</xdr:rowOff>
    </xdr:to>
    <xdr:cxnSp macro="">
      <xdr:nvCxnSpPr>
        <xdr:cNvPr id="415" name="直線コネクタ 414">
          <a:extLst>
            <a:ext uri="{FF2B5EF4-FFF2-40B4-BE49-F238E27FC236}">
              <a16:creationId xmlns:a16="http://schemas.microsoft.com/office/drawing/2014/main" id="{5A37B198-6628-4D25-B4C7-1A8DB940A1A6}"/>
            </a:ext>
          </a:extLst>
        </xdr:cNvPr>
        <xdr:cNvCxnSpPr/>
      </xdr:nvCxnSpPr>
      <xdr:spPr>
        <a:xfrm>
          <a:off x="14611350" y="678180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144035</xdr:rowOff>
    </xdr:from>
    <xdr:ext cx="405111" cy="259045"/>
    <xdr:sp macro="" textlink="">
      <xdr:nvSpPr>
        <xdr:cNvPr id="416" name="【認定こども園・幼稚園・保育所】&#10;有形固定資産減価償却率最大値テキスト">
          <a:extLst>
            <a:ext uri="{FF2B5EF4-FFF2-40B4-BE49-F238E27FC236}">
              <a16:creationId xmlns:a16="http://schemas.microsoft.com/office/drawing/2014/main" id="{781E9EA3-0BA2-4BAD-9D9E-F635BCC83E89}"/>
            </a:ext>
          </a:extLst>
        </xdr:cNvPr>
        <xdr:cNvSpPr txBox="1"/>
      </xdr:nvSpPr>
      <xdr:spPr>
        <a:xfrm>
          <a:off x="14735175" y="53319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25908</xdr:rowOff>
    </xdr:from>
    <xdr:to>
      <xdr:col>86</xdr:col>
      <xdr:colOff>25400</xdr:colOff>
      <xdr:row>34</xdr:row>
      <xdr:rowOff>25908</xdr:rowOff>
    </xdr:to>
    <xdr:cxnSp macro="">
      <xdr:nvCxnSpPr>
        <xdr:cNvPr id="417" name="直線コネクタ 416">
          <a:extLst>
            <a:ext uri="{FF2B5EF4-FFF2-40B4-BE49-F238E27FC236}">
              <a16:creationId xmlns:a16="http://schemas.microsoft.com/office/drawing/2014/main" id="{3D76D86C-0F9A-4721-8AAC-3EFBA2D39AB6}"/>
            </a:ext>
          </a:extLst>
        </xdr:cNvPr>
        <xdr:cNvCxnSpPr/>
      </xdr:nvCxnSpPr>
      <xdr:spPr>
        <a:xfrm>
          <a:off x="14611350" y="554405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104411</xdr:rowOff>
    </xdr:from>
    <xdr:ext cx="405111" cy="259045"/>
    <xdr:sp macro="" textlink="">
      <xdr:nvSpPr>
        <xdr:cNvPr id="418" name="【認定こども園・幼稚園・保育所】&#10;有形固定資産減価償却率平均値テキスト">
          <a:extLst>
            <a:ext uri="{FF2B5EF4-FFF2-40B4-BE49-F238E27FC236}">
              <a16:creationId xmlns:a16="http://schemas.microsoft.com/office/drawing/2014/main" id="{EB46AC72-DAAF-4580-83F8-3D4578E3E309}"/>
            </a:ext>
          </a:extLst>
        </xdr:cNvPr>
        <xdr:cNvSpPr txBox="1"/>
      </xdr:nvSpPr>
      <xdr:spPr>
        <a:xfrm>
          <a:off x="14735175" y="594641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125984</xdr:rowOff>
    </xdr:from>
    <xdr:to>
      <xdr:col>85</xdr:col>
      <xdr:colOff>177800</xdr:colOff>
      <xdr:row>37</xdr:row>
      <xdr:rowOff>56134</xdr:rowOff>
    </xdr:to>
    <xdr:sp macro="" textlink="">
      <xdr:nvSpPr>
        <xdr:cNvPr id="419" name="フローチャート: 判断 418">
          <a:extLst>
            <a:ext uri="{FF2B5EF4-FFF2-40B4-BE49-F238E27FC236}">
              <a16:creationId xmlns:a16="http://schemas.microsoft.com/office/drawing/2014/main" id="{AC5DBABD-C42A-44A4-A0A9-58798FC5099D}"/>
            </a:ext>
          </a:extLst>
        </xdr:cNvPr>
        <xdr:cNvSpPr/>
      </xdr:nvSpPr>
      <xdr:spPr>
        <a:xfrm>
          <a:off x="14649450" y="5961634"/>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48260</xdr:rowOff>
    </xdr:from>
    <xdr:to>
      <xdr:col>81</xdr:col>
      <xdr:colOff>101600</xdr:colOff>
      <xdr:row>36</xdr:row>
      <xdr:rowOff>149860</xdr:rowOff>
    </xdr:to>
    <xdr:sp macro="" textlink="">
      <xdr:nvSpPr>
        <xdr:cNvPr id="420" name="フローチャート: 判断 419">
          <a:extLst>
            <a:ext uri="{FF2B5EF4-FFF2-40B4-BE49-F238E27FC236}">
              <a16:creationId xmlns:a16="http://schemas.microsoft.com/office/drawing/2014/main" id="{95A74348-B698-4683-A445-03F29DCFB921}"/>
            </a:ext>
          </a:extLst>
        </xdr:cNvPr>
        <xdr:cNvSpPr/>
      </xdr:nvSpPr>
      <xdr:spPr>
        <a:xfrm>
          <a:off x="13887450" y="588391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29972</xdr:rowOff>
    </xdr:from>
    <xdr:to>
      <xdr:col>76</xdr:col>
      <xdr:colOff>165100</xdr:colOff>
      <xdr:row>36</xdr:row>
      <xdr:rowOff>131572</xdr:rowOff>
    </xdr:to>
    <xdr:sp macro="" textlink="">
      <xdr:nvSpPr>
        <xdr:cNvPr id="421" name="フローチャート: 判断 420">
          <a:extLst>
            <a:ext uri="{FF2B5EF4-FFF2-40B4-BE49-F238E27FC236}">
              <a16:creationId xmlns:a16="http://schemas.microsoft.com/office/drawing/2014/main" id="{3F0B7BEF-AFDF-4B64-A858-2A11720A4295}"/>
            </a:ext>
          </a:extLst>
        </xdr:cNvPr>
        <xdr:cNvSpPr/>
      </xdr:nvSpPr>
      <xdr:spPr>
        <a:xfrm>
          <a:off x="13096875" y="5865622"/>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35</xdr:row>
      <xdr:rowOff>121412</xdr:rowOff>
    </xdr:from>
    <xdr:to>
      <xdr:col>72</xdr:col>
      <xdr:colOff>38100</xdr:colOff>
      <xdr:row>36</xdr:row>
      <xdr:rowOff>51562</xdr:rowOff>
    </xdr:to>
    <xdr:sp macro="" textlink="">
      <xdr:nvSpPr>
        <xdr:cNvPr id="422" name="フローチャート: 判断 421">
          <a:extLst>
            <a:ext uri="{FF2B5EF4-FFF2-40B4-BE49-F238E27FC236}">
              <a16:creationId xmlns:a16="http://schemas.microsoft.com/office/drawing/2014/main" id="{E5FDF482-8B89-4A61-AF64-752120675D6C}"/>
            </a:ext>
          </a:extLst>
        </xdr:cNvPr>
        <xdr:cNvSpPr/>
      </xdr:nvSpPr>
      <xdr:spPr>
        <a:xfrm>
          <a:off x="12296775" y="5801487"/>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35</xdr:row>
      <xdr:rowOff>162560</xdr:rowOff>
    </xdr:from>
    <xdr:to>
      <xdr:col>67</xdr:col>
      <xdr:colOff>101600</xdr:colOff>
      <xdr:row>36</xdr:row>
      <xdr:rowOff>92710</xdr:rowOff>
    </xdr:to>
    <xdr:sp macro="" textlink="">
      <xdr:nvSpPr>
        <xdr:cNvPr id="423" name="フローチャート: 判断 422">
          <a:extLst>
            <a:ext uri="{FF2B5EF4-FFF2-40B4-BE49-F238E27FC236}">
              <a16:creationId xmlns:a16="http://schemas.microsoft.com/office/drawing/2014/main" id="{3779F013-CAC4-4758-8CAE-48D5D23425DE}"/>
            </a:ext>
          </a:extLst>
        </xdr:cNvPr>
        <xdr:cNvSpPr/>
      </xdr:nvSpPr>
      <xdr:spPr>
        <a:xfrm>
          <a:off x="11487150" y="583628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4" name="テキスト ボックス 423">
          <a:extLst>
            <a:ext uri="{FF2B5EF4-FFF2-40B4-BE49-F238E27FC236}">
              <a16:creationId xmlns:a16="http://schemas.microsoft.com/office/drawing/2014/main" id="{FD37BBAD-973B-4E39-890F-C3F7A6B05FF8}"/>
            </a:ext>
          </a:extLst>
        </xdr:cNvPr>
        <xdr:cNvSpPr txBox="1"/>
      </xdr:nvSpPr>
      <xdr:spPr>
        <a:xfrm>
          <a:off x="1452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5" name="テキスト ボックス 424">
          <a:extLst>
            <a:ext uri="{FF2B5EF4-FFF2-40B4-BE49-F238E27FC236}">
              <a16:creationId xmlns:a16="http://schemas.microsoft.com/office/drawing/2014/main" id="{85678702-1455-4674-9750-0C1E257B064A}"/>
            </a:ext>
          </a:extLst>
        </xdr:cNvPr>
        <xdr:cNvSpPr txBox="1"/>
      </xdr:nvSpPr>
      <xdr:spPr>
        <a:xfrm>
          <a:off x="13763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6" name="テキスト ボックス 425">
          <a:extLst>
            <a:ext uri="{FF2B5EF4-FFF2-40B4-BE49-F238E27FC236}">
              <a16:creationId xmlns:a16="http://schemas.microsoft.com/office/drawing/2014/main" id="{91E0D838-9560-4279-B692-8B091E6CB91D}"/>
            </a:ext>
          </a:extLst>
        </xdr:cNvPr>
        <xdr:cNvSpPr txBox="1"/>
      </xdr:nvSpPr>
      <xdr:spPr>
        <a:xfrm>
          <a:off x="12973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7235BEE3-4294-4FD3-9A7F-CD9EE57EB5A0}"/>
            </a:ext>
          </a:extLst>
        </xdr:cNvPr>
        <xdr:cNvSpPr txBox="1"/>
      </xdr:nvSpPr>
      <xdr:spPr>
        <a:xfrm>
          <a:off x="12172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A9362A89-3374-46EC-86C5-6347355A8B54}"/>
            </a:ext>
          </a:extLst>
        </xdr:cNvPr>
        <xdr:cNvSpPr txBox="1"/>
      </xdr:nvSpPr>
      <xdr:spPr>
        <a:xfrm>
          <a:off x="11363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66548</xdr:rowOff>
    </xdr:from>
    <xdr:to>
      <xdr:col>85</xdr:col>
      <xdr:colOff>177800</xdr:colOff>
      <xdr:row>36</xdr:row>
      <xdr:rowOff>168148</xdr:rowOff>
    </xdr:to>
    <xdr:sp macro="" textlink="">
      <xdr:nvSpPr>
        <xdr:cNvPr id="429" name="楕円 428">
          <a:extLst>
            <a:ext uri="{FF2B5EF4-FFF2-40B4-BE49-F238E27FC236}">
              <a16:creationId xmlns:a16="http://schemas.microsoft.com/office/drawing/2014/main" id="{0718943C-0D0A-4E6E-B6D4-1F659EEE1E2D}"/>
            </a:ext>
          </a:extLst>
        </xdr:cNvPr>
        <xdr:cNvSpPr/>
      </xdr:nvSpPr>
      <xdr:spPr>
        <a:xfrm>
          <a:off x="14649450" y="5908548"/>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35</xdr:row>
      <xdr:rowOff>89425</xdr:rowOff>
    </xdr:from>
    <xdr:ext cx="405111" cy="259045"/>
    <xdr:sp macro="" textlink="">
      <xdr:nvSpPr>
        <xdr:cNvPr id="430" name="【認定こども園・幼稚園・保育所】&#10;有形固定資産減価償却率該当値テキスト">
          <a:extLst>
            <a:ext uri="{FF2B5EF4-FFF2-40B4-BE49-F238E27FC236}">
              <a16:creationId xmlns:a16="http://schemas.microsoft.com/office/drawing/2014/main" id="{54332CE0-4D7D-4252-B51E-D20372BA463A}"/>
            </a:ext>
          </a:extLst>
        </xdr:cNvPr>
        <xdr:cNvSpPr txBox="1"/>
      </xdr:nvSpPr>
      <xdr:spPr>
        <a:xfrm>
          <a:off x="14735175" y="57631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25400</xdr:rowOff>
    </xdr:from>
    <xdr:to>
      <xdr:col>81</xdr:col>
      <xdr:colOff>101600</xdr:colOff>
      <xdr:row>36</xdr:row>
      <xdr:rowOff>127000</xdr:rowOff>
    </xdr:to>
    <xdr:sp macro="" textlink="">
      <xdr:nvSpPr>
        <xdr:cNvPr id="431" name="楕円 430">
          <a:extLst>
            <a:ext uri="{FF2B5EF4-FFF2-40B4-BE49-F238E27FC236}">
              <a16:creationId xmlns:a16="http://schemas.microsoft.com/office/drawing/2014/main" id="{8DA1DEAA-1935-41F0-9CD6-3787BB5B1B6F}"/>
            </a:ext>
          </a:extLst>
        </xdr:cNvPr>
        <xdr:cNvSpPr/>
      </xdr:nvSpPr>
      <xdr:spPr>
        <a:xfrm>
          <a:off x="13887450" y="586740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76200</xdr:rowOff>
    </xdr:from>
    <xdr:to>
      <xdr:col>85</xdr:col>
      <xdr:colOff>127000</xdr:colOff>
      <xdr:row>36</xdr:row>
      <xdr:rowOff>117348</xdr:rowOff>
    </xdr:to>
    <xdr:cxnSp macro="">
      <xdr:nvCxnSpPr>
        <xdr:cNvPr id="432" name="直線コネクタ 431">
          <a:extLst>
            <a:ext uri="{FF2B5EF4-FFF2-40B4-BE49-F238E27FC236}">
              <a16:creationId xmlns:a16="http://schemas.microsoft.com/office/drawing/2014/main" id="{5BF1F7F4-C9CD-494E-AB19-172D58A91D5C}"/>
            </a:ext>
          </a:extLst>
        </xdr:cNvPr>
        <xdr:cNvCxnSpPr/>
      </xdr:nvCxnSpPr>
      <xdr:spPr>
        <a:xfrm>
          <a:off x="13935075" y="5915025"/>
          <a:ext cx="762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146558</xdr:rowOff>
    </xdr:from>
    <xdr:to>
      <xdr:col>76</xdr:col>
      <xdr:colOff>165100</xdr:colOff>
      <xdr:row>36</xdr:row>
      <xdr:rowOff>76708</xdr:rowOff>
    </xdr:to>
    <xdr:sp macro="" textlink="">
      <xdr:nvSpPr>
        <xdr:cNvPr id="433" name="楕円 432">
          <a:extLst>
            <a:ext uri="{FF2B5EF4-FFF2-40B4-BE49-F238E27FC236}">
              <a16:creationId xmlns:a16="http://schemas.microsoft.com/office/drawing/2014/main" id="{8DB26C5C-279F-4ED6-A69B-3D9961D0127D}"/>
            </a:ext>
          </a:extLst>
        </xdr:cNvPr>
        <xdr:cNvSpPr/>
      </xdr:nvSpPr>
      <xdr:spPr>
        <a:xfrm>
          <a:off x="13096875" y="5820283"/>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25908</xdr:rowOff>
    </xdr:from>
    <xdr:to>
      <xdr:col>81</xdr:col>
      <xdr:colOff>50800</xdr:colOff>
      <xdr:row>36</xdr:row>
      <xdr:rowOff>76200</xdr:rowOff>
    </xdr:to>
    <xdr:cxnSp macro="">
      <xdr:nvCxnSpPr>
        <xdr:cNvPr id="434" name="直線コネクタ 433">
          <a:extLst>
            <a:ext uri="{FF2B5EF4-FFF2-40B4-BE49-F238E27FC236}">
              <a16:creationId xmlns:a16="http://schemas.microsoft.com/office/drawing/2014/main" id="{50A88840-B904-4BCD-9B40-D63583D15C88}"/>
            </a:ext>
          </a:extLst>
        </xdr:cNvPr>
        <xdr:cNvCxnSpPr/>
      </xdr:nvCxnSpPr>
      <xdr:spPr>
        <a:xfrm>
          <a:off x="13144500" y="5867908"/>
          <a:ext cx="790575" cy="471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35</xdr:row>
      <xdr:rowOff>96266</xdr:rowOff>
    </xdr:from>
    <xdr:to>
      <xdr:col>72</xdr:col>
      <xdr:colOff>38100</xdr:colOff>
      <xdr:row>36</xdr:row>
      <xdr:rowOff>26416</xdr:rowOff>
    </xdr:to>
    <xdr:sp macro="" textlink="">
      <xdr:nvSpPr>
        <xdr:cNvPr id="435" name="楕円 434">
          <a:extLst>
            <a:ext uri="{FF2B5EF4-FFF2-40B4-BE49-F238E27FC236}">
              <a16:creationId xmlns:a16="http://schemas.microsoft.com/office/drawing/2014/main" id="{50C292CB-3874-4876-AF88-DA486C875187}"/>
            </a:ext>
          </a:extLst>
        </xdr:cNvPr>
        <xdr:cNvSpPr/>
      </xdr:nvSpPr>
      <xdr:spPr>
        <a:xfrm>
          <a:off x="12296775" y="5773166"/>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35</xdr:row>
      <xdr:rowOff>147066</xdr:rowOff>
    </xdr:from>
    <xdr:to>
      <xdr:col>76</xdr:col>
      <xdr:colOff>114300</xdr:colOff>
      <xdr:row>36</xdr:row>
      <xdr:rowOff>25908</xdr:rowOff>
    </xdr:to>
    <xdr:cxnSp macro="">
      <xdr:nvCxnSpPr>
        <xdr:cNvPr id="436" name="直線コネクタ 435">
          <a:extLst>
            <a:ext uri="{FF2B5EF4-FFF2-40B4-BE49-F238E27FC236}">
              <a16:creationId xmlns:a16="http://schemas.microsoft.com/office/drawing/2014/main" id="{9E382EED-53FF-4566-90AF-98BBBE94D28D}"/>
            </a:ext>
          </a:extLst>
        </xdr:cNvPr>
        <xdr:cNvCxnSpPr/>
      </xdr:nvCxnSpPr>
      <xdr:spPr>
        <a:xfrm>
          <a:off x="12344400" y="5820791"/>
          <a:ext cx="800100" cy="471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35</xdr:row>
      <xdr:rowOff>45974</xdr:rowOff>
    </xdr:from>
    <xdr:to>
      <xdr:col>67</xdr:col>
      <xdr:colOff>101600</xdr:colOff>
      <xdr:row>35</xdr:row>
      <xdr:rowOff>147574</xdr:rowOff>
    </xdr:to>
    <xdr:sp macro="" textlink="">
      <xdr:nvSpPr>
        <xdr:cNvPr id="437" name="楕円 436">
          <a:extLst>
            <a:ext uri="{FF2B5EF4-FFF2-40B4-BE49-F238E27FC236}">
              <a16:creationId xmlns:a16="http://schemas.microsoft.com/office/drawing/2014/main" id="{8AA1E1C7-D77F-40FD-B04D-5F5F4945620C}"/>
            </a:ext>
          </a:extLst>
        </xdr:cNvPr>
        <xdr:cNvSpPr/>
      </xdr:nvSpPr>
      <xdr:spPr>
        <a:xfrm>
          <a:off x="11487150" y="5726049"/>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35</xdr:row>
      <xdr:rowOff>96774</xdr:rowOff>
    </xdr:from>
    <xdr:to>
      <xdr:col>71</xdr:col>
      <xdr:colOff>177800</xdr:colOff>
      <xdr:row>35</xdr:row>
      <xdr:rowOff>147066</xdr:rowOff>
    </xdr:to>
    <xdr:cxnSp macro="">
      <xdr:nvCxnSpPr>
        <xdr:cNvPr id="438" name="直線コネクタ 437">
          <a:extLst>
            <a:ext uri="{FF2B5EF4-FFF2-40B4-BE49-F238E27FC236}">
              <a16:creationId xmlns:a16="http://schemas.microsoft.com/office/drawing/2014/main" id="{141A9744-C527-470D-9EEB-9D20CCCF93C9}"/>
            </a:ext>
          </a:extLst>
        </xdr:cNvPr>
        <xdr:cNvCxnSpPr/>
      </xdr:nvCxnSpPr>
      <xdr:spPr>
        <a:xfrm>
          <a:off x="11534775" y="5773674"/>
          <a:ext cx="809625" cy="471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140987</xdr:rowOff>
    </xdr:from>
    <xdr:ext cx="405111" cy="259045"/>
    <xdr:sp macro="" textlink="">
      <xdr:nvSpPr>
        <xdr:cNvPr id="439" name="n_1aveValue【認定こども園・幼稚園・保育所】&#10;有形固定資産減価償却率">
          <a:extLst>
            <a:ext uri="{FF2B5EF4-FFF2-40B4-BE49-F238E27FC236}">
              <a16:creationId xmlns:a16="http://schemas.microsoft.com/office/drawing/2014/main" id="{CF62795A-393B-42B6-BD80-5AFF5BFC8E41}"/>
            </a:ext>
          </a:extLst>
        </xdr:cNvPr>
        <xdr:cNvSpPr txBox="1"/>
      </xdr:nvSpPr>
      <xdr:spPr>
        <a:xfrm>
          <a:off x="13745219" y="5982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122699</xdr:rowOff>
    </xdr:from>
    <xdr:ext cx="405111" cy="259045"/>
    <xdr:sp macro="" textlink="">
      <xdr:nvSpPr>
        <xdr:cNvPr id="440" name="n_2aveValue【認定こども園・幼稚園・保育所】&#10;有形固定資産減価償却率">
          <a:extLst>
            <a:ext uri="{FF2B5EF4-FFF2-40B4-BE49-F238E27FC236}">
              <a16:creationId xmlns:a16="http://schemas.microsoft.com/office/drawing/2014/main" id="{92008516-2472-4046-A1B0-03205E0305FF}"/>
            </a:ext>
          </a:extLst>
        </xdr:cNvPr>
        <xdr:cNvSpPr txBox="1"/>
      </xdr:nvSpPr>
      <xdr:spPr>
        <a:xfrm>
          <a:off x="12964169" y="59646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42689</xdr:rowOff>
    </xdr:from>
    <xdr:ext cx="405111" cy="259045"/>
    <xdr:sp macro="" textlink="">
      <xdr:nvSpPr>
        <xdr:cNvPr id="441" name="n_3aveValue【認定こども園・幼稚園・保育所】&#10;有形固定資産減価償却率">
          <a:extLst>
            <a:ext uri="{FF2B5EF4-FFF2-40B4-BE49-F238E27FC236}">
              <a16:creationId xmlns:a16="http://schemas.microsoft.com/office/drawing/2014/main" id="{19C5CC00-8718-420D-9525-50D130EE929E}"/>
            </a:ext>
          </a:extLst>
        </xdr:cNvPr>
        <xdr:cNvSpPr txBox="1"/>
      </xdr:nvSpPr>
      <xdr:spPr>
        <a:xfrm>
          <a:off x="12164069" y="58846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83837</xdr:rowOff>
    </xdr:from>
    <xdr:ext cx="405111" cy="259045"/>
    <xdr:sp macro="" textlink="">
      <xdr:nvSpPr>
        <xdr:cNvPr id="442" name="n_4aveValue【認定こども園・幼稚園・保育所】&#10;有形固定資産減価償却率">
          <a:extLst>
            <a:ext uri="{FF2B5EF4-FFF2-40B4-BE49-F238E27FC236}">
              <a16:creationId xmlns:a16="http://schemas.microsoft.com/office/drawing/2014/main" id="{DCDC9D21-CC68-448F-958C-738BEC50C0C3}"/>
            </a:ext>
          </a:extLst>
        </xdr:cNvPr>
        <xdr:cNvSpPr txBox="1"/>
      </xdr:nvSpPr>
      <xdr:spPr>
        <a:xfrm>
          <a:off x="11354444" y="5925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34</xdr:row>
      <xdr:rowOff>143527</xdr:rowOff>
    </xdr:from>
    <xdr:ext cx="405111" cy="259045"/>
    <xdr:sp macro="" textlink="">
      <xdr:nvSpPr>
        <xdr:cNvPr id="443" name="n_1mainValue【認定こども園・幼稚園・保育所】&#10;有形固定資産減価償却率">
          <a:extLst>
            <a:ext uri="{FF2B5EF4-FFF2-40B4-BE49-F238E27FC236}">
              <a16:creationId xmlns:a16="http://schemas.microsoft.com/office/drawing/2014/main" id="{093606BE-B7D8-4DBD-9D02-9C45D956416E}"/>
            </a:ext>
          </a:extLst>
        </xdr:cNvPr>
        <xdr:cNvSpPr txBox="1"/>
      </xdr:nvSpPr>
      <xdr:spPr>
        <a:xfrm>
          <a:off x="13745219" y="5655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93235</xdr:rowOff>
    </xdr:from>
    <xdr:ext cx="405111" cy="259045"/>
    <xdr:sp macro="" textlink="">
      <xdr:nvSpPr>
        <xdr:cNvPr id="444" name="n_2mainValue【認定こども園・幼稚園・保育所】&#10;有形固定資産減価償却率">
          <a:extLst>
            <a:ext uri="{FF2B5EF4-FFF2-40B4-BE49-F238E27FC236}">
              <a16:creationId xmlns:a16="http://schemas.microsoft.com/office/drawing/2014/main" id="{5DFD02CF-92D3-49BB-BB2A-54C866A97ADE}"/>
            </a:ext>
          </a:extLst>
        </xdr:cNvPr>
        <xdr:cNvSpPr txBox="1"/>
      </xdr:nvSpPr>
      <xdr:spPr>
        <a:xfrm>
          <a:off x="12964169" y="56082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42943</xdr:rowOff>
    </xdr:from>
    <xdr:ext cx="405111" cy="259045"/>
    <xdr:sp macro="" textlink="">
      <xdr:nvSpPr>
        <xdr:cNvPr id="445" name="n_3mainValue【認定こども園・幼稚園・保育所】&#10;有形固定資産減価償却率">
          <a:extLst>
            <a:ext uri="{FF2B5EF4-FFF2-40B4-BE49-F238E27FC236}">
              <a16:creationId xmlns:a16="http://schemas.microsoft.com/office/drawing/2014/main" id="{A122E7BC-5086-47E3-89EE-3D39F99E912B}"/>
            </a:ext>
          </a:extLst>
        </xdr:cNvPr>
        <xdr:cNvSpPr txBox="1"/>
      </xdr:nvSpPr>
      <xdr:spPr>
        <a:xfrm>
          <a:off x="12164069" y="55610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33</xdr:row>
      <xdr:rowOff>164101</xdr:rowOff>
    </xdr:from>
    <xdr:ext cx="405111" cy="259045"/>
    <xdr:sp macro="" textlink="">
      <xdr:nvSpPr>
        <xdr:cNvPr id="446" name="n_4mainValue【認定こども園・幼稚園・保育所】&#10;有形固定資産減価償却率">
          <a:extLst>
            <a:ext uri="{FF2B5EF4-FFF2-40B4-BE49-F238E27FC236}">
              <a16:creationId xmlns:a16="http://schemas.microsoft.com/office/drawing/2014/main" id="{B4944B51-460F-43C9-AFFE-7D278C777761}"/>
            </a:ext>
          </a:extLst>
        </xdr:cNvPr>
        <xdr:cNvSpPr txBox="1"/>
      </xdr:nvSpPr>
      <xdr:spPr>
        <a:xfrm>
          <a:off x="11354444" y="55139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7" name="正方形/長方形 446">
          <a:extLst>
            <a:ext uri="{FF2B5EF4-FFF2-40B4-BE49-F238E27FC236}">
              <a16:creationId xmlns:a16="http://schemas.microsoft.com/office/drawing/2014/main" id="{23C7AA57-F22B-4A2F-AB21-777EF74DB0D1}"/>
            </a:ext>
          </a:extLst>
        </xdr:cNvPr>
        <xdr:cNvSpPr/>
      </xdr:nvSpPr>
      <xdr:spPr>
        <a:xfrm>
          <a:off x="164592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48" name="正方形/長方形 447">
          <a:extLst>
            <a:ext uri="{FF2B5EF4-FFF2-40B4-BE49-F238E27FC236}">
              <a16:creationId xmlns:a16="http://schemas.microsoft.com/office/drawing/2014/main" id="{8C608ACC-ABE7-412C-820F-73FF97B2B79F}"/>
            </a:ext>
          </a:extLst>
        </xdr:cNvPr>
        <xdr:cNvSpPr/>
      </xdr:nvSpPr>
      <xdr:spPr>
        <a:xfrm>
          <a:off x="165830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49" name="正方形/長方形 448">
          <a:extLst>
            <a:ext uri="{FF2B5EF4-FFF2-40B4-BE49-F238E27FC236}">
              <a16:creationId xmlns:a16="http://schemas.microsoft.com/office/drawing/2014/main" id="{39A96A3E-E443-48AA-907B-44909D8BCDB4}"/>
            </a:ext>
          </a:extLst>
        </xdr:cNvPr>
        <xdr:cNvSpPr/>
      </xdr:nvSpPr>
      <xdr:spPr>
        <a:xfrm>
          <a:off x="165830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0" name="正方形/長方形 449">
          <a:extLst>
            <a:ext uri="{FF2B5EF4-FFF2-40B4-BE49-F238E27FC236}">
              <a16:creationId xmlns:a16="http://schemas.microsoft.com/office/drawing/2014/main" id="{AB1473D7-4444-4496-B4A4-23467B6F0F38}"/>
            </a:ext>
          </a:extLst>
        </xdr:cNvPr>
        <xdr:cNvSpPr/>
      </xdr:nvSpPr>
      <xdr:spPr>
        <a:xfrm>
          <a:off x="174879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1" name="正方形/長方形 450">
          <a:extLst>
            <a:ext uri="{FF2B5EF4-FFF2-40B4-BE49-F238E27FC236}">
              <a16:creationId xmlns:a16="http://schemas.microsoft.com/office/drawing/2014/main" id="{C17BD827-794B-4A5D-AB5A-D58F79506B78}"/>
            </a:ext>
          </a:extLst>
        </xdr:cNvPr>
        <xdr:cNvSpPr/>
      </xdr:nvSpPr>
      <xdr:spPr>
        <a:xfrm>
          <a:off x="174879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2" name="正方形/長方形 451">
          <a:extLst>
            <a:ext uri="{FF2B5EF4-FFF2-40B4-BE49-F238E27FC236}">
              <a16:creationId xmlns:a16="http://schemas.microsoft.com/office/drawing/2014/main" id="{35668655-07B4-496C-B9D9-A494FADE27E6}"/>
            </a:ext>
          </a:extLst>
        </xdr:cNvPr>
        <xdr:cNvSpPr/>
      </xdr:nvSpPr>
      <xdr:spPr>
        <a:xfrm>
          <a:off x="185166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3" name="正方形/長方形 452">
          <a:extLst>
            <a:ext uri="{FF2B5EF4-FFF2-40B4-BE49-F238E27FC236}">
              <a16:creationId xmlns:a16="http://schemas.microsoft.com/office/drawing/2014/main" id="{4B7622D6-FB72-4CC3-AE17-7D0B51797C3F}"/>
            </a:ext>
          </a:extLst>
        </xdr:cNvPr>
        <xdr:cNvSpPr/>
      </xdr:nvSpPr>
      <xdr:spPr>
        <a:xfrm>
          <a:off x="185166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4" name="正方形/長方形 453">
          <a:extLst>
            <a:ext uri="{FF2B5EF4-FFF2-40B4-BE49-F238E27FC236}">
              <a16:creationId xmlns:a16="http://schemas.microsoft.com/office/drawing/2014/main" id="{348DE8A2-0271-4083-81FE-63DE76E3E5D7}"/>
            </a:ext>
          </a:extLst>
        </xdr:cNvPr>
        <xdr:cNvSpPr/>
      </xdr:nvSpPr>
      <xdr:spPr>
        <a:xfrm>
          <a:off x="164592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5" name="テキスト ボックス 454">
          <a:extLst>
            <a:ext uri="{FF2B5EF4-FFF2-40B4-BE49-F238E27FC236}">
              <a16:creationId xmlns:a16="http://schemas.microsoft.com/office/drawing/2014/main" id="{B1AE881B-444F-4ACE-BF4B-53163B959696}"/>
            </a:ext>
          </a:extLst>
        </xdr:cNvPr>
        <xdr:cNvSpPr txBox="1"/>
      </xdr:nvSpPr>
      <xdr:spPr>
        <a:xfrm>
          <a:off x="16440150"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6" name="直線コネクタ 455">
          <a:extLst>
            <a:ext uri="{FF2B5EF4-FFF2-40B4-BE49-F238E27FC236}">
              <a16:creationId xmlns:a16="http://schemas.microsoft.com/office/drawing/2014/main" id="{366C92E8-28EA-4449-AD5D-A9772C28B188}"/>
            </a:ext>
          </a:extLst>
        </xdr:cNvPr>
        <xdr:cNvCxnSpPr/>
      </xdr:nvCxnSpPr>
      <xdr:spPr>
        <a:xfrm>
          <a:off x="164592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457" name="直線コネクタ 456">
          <a:extLst>
            <a:ext uri="{FF2B5EF4-FFF2-40B4-BE49-F238E27FC236}">
              <a16:creationId xmlns:a16="http://schemas.microsoft.com/office/drawing/2014/main" id="{D330A803-0F80-4142-A211-A6CBDD38094E}"/>
            </a:ext>
          </a:extLst>
        </xdr:cNvPr>
        <xdr:cNvCxnSpPr/>
      </xdr:nvCxnSpPr>
      <xdr:spPr>
        <a:xfrm>
          <a:off x="16459200" y="690290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121755</xdr:rowOff>
    </xdr:from>
    <xdr:ext cx="467179" cy="259045"/>
    <xdr:sp macro="" textlink="">
      <xdr:nvSpPr>
        <xdr:cNvPr id="458" name="テキスト ボックス 457">
          <a:extLst>
            <a:ext uri="{FF2B5EF4-FFF2-40B4-BE49-F238E27FC236}">
              <a16:creationId xmlns:a16="http://schemas.microsoft.com/office/drawing/2014/main" id="{9F290090-3A7A-4887-A15C-AB64929C822F}"/>
            </a:ext>
          </a:extLst>
        </xdr:cNvPr>
        <xdr:cNvSpPr txBox="1"/>
      </xdr:nvSpPr>
      <xdr:spPr>
        <a:xfrm>
          <a:off x="16052346" y="67733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459" name="直線コネクタ 458">
          <a:extLst>
            <a:ext uri="{FF2B5EF4-FFF2-40B4-BE49-F238E27FC236}">
              <a16:creationId xmlns:a16="http://schemas.microsoft.com/office/drawing/2014/main" id="{F3955C06-65ED-4404-A814-3B6475030874}"/>
            </a:ext>
          </a:extLst>
        </xdr:cNvPr>
        <xdr:cNvCxnSpPr/>
      </xdr:nvCxnSpPr>
      <xdr:spPr>
        <a:xfrm>
          <a:off x="16459200" y="659220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138084</xdr:rowOff>
    </xdr:from>
    <xdr:ext cx="467179" cy="259045"/>
    <xdr:sp macro="" textlink="">
      <xdr:nvSpPr>
        <xdr:cNvPr id="460" name="テキスト ボックス 459">
          <a:extLst>
            <a:ext uri="{FF2B5EF4-FFF2-40B4-BE49-F238E27FC236}">
              <a16:creationId xmlns:a16="http://schemas.microsoft.com/office/drawing/2014/main" id="{CF474577-C98C-4DE2-B8B6-AFB0956F502C}"/>
            </a:ext>
          </a:extLst>
        </xdr:cNvPr>
        <xdr:cNvSpPr txBox="1"/>
      </xdr:nvSpPr>
      <xdr:spPr>
        <a:xfrm>
          <a:off x="16052346" y="646585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461" name="直線コネクタ 460">
          <a:extLst>
            <a:ext uri="{FF2B5EF4-FFF2-40B4-BE49-F238E27FC236}">
              <a16:creationId xmlns:a16="http://schemas.microsoft.com/office/drawing/2014/main" id="{F4B00378-FD24-4D16-9F12-844D5529A73E}"/>
            </a:ext>
          </a:extLst>
        </xdr:cNvPr>
        <xdr:cNvCxnSpPr/>
      </xdr:nvCxnSpPr>
      <xdr:spPr>
        <a:xfrm>
          <a:off x="16459200" y="628468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37</xdr:row>
      <xdr:rowOff>154412</xdr:rowOff>
    </xdr:from>
    <xdr:ext cx="467179" cy="259045"/>
    <xdr:sp macro="" textlink="">
      <xdr:nvSpPr>
        <xdr:cNvPr id="462" name="テキスト ボックス 461">
          <a:extLst>
            <a:ext uri="{FF2B5EF4-FFF2-40B4-BE49-F238E27FC236}">
              <a16:creationId xmlns:a16="http://schemas.microsoft.com/office/drawing/2014/main" id="{29439E18-5FC0-4398-9F21-8EE0D1B2D5B3}"/>
            </a:ext>
          </a:extLst>
        </xdr:cNvPr>
        <xdr:cNvSpPr txBox="1"/>
      </xdr:nvSpPr>
      <xdr:spPr>
        <a:xfrm>
          <a:off x="16052346" y="61551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463" name="直線コネクタ 462">
          <a:extLst>
            <a:ext uri="{FF2B5EF4-FFF2-40B4-BE49-F238E27FC236}">
              <a16:creationId xmlns:a16="http://schemas.microsoft.com/office/drawing/2014/main" id="{63C28A07-92EB-4E2E-91DD-4FDAE7335F0E}"/>
            </a:ext>
          </a:extLst>
        </xdr:cNvPr>
        <xdr:cNvCxnSpPr/>
      </xdr:nvCxnSpPr>
      <xdr:spPr>
        <a:xfrm>
          <a:off x="16459200" y="598351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170741</xdr:rowOff>
    </xdr:from>
    <xdr:ext cx="467179" cy="259045"/>
    <xdr:sp macro="" textlink="">
      <xdr:nvSpPr>
        <xdr:cNvPr id="464" name="テキスト ボックス 463">
          <a:extLst>
            <a:ext uri="{FF2B5EF4-FFF2-40B4-BE49-F238E27FC236}">
              <a16:creationId xmlns:a16="http://schemas.microsoft.com/office/drawing/2014/main" id="{2CA7FB38-890D-4266-9BBD-B70EF6F271DD}"/>
            </a:ext>
          </a:extLst>
        </xdr:cNvPr>
        <xdr:cNvSpPr txBox="1"/>
      </xdr:nvSpPr>
      <xdr:spPr>
        <a:xfrm>
          <a:off x="16052346" y="583811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465" name="直線コネクタ 464">
          <a:extLst>
            <a:ext uri="{FF2B5EF4-FFF2-40B4-BE49-F238E27FC236}">
              <a16:creationId xmlns:a16="http://schemas.microsoft.com/office/drawing/2014/main" id="{B303E5E1-0D98-4E9A-8294-DB79277D472C}"/>
            </a:ext>
          </a:extLst>
        </xdr:cNvPr>
        <xdr:cNvCxnSpPr/>
      </xdr:nvCxnSpPr>
      <xdr:spPr>
        <a:xfrm>
          <a:off x="16459200" y="567599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15620</xdr:rowOff>
    </xdr:from>
    <xdr:ext cx="467179" cy="259045"/>
    <xdr:sp macro="" textlink="">
      <xdr:nvSpPr>
        <xdr:cNvPr id="466" name="テキスト ボックス 465">
          <a:extLst>
            <a:ext uri="{FF2B5EF4-FFF2-40B4-BE49-F238E27FC236}">
              <a16:creationId xmlns:a16="http://schemas.microsoft.com/office/drawing/2014/main" id="{15ABC883-6BAA-4BA2-982A-CFB07C1FC130}"/>
            </a:ext>
          </a:extLst>
        </xdr:cNvPr>
        <xdr:cNvSpPr txBox="1"/>
      </xdr:nvSpPr>
      <xdr:spPr>
        <a:xfrm>
          <a:off x="16052346" y="55274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467" name="直線コネクタ 466">
          <a:extLst>
            <a:ext uri="{FF2B5EF4-FFF2-40B4-BE49-F238E27FC236}">
              <a16:creationId xmlns:a16="http://schemas.microsoft.com/office/drawing/2014/main" id="{B38F1610-5538-4495-A165-CD00D8C5B01F}"/>
            </a:ext>
          </a:extLst>
        </xdr:cNvPr>
        <xdr:cNvCxnSpPr/>
      </xdr:nvCxnSpPr>
      <xdr:spPr>
        <a:xfrm>
          <a:off x="16459200" y="53557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31949</xdr:rowOff>
    </xdr:from>
    <xdr:ext cx="467179" cy="259045"/>
    <xdr:sp macro="" textlink="">
      <xdr:nvSpPr>
        <xdr:cNvPr id="468" name="テキスト ボックス 467">
          <a:extLst>
            <a:ext uri="{FF2B5EF4-FFF2-40B4-BE49-F238E27FC236}">
              <a16:creationId xmlns:a16="http://schemas.microsoft.com/office/drawing/2014/main" id="{782AAE48-58B8-45EB-ABED-3497B4FB260E}"/>
            </a:ext>
          </a:extLst>
        </xdr:cNvPr>
        <xdr:cNvSpPr txBox="1"/>
      </xdr:nvSpPr>
      <xdr:spPr>
        <a:xfrm>
          <a:off x="16052346" y="521989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9" name="直線コネクタ 468">
          <a:extLst>
            <a:ext uri="{FF2B5EF4-FFF2-40B4-BE49-F238E27FC236}">
              <a16:creationId xmlns:a16="http://schemas.microsoft.com/office/drawing/2014/main" id="{4B5C95DE-A624-44EE-9DBE-58E7C3A95F24}"/>
            </a:ext>
          </a:extLst>
        </xdr:cNvPr>
        <xdr:cNvCxnSpPr/>
      </xdr:nvCxnSpPr>
      <xdr:spPr>
        <a:xfrm>
          <a:off x="164592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0" name="テキスト ボックス 469">
          <a:extLst>
            <a:ext uri="{FF2B5EF4-FFF2-40B4-BE49-F238E27FC236}">
              <a16:creationId xmlns:a16="http://schemas.microsoft.com/office/drawing/2014/main" id="{057E933A-D19E-4E7C-877B-A70D19989035}"/>
            </a:ext>
          </a:extLst>
        </xdr:cNvPr>
        <xdr:cNvSpPr txBox="1"/>
      </xdr:nvSpPr>
      <xdr:spPr>
        <a:xfrm>
          <a:off x="16052346" y="4912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1" name="【認定こども園・幼稚園・保育所】&#10;一人当たり面積グラフ枠">
          <a:extLst>
            <a:ext uri="{FF2B5EF4-FFF2-40B4-BE49-F238E27FC236}">
              <a16:creationId xmlns:a16="http://schemas.microsoft.com/office/drawing/2014/main" id="{EFCEC5C0-1872-4603-B9AB-F69BF56D6C80}"/>
            </a:ext>
          </a:extLst>
        </xdr:cNvPr>
        <xdr:cNvSpPr/>
      </xdr:nvSpPr>
      <xdr:spPr>
        <a:xfrm>
          <a:off x="164592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50074</xdr:rowOff>
    </xdr:from>
    <xdr:to>
      <xdr:col>116</xdr:col>
      <xdr:colOff>62864</xdr:colOff>
      <xdr:row>42</xdr:row>
      <xdr:rowOff>1088</xdr:rowOff>
    </xdr:to>
    <xdr:cxnSp macro="">
      <xdr:nvCxnSpPr>
        <xdr:cNvPr id="472" name="直線コネクタ 471">
          <a:extLst>
            <a:ext uri="{FF2B5EF4-FFF2-40B4-BE49-F238E27FC236}">
              <a16:creationId xmlns:a16="http://schemas.microsoft.com/office/drawing/2014/main" id="{0B736748-B53E-4C3A-A716-82E08AA536D9}"/>
            </a:ext>
          </a:extLst>
        </xdr:cNvPr>
        <xdr:cNvCxnSpPr/>
      </xdr:nvCxnSpPr>
      <xdr:spPr>
        <a:xfrm flipV="1">
          <a:off x="19954239" y="5561874"/>
          <a:ext cx="0" cy="12495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4915</xdr:rowOff>
    </xdr:from>
    <xdr:ext cx="469744" cy="259045"/>
    <xdr:sp macro="" textlink="">
      <xdr:nvSpPr>
        <xdr:cNvPr id="473" name="【認定こども園・幼稚園・保育所】&#10;一人当たり面積最小値テキスト">
          <a:extLst>
            <a:ext uri="{FF2B5EF4-FFF2-40B4-BE49-F238E27FC236}">
              <a16:creationId xmlns:a16="http://schemas.microsoft.com/office/drawing/2014/main" id="{75954505-63DB-422B-AF7C-E435A6E1649A}"/>
            </a:ext>
          </a:extLst>
        </xdr:cNvPr>
        <xdr:cNvSpPr txBox="1"/>
      </xdr:nvSpPr>
      <xdr:spPr>
        <a:xfrm>
          <a:off x="19992975" y="68184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1088</xdr:rowOff>
    </xdr:from>
    <xdr:to>
      <xdr:col>116</xdr:col>
      <xdr:colOff>152400</xdr:colOff>
      <xdr:row>42</xdr:row>
      <xdr:rowOff>1088</xdr:rowOff>
    </xdr:to>
    <xdr:cxnSp macro="">
      <xdr:nvCxnSpPr>
        <xdr:cNvPr id="474" name="直線コネクタ 473">
          <a:extLst>
            <a:ext uri="{FF2B5EF4-FFF2-40B4-BE49-F238E27FC236}">
              <a16:creationId xmlns:a16="http://schemas.microsoft.com/office/drawing/2014/main" id="{28FD4FF6-D338-4D53-81E0-642854841D49}"/>
            </a:ext>
          </a:extLst>
        </xdr:cNvPr>
        <xdr:cNvCxnSpPr/>
      </xdr:nvCxnSpPr>
      <xdr:spPr>
        <a:xfrm>
          <a:off x="19878675" y="681146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168201</xdr:rowOff>
    </xdr:from>
    <xdr:ext cx="469744" cy="259045"/>
    <xdr:sp macro="" textlink="">
      <xdr:nvSpPr>
        <xdr:cNvPr id="475" name="【認定こども園・幼稚園・保育所】&#10;一人当たり面積最大値テキスト">
          <a:extLst>
            <a:ext uri="{FF2B5EF4-FFF2-40B4-BE49-F238E27FC236}">
              <a16:creationId xmlns:a16="http://schemas.microsoft.com/office/drawing/2014/main" id="{8CDF7F85-9662-4ED3-8A01-37EBA598E8AD}"/>
            </a:ext>
          </a:extLst>
        </xdr:cNvPr>
        <xdr:cNvSpPr txBox="1"/>
      </xdr:nvSpPr>
      <xdr:spPr>
        <a:xfrm>
          <a:off x="19992975" y="53561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50074</xdr:rowOff>
    </xdr:from>
    <xdr:to>
      <xdr:col>116</xdr:col>
      <xdr:colOff>152400</xdr:colOff>
      <xdr:row>34</xdr:row>
      <xdr:rowOff>50074</xdr:rowOff>
    </xdr:to>
    <xdr:cxnSp macro="">
      <xdr:nvCxnSpPr>
        <xdr:cNvPr id="476" name="直線コネクタ 475">
          <a:extLst>
            <a:ext uri="{FF2B5EF4-FFF2-40B4-BE49-F238E27FC236}">
              <a16:creationId xmlns:a16="http://schemas.microsoft.com/office/drawing/2014/main" id="{099812E2-DEB7-443C-BEDF-5A46174A18D5}"/>
            </a:ext>
          </a:extLst>
        </xdr:cNvPr>
        <xdr:cNvCxnSpPr/>
      </xdr:nvCxnSpPr>
      <xdr:spPr>
        <a:xfrm>
          <a:off x="19878675" y="556187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13987</xdr:rowOff>
    </xdr:from>
    <xdr:ext cx="469744" cy="259045"/>
    <xdr:sp macro="" textlink="">
      <xdr:nvSpPr>
        <xdr:cNvPr id="477" name="【認定こども園・幼稚園・保育所】&#10;一人当たり面積平均値テキスト">
          <a:extLst>
            <a:ext uri="{FF2B5EF4-FFF2-40B4-BE49-F238E27FC236}">
              <a16:creationId xmlns:a16="http://schemas.microsoft.com/office/drawing/2014/main" id="{F8C9F7A4-79CE-45B1-ACAD-B8AD283B735A}"/>
            </a:ext>
          </a:extLst>
        </xdr:cNvPr>
        <xdr:cNvSpPr txBox="1"/>
      </xdr:nvSpPr>
      <xdr:spPr>
        <a:xfrm>
          <a:off x="19992975" y="617348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162560</xdr:rowOff>
    </xdr:from>
    <xdr:to>
      <xdr:col>116</xdr:col>
      <xdr:colOff>114300</xdr:colOff>
      <xdr:row>39</xdr:row>
      <xdr:rowOff>92710</xdr:rowOff>
    </xdr:to>
    <xdr:sp macro="" textlink="">
      <xdr:nvSpPr>
        <xdr:cNvPr id="478" name="フローチャート: 判断 477">
          <a:extLst>
            <a:ext uri="{FF2B5EF4-FFF2-40B4-BE49-F238E27FC236}">
              <a16:creationId xmlns:a16="http://schemas.microsoft.com/office/drawing/2014/main" id="{9DFAFD30-C98A-484A-BB10-A166CB245BDD}"/>
            </a:ext>
          </a:extLst>
        </xdr:cNvPr>
        <xdr:cNvSpPr/>
      </xdr:nvSpPr>
      <xdr:spPr>
        <a:xfrm>
          <a:off x="19897725" y="632206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159294</xdr:rowOff>
    </xdr:from>
    <xdr:to>
      <xdr:col>112</xdr:col>
      <xdr:colOff>38100</xdr:colOff>
      <xdr:row>39</xdr:row>
      <xdr:rowOff>89444</xdr:rowOff>
    </xdr:to>
    <xdr:sp macro="" textlink="">
      <xdr:nvSpPr>
        <xdr:cNvPr id="479" name="フローチャート: 判断 478">
          <a:extLst>
            <a:ext uri="{FF2B5EF4-FFF2-40B4-BE49-F238E27FC236}">
              <a16:creationId xmlns:a16="http://schemas.microsoft.com/office/drawing/2014/main" id="{D9DF8EF3-0570-4A0C-9530-25FCC7B1CFEE}"/>
            </a:ext>
          </a:extLst>
        </xdr:cNvPr>
        <xdr:cNvSpPr/>
      </xdr:nvSpPr>
      <xdr:spPr>
        <a:xfrm>
          <a:off x="19154775" y="6325144"/>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146231</xdr:rowOff>
    </xdr:from>
    <xdr:to>
      <xdr:col>107</xdr:col>
      <xdr:colOff>101600</xdr:colOff>
      <xdr:row>39</xdr:row>
      <xdr:rowOff>76381</xdr:rowOff>
    </xdr:to>
    <xdr:sp macro="" textlink="">
      <xdr:nvSpPr>
        <xdr:cNvPr id="480" name="フローチャート: 判断 479">
          <a:extLst>
            <a:ext uri="{FF2B5EF4-FFF2-40B4-BE49-F238E27FC236}">
              <a16:creationId xmlns:a16="http://schemas.microsoft.com/office/drawing/2014/main" id="{0B85E02D-E6E1-4CAC-94A7-7DE4FD8F88EA}"/>
            </a:ext>
          </a:extLst>
        </xdr:cNvPr>
        <xdr:cNvSpPr/>
      </xdr:nvSpPr>
      <xdr:spPr>
        <a:xfrm>
          <a:off x="18345150" y="6305731"/>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159294</xdr:rowOff>
    </xdr:from>
    <xdr:to>
      <xdr:col>102</xdr:col>
      <xdr:colOff>165100</xdr:colOff>
      <xdr:row>39</xdr:row>
      <xdr:rowOff>89444</xdr:rowOff>
    </xdr:to>
    <xdr:sp macro="" textlink="">
      <xdr:nvSpPr>
        <xdr:cNvPr id="481" name="フローチャート: 判断 480">
          <a:extLst>
            <a:ext uri="{FF2B5EF4-FFF2-40B4-BE49-F238E27FC236}">
              <a16:creationId xmlns:a16="http://schemas.microsoft.com/office/drawing/2014/main" id="{1E497818-5624-4544-8F44-62E5BFC6B950}"/>
            </a:ext>
          </a:extLst>
        </xdr:cNvPr>
        <xdr:cNvSpPr/>
      </xdr:nvSpPr>
      <xdr:spPr>
        <a:xfrm>
          <a:off x="17554575" y="6325144"/>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116840</xdr:rowOff>
    </xdr:from>
    <xdr:to>
      <xdr:col>98</xdr:col>
      <xdr:colOff>38100</xdr:colOff>
      <xdr:row>39</xdr:row>
      <xdr:rowOff>46990</xdr:rowOff>
    </xdr:to>
    <xdr:sp macro="" textlink="">
      <xdr:nvSpPr>
        <xdr:cNvPr id="482" name="フローチャート: 判断 481">
          <a:extLst>
            <a:ext uri="{FF2B5EF4-FFF2-40B4-BE49-F238E27FC236}">
              <a16:creationId xmlns:a16="http://schemas.microsoft.com/office/drawing/2014/main" id="{D861523D-102C-4186-9CCD-FCA559DD713D}"/>
            </a:ext>
          </a:extLst>
        </xdr:cNvPr>
        <xdr:cNvSpPr/>
      </xdr:nvSpPr>
      <xdr:spPr>
        <a:xfrm>
          <a:off x="16754475" y="627951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E83AF71F-3739-48CB-AE97-59D2D55459A2}"/>
            </a:ext>
          </a:extLst>
        </xdr:cNvPr>
        <xdr:cNvSpPr txBox="1"/>
      </xdr:nvSpPr>
      <xdr:spPr>
        <a:xfrm>
          <a:off x="197834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7DE78F3A-46AA-4175-91BE-3569A10B21E0}"/>
            </a:ext>
          </a:extLst>
        </xdr:cNvPr>
        <xdr:cNvSpPr txBox="1"/>
      </xdr:nvSpPr>
      <xdr:spPr>
        <a:xfrm>
          <a:off x="19030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1D49A15B-4318-4ADB-8E87-44BCE1DC99B8}"/>
            </a:ext>
          </a:extLst>
        </xdr:cNvPr>
        <xdr:cNvSpPr txBox="1"/>
      </xdr:nvSpPr>
      <xdr:spPr>
        <a:xfrm>
          <a:off x="18221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A881B36D-9A85-41E6-8CEE-28EA1C423923}"/>
            </a:ext>
          </a:extLst>
        </xdr:cNvPr>
        <xdr:cNvSpPr txBox="1"/>
      </xdr:nvSpPr>
      <xdr:spPr>
        <a:xfrm>
          <a:off x="174307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F6204B46-E77E-4BBA-BDB0-3E4A29AA70B3}"/>
            </a:ext>
          </a:extLst>
        </xdr:cNvPr>
        <xdr:cNvSpPr txBox="1"/>
      </xdr:nvSpPr>
      <xdr:spPr>
        <a:xfrm>
          <a:off x="166306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121738</xdr:rowOff>
    </xdr:from>
    <xdr:to>
      <xdr:col>116</xdr:col>
      <xdr:colOff>114300</xdr:colOff>
      <xdr:row>42</xdr:row>
      <xdr:rowOff>51888</xdr:rowOff>
    </xdr:to>
    <xdr:sp macro="" textlink="">
      <xdr:nvSpPr>
        <xdr:cNvPr id="488" name="楕円 487">
          <a:extLst>
            <a:ext uri="{FF2B5EF4-FFF2-40B4-BE49-F238E27FC236}">
              <a16:creationId xmlns:a16="http://schemas.microsoft.com/office/drawing/2014/main" id="{5839E2FE-9B16-4B75-B6ED-B0654625DEC5}"/>
            </a:ext>
          </a:extLst>
        </xdr:cNvPr>
        <xdr:cNvSpPr/>
      </xdr:nvSpPr>
      <xdr:spPr>
        <a:xfrm>
          <a:off x="19897725" y="6773363"/>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41</xdr:row>
      <xdr:rowOff>36665</xdr:rowOff>
    </xdr:from>
    <xdr:ext cx="469744" cy="259045"/>
    <xdr:sp macro="" textlink="">
      <xdr:nvSpPr>
        <xdr:cNvPr id="489" name="【認定こども園・幼稚園・保育所】&#10;一人当たり面積該当値テキスト">
          <a:extLst>
            <a:ext uri="{FF2B5EF4-FFF2-40B4-BE49-F238E27FC236}">
              <a16:creationId xmlns:a16="http://schemas.microsoft.com/office/drawing/2014/main" id="{7D3B832B-0182-4ADC-A10B-4532C056D120}"/>
            </a:ext>
          </a:extLst>
        </xdr:cNvPr>
        <xdr:cNvSpPr txBox="1"/>
      </xdr:nvSpPr>
      <xdr:spPr>
        <a:xfrm>
          <a:off x="19992975" y="66851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121738</xdr:rowOff>
    </xdr:from>
    <xdr:to>
      <xdr:col>112</xdr:col>
      <xdr:colOff>38100</xdr:colOff>
      <xdr:row>42</xdr:row>
      <xdr:rowOff>51888</xdr:rowOff>
    </xdr:to>
    <xdr:sp macro="" textlink="">
      <xdr:nvSpPr>
        <xdr:cNvPr id="490" name="楕円 489">
          <a:extLst>
            <a:ext uri="{FF2B5EF4-FFF2-40B4-BE49-F238E27FC236}">
              <a16:creationId xmlns:a16="http://schemas.microsoft.com/office/drawing/2014/main" id="{F9B5C2E5-A526-45AA-82AD-05F2326AB127}"/>
            </a:ext>
          </a:extLst>
        </xdr:cNvPr>
        <xdr:cNvSpPr/>
      </xdr:nvSpPr>
      <xdr:spPr>
        <a:xfrm>
          <a:off x="19154775" y="6773363"/>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42</xdr:row>
      <xdr:rowOff>1088</xdr:rowOff>
    </xdr:from>
    <xdr:to>
      <xdr:col>116</xdr:col>
      <xdr:colOff>63500</xdr:colOff>
      <xdr:row>42</xdr:row>
      <xdr:rowOff>1088</xdr:rowOff>
    </xdr:to>
    <xdr:cxnSp macro="">
      <xdr:nvCxnSpPr>
        <xdr:cNvPr id="491" name="直線コネクタ 490">
          <a:extLst>
            <a:ext uri="{FF2B5EF4-FFF2-40B4-BE49-F238E27FC236}">
              <a16:creationId xmlns:a16="http://schemas.microsoft.com/office/drawing/2014/main" id="{E5E87BC8-C53D-40CA-B73A-E01124E596A2}"/>
            </a:ext>
          </a:extLst>
        </xdr:cNvPr>
        <xdr:cNvCxnSpPr/>
      </xdr:nvCxnSpPr>
      <xdr:spPr>
        <a:xfrm>
          <a:off x="19202400" y="6811463"/>
          <a:ext cx="7524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121738</xdr:rowOff>
    </xdr:from>
    <xdr:to>
      <xdr:col>107</xdr:col>
      <xdr:colOff>101600</xdr:colOff>
      <xdr:row>42</xdr:row>
      <xdr:rowOff>51888</xdr:rowOff>
    </xdr:to>
    <xdr:sp macro="" textlink="">
      <xdr:nvSpPr>
        <xdr:cNvPr id="492" name="楕円 491">
          <a:extLst>
            <a:ext uri="{FF2B5EF4-FFF2-40B4-BE49-F238E27FC236}">
              <a16:creationId xmlns:a16="http://schemas.microsoft.com/office/drawing/2014/main" id="{1F098C10-6EE8-4AB4-8C2D-0308F7AEC580}"/>
            </a:ext>
          </a:extLst>
        </xdr:cNvPr>
        <xdr:cNvSpPr/>
      </xdr:nvSpPr>
      <xdr:spPr>
        <a:xfrm>
          <a:off x="18345150" y="6773363"/>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42</xdr:row>
      <xdr:rowOff>1088</xdr:rowOff>
    </xdr:from>
    <xdr:to>
      <xdr:col>111</xdr:col>
      <xdr:colOff>177800</xdr:colOff>
      <xdr:row>42</xdr:row>
      <xdr:rowOff>1088</xdr:rowOff>
    </xdr:to>
    <xdr:cxnSp macro="">
      <xdr:nvCxnSpPr>
        <xdr:cNvPr id="493" name="直線コネクタ 492">
          <a:extLst>
            <a:ext uri="{FF2B5EF4-FFF2-40B4-BE49-F238E27FC236}">
              <a16:creationId xmlns:a16="http://schemas.microsoft.com/office/drawing/2014/main" id="{9AF1952D-4CFF-4909-AE05-7255156DA070}"/>
            </a:ext>
          </a:extLst>
        </xdr:cNvPr>
        <xdr:cNvCxnSpPr/>
      </xdr:nvCxnSpPr>
      <xdr:spPr>
        <a:xfrm>
          <a:off x="18392775" y="6811463"/>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125004</xdr:rowOff>
    </xdr:from>
    <xdr:to>
      <xdr:col>102</xdr:col>
      <xdr:colOff>165100</xdr:colOff>
      <xdr:row>42</xdr:row>
      <xdr:rowOff>55154</xdr:rowOff>
    </xdr:to>
    <xdr:sp macro="" textlink="">
      <xdr:nvSpPr>
        <xdr:cNvPr id="494" name="楕円 493">
          <a:extLst>
            <a:ext uri="{FF2B5EF4-FFF2-40B4-BE49-F238E27FC236}">
              <a16:creationId xmlns:a16="http://schemas.microsoft.com/office/drawing/2014/main" id="{048D176B-2B00-4A87-9DBF-FDDD34AF67DF}"/>
            </a:ext>
          </a:extLst>
        </xdr:cNvPr>
        <xdr:cNvSpPr/>
      </xdr:nvSpPr>
      <xdr:spPr>
        <a:xfrm>
          <a:off x="17554575" y="6770279"/>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42</xdr:row>
      <xdr:rowOff>1088</xdr:rowOff>
    </xdr:from>
    <xdr:to>
      <xdr:col>107</xdr:col>
      <xdr:colOff>50800</xdr:colOff>
      <xdr:row>42</xdr:row>
      <xdr:rowOff>4354</xdr:rowOff>
    </xdr:to>
    <xdr:cxnSp macro="">
      <xdr:nvCxnSpPr>
        <xdr:cNvPr id="495" name="直線コネクタ 494">
          <a:extLst>
            <a:ext uri="{FF2B5EF4-FFF2-40B4-BE49-F238E27FC236}">
              <a16:creationId xmlns:a16="http://schemas.microsoft.com/office/drawing/2014/main" id="{07076F04-529A-4F61-8E4B-5501A01B4178}"/>
            </a:ext>
          </a:extLst>
        </xdr:cNvPr>
        <xdr:cNvCxnSpPr/>
      </xdr:nvCxnSpPr>
      <xdr:spPr>
        <a:xfrm flipV="1">
          <a:off x="17602200" y="6811463"/>
          <a:ext cx="790575" cy="6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125004</xdr:rowOff>
    </xdr:from>
    <xdr:to>
      <xdr:col>98</xdr:col>
      <xdr:colOff>38100</xdr:colOff>
      <xdr:row>42</xdr:row>
      <xdr:rowOff>55154</xdr:rowOff>
    </xdr:to>
    <xdr:sp macro="" textlink="">
      <xdr:nvSpPr>
        <xdr:cNvPr id="496" name="楕円 495">
          <a:extLst>
            <a:ext uri="{FF2B5EF4-FFF2-40B4-BE49-F238E27FC236}">
              <a16:creationId xmlns:a16="http://schemas.microsoft.com/office/drawing/2014/main" id="{7F983D56-8C4E-4249-958C-57BDA72A29E2}"/>
            </a:ext>
          </a:extLst>
        </xdr:cNvPr>
        <xdr:cNvSpPr/>
      </xdr:nvSpPr>
      <xdr:spPr>
        <a:xfrm>
          <a:off x="16754475" y="6770279"/>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42</xdr:row>
      <xdr:rowOff>4354</xdr:rowOff>
    </xdr:from>
    <xdr:to>
      <xdr:col>102</xdr:col>
      <xdr:colOff>114300</xdr:colOff>
      <xdr:row>42</xdr:row>
      <xdr:rowOff>4354</xdr:rowOff>
    </xdr:to>
    <xdr:cxnSp macro="">
      <xdr:nvCxnSpPr>
        <xdr:cNvPr id="497" name="直線コネクタ 496">
          <a:extLst>
            <a:ext uri="{FF2B5EF4-FFF2-40B4-BE49-F238E27FC236}">
              <a16:creationId xmlns:a16="http://schemas.microsoft.com/office/drawing/2014/main" id="{471C37DE-46E0-45D7-AEEA-D520CD69908D}"/>
            </a:ext>
          </a:extLst>
        </xdr:cNvPr>
        <xdr:cNvCxnSpPr/>
      </xdr:nvCxnSpPr>
      <xdr:spPr>
        <a:xfrm>
          <a:off x="16802100" y="6817904"/>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105971</xdr:rowOff>
    </xdr:from>
    <xdr:ext cx="469744" cy="259045"/>
    <xdr:sp macro="" textlink="">
      <xdr:nvSpPr>
        <xdr:cNvPr id="498" name="n_1aveValue【認定こども園・幼稚園・保育所】&#10;一人当たり面積">
          <a:extLst>
            <a:ext uri="{FF2B5EF4-FFF2-40B4-BE49-F238E27FC236}">
              <a16:creationId xmlns:a16="http://schemas.microsoft.com/office/drawing/2014/main" id="{AC718854-1200-4F59-B28B-96CA30A0F72F}"/>
            </a:ext>
          </a:extLst>
        </xdr:cNvPr>
        <xdr:cNvSpPr txBox="1"/>
      </xdr:nvSpPr>
      <xdr:spPr>
        <a:xfrm>
          <a:off x="18983402" y="61035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92908</xdr:rowOff>
    </xdr:from>
    <xdr:ext cx="469744" cy="259045"/>
    <xdr:sp macro="" textlink="">
      <xdr:nvSpPr>
        <xdr:cNvPr id="499" name="n_2aveValue【認定こども園・幼稚園・保育所】&#10;一人当たり面積">
          <a:extLst>
            <a:ext uri="{FF2B5EF4-FFF2-40B4-BE49-F238E27FC236}">
              <a16:creationId xmlns:a16="http://schemas.microsoft.com/office/drawing/2014/main" id="{50E8945C-31C3-4593-8231-9F718075C77A}"/>
            </a:ext>
          </a:extLst>
        </xdr:cNvPr>
        <xdr:cNvSpPr txBox="1"/>
      </xdr:nvSpPr>
      <xdr:spPr>
        <a:xfrm>
          <a:off x="18183302" y="60936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105971</xdr:rowOff>
    </xdr:from>
    <xdr:ext cx="469744" cy="259045"/>
    <xdr:sp macro="" textlink="">
      <xdr:nvSpPr>
        <xdr:cNvPr id="500" name="n_3aveValue【認定こども園・幼稚園・保育所】&#10;一人当たり面積">
          <a:extLst>
            <a:ext uri="{FF2B5EF4-FFF2-40B4-BE49-F238E27FC236}">
              <a16:creationId xmlns:a16="http://schemas.microsoft.com/office/drawing/2014/main" id="{1ED4D8EB-9697-42EE-8277-7448BBBB5844}"/>
            </a:ext>
          </a:extLst>
        </xdr:cNvPr>
        <xdr:cNvSpPr txBox="1"/>
      </xdr:nvSpPr>
      <xdr:spPr>
        <a:xfrm>
          <a:off x="17383202" y="61035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63517</xdr:rowOff>
    </xdr:from>
    <xdr:ext cx="469744" cy="259045"/>
    <xdr:sp macro="" textlink="">
      <xdr:nvSpPr>
        <xdr:cNvPr id="501" name="n_4aveValue【認定こども園・幼稚園・保育所】&#10;一人当たり面積">
          <a:extLst>
            <a:ext uri="{FF2B5EF4-FFF2-40B4-BE49-F238E27FC236}">
              <a16:creationId xmlns:a16="http://schemas.microsoft.com/office/drawing/2014/main" id="{3E8185E9-3482-4C74-AAD4-1B8C9397F13A}"/>
            </a:ext>
          </a:extLst>
        </xdr:cNvPr>
        <xdr:cNvSpPr txBox="1"/>
      </xdr:nvSpPr>
      <xdr:spPr>
        <a:xfrm>
          <a:off x="16592627" y="60674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42</xdr:row>
      <xdr:rowOff>43015</xdr:rowOff>
    </xdr:from>
    <xdr:ext cx="469744" cy="259045"/>
    <xdr:sp macro="" textlink="">
      <xdr:nvSpPr>
        <xdr:cNvPr id="502" name="n_1mainValue【認定こども園・幼稚園・保育所】&#10;一人当たり面積">
          <a:extLst>
            <a:ext uri="{FF2B5EF4-FFF2-40B4-BE49-F238E27FC236}">
              <a16:creationId xmlns:a16="http://schemas.microsoft.com/office/drawing/2014/main" id="{E27BD466-3FBB-4218-8702-9161AF644A13}"/>
            </a:ext>
          </a:extLst>
        </xdr:cNvPr>
        <xdr:cNvSpPr txBox="1"/>
      </xdr:nvSpPr>
      <xdr:spPr>
        <a:xfrm>
          <a:off x="18983402" y="68565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42</xdr:row>
      <xdr:rowOff>43015</xdr:rowOff>
    </xdr:from>
    <xdr:ext cx="469744" cy="259045"/>
    <xdr:sp macro="" textlink="">
      <xdr:nvSpPr>
        <xdr:cNvPr id="503" name="n_2mainValue【認定こども園・幼稚園・保育所】&#10;一人当たり面積">
          <a:extLst>
            <a:ext uri="{FF2B5EF4-FFF2-40B4-BE49-F238E27FC236}">
              <a16:creationId xmlns:a16="http://schemas.microsoft.com/office/drawing/2014/main" id="{FEDB3950-56AB-4FFD-8FB9-C4F09B96AED1}"/>
            </a:ext>
          </a:extLst>
        </xdr:cNvPr>
        <xdr:cNvSpPr txBox="1"/>
      </xdr:nvSpPr>
      <xdr:spPr>
        <a:xfrm>
          <a:off x="18183302" y="68565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42</xdr:row>
      <xdr:rowOff>46281</xdr:rowOff>
    </xdr:from>
    <xdr:ext cx="469744" cy="259045"/>
    <xdr:sp macro="" textlink="">
      <xdr:nvSpPr>
        <xdr:cNvPr id="504" name="n_3mainValue【認定こども園・幼稚園・保育所】&#10;一人当たり面積">
          <a:extLst>
            <a:ext uri="{FF2B5EF4-FFF2-40B4-BE49-F238E27FC236}">
              <a16:creationId xmlns:a16="http://schemas.microsoft.com/office/drawing/2014/main" id="{B6659252-B2C7-4624-B74D-AA02F504D923}"/>
            </a:ext>
          </a:extLst>
        </xdr:cNvPr>
        <xdr:cNvSpPr txBox="1"/>
      </xdr:nvSpPr>
      <xdr:spPr>
        <a:xfrm>
          <a:off x="17383202" y="6859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42</xdr:row>
      <xdr:rowOff>46281</xdr:rowOff>
    </xdr:from>
    <xdr:ext cx="469744" cy="259045"/>
    <xdr:sp macro="" textlink="">
      <xdr:nvSpPr>
        <xdr:cNvPr id="505" name="n_4mainValue【認定こども園・幼稚園・保育所】&#10;一人当たり面積">
          <a:extLst>
            <a:ext uri="{FF2B5EF4-FFF2-40B4-BE49-F238E27FC236}">
              <a16:creationId xmlns:a16="http://schemas.microsoft.com/office/drawing/2014/main" id="{867874FA-4281-400D-9B5B-D93D2ADC4702}"/>
            </a:ext>
          </a:extLst>
        </xdr:cNvPr>
        <xdr:cNvSpPr txBox="1"/>
      </xdr:nvSpPr>
      <xdr:spPr>
        <a:xfrm>
          <a:off x="16592627" y="6859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6" name="正方形/長方形 505">
          <a:extLst>
            <a:ext uri="{FF2B5EF4-FFF2-40B4-BE49-F238E27FC236}">
              <a16:creationId xmlns:a16="http://schemas.microsoft.com/office/drawing/2014/main" id="{AC83E460-E042-41D9-8DD2-07AE10973EBD}"/>
            </a:ext>
          </a:extLst>
        </xdr:cNvPr>
        <xdr:cNvSpPr/>
      </xdr:nvSpPr>
      <xdr:spPr>
        <a:xfrm>
          <a:off x="112109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7" name="正方形/長方形 506">
          <a:extLst>
            <a:ext uri="{FF2B5EF4-FFF2-40B4-BE49-F238E27FC236}">
              <a16:creationId xmlns:a16="http://schemas.microsoft.com/office/drawing/2014/main" id="{C0469224-141E-4A14-B023-700A2D5D0F4F}"/>
            </a:ext>
          </a:extLst>
        </xdr:cNvPr>
        <xdr:cNvSpPr/>
      </xdr:nvSpPr>
      <xdr:spPr>
        <a:xfrm>
          <a:off x="113157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8" name="正方形/長方形 507">
          <a:extLst>
            <a:ext uri="{FF2B5EF4-FFF2-40B4-BE49-F238E27FC236}">
              <a16:creationId xmlns:a16="http://schemas.microsoft.com/office/drawing/2014/main" id="{9B778402-1DF4-44F0-AA90-CA0BAB7DE067}"/>
            </a:ext>
          </a:extLst>
        </xdr:cNvPr>
        <xdr:cNvSpPr/>
      </xdr:nvSpPr>
      <xdr:spPr>
        <a:xfrm>
          <a:off x="113157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9" name="正方形/長方形 508">
          <a:extLst>
            <a:ext uri="{FF2B5EF4-FFF2-40B4-BE49-F238E27FC236}">
              <a16:creationId xmlns:a16="http://schemas.microsoft.com/office/drawing/2014/main" id="{5F4271D7-F65B-4E14-A75D-8F7A57CDB263}"/>
            </a:ext>
          </a:extLst>
        </xdr:cNvPr>
        <xdr:cNvSpPr/>
      </xdr:nvSpPr>
      <xdr:spPr>
        <a:xfrm>
          <a:off x="1223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0" name="正方形/長方形 509">
          <a:extLst>
            <a:ext uri="{FF2B5EF4-FFF2-40B4-BE49-F238E27FC236}">
              <a16:creationId xmlns:a16="http://schemas.microsoft.com/office/drawing/2014/main" id="{0B7C7CBC-CC92-4776-B8F9-C5780BA8BCA2}"/>
            </a:ext>
          </a:extLst>
        </xdr:cNvPr>
        <xdr:cNvSpPr/>
      </xdr:nvSpPr>
      <xdr:spPr>
        <a:xfrm>
          <a:off x="1223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1" name="正方形/長方形 510">
          <a:extLst>
            <a:ext uri="{FF2B5EF4-FFF2-40B4-BE49-F238E27FC236}">
              <a16:creationId xmlns:a16="http://schemas.microsoft.com/office/drawing/2014/main" id="{868B5BFC-0AA4-4851-ADB4-1CFD7C730FDC}"/>
            </a:ext>
          </a:extLst>
        </xdr:cNvPr>
        <xdr:cNvSpPr/>
      </xdr:nvSpPr>
      <xdr:spPr>
        <a:xfrm>
          <a:off x="132683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2" name="正方形/長方形 511">
          <a:extLst>
            <a:ext uri="{FF2B5EF4-FFF2-40B4-BE49-F238E27FC236}">
              <a16:creationId xmlns:a16="http://schemas.microsoft.com/office/drawing/2014/main" id="{1C742D51-455A-48DE-B016-7B6AE5D5083A}"/>
            </a:ext>
          </a:extLst>
        </xdr:cNvPr>
        <xdr:cNvSpPr/>
      </xdr:nvSpPr>
      <xdr:spPr>
        <a:xfrm>
          <a:off x="132683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3" name="正方形/長方形 512">
          <a:extLst>
            <a:ext uri="{FF2B5EF4-FFF2-40B4-BE49-F238E27FC236}">
              <a16:creationId xmlns:a16="http://schemas.microsoft.com/office/drawing/2014/main" id="{8FD95DC4-1781-42A3-B2D3-A3B2D5D25D0D}"/>
            </a:ext>
          </a:extLst>
        </xdr:cNvPr>
        <xdr:cNvSpPr/>
      </xdr:nvSpPr>
      <xdr:spPr>
        <a:xfrm>
          <a:off x="112109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4" name="テキスト ボックス 513">
          <a:extLst>
            <a:ext uri="{FF2B5EF4-FFF2-40B4-BE49-F238E27FC236}">
              <a16:creationId xmlns:a16="http://schemas.microsoft.com/office/drawing/2014/main" id="{7383DA8F-16C7-4AD1-A121-F7500954759B}"/>
            </a:ext>
          </a:extLst>
        </xdr:cNvPr>
        <xdr:cNvSpPr txBox="1"/>
      </xdr:nvSpPr>
      <xdr:spPr>
        <a:xfrm>
          <a:off x="11172825"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5" name="直線コネクタ 514">
          <a:extLst>
            <a:ext uri="{FF2B5EF4-FFF2-40B4-BE49-F238E27FC236}">
              <a16:creationId xmlns:a16="http://schemas.microsoft.com/office/drawing/2014/main" id="{AA432450-D5E9-4AAE-A54E-E182C748B5B9}"/>
            </a:ext>
          </a:extLst>
        </xdr:cNvPr>
        <xdr:cNvCxnSpPr/>
      </xdr:nvCxnSpPr>
      <xdr:spPr>
        <a:xfrm>
          <a:off x="11210925" y="108108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6" name="テキスト ボックス 515">
          <a:extLst>
            <a:ext uri="{FF2B5EF4-FFF2-40B4-BE49-F238E27FC236}">
              <a16:creationId xmlns:a16="http://schemas.microsoft.com/office/drawing/2014/main" id="{4AB44470-8754-4918-B5DE-3AFFE94F7F9C}"/>
            </a:ext>
          </a:extLst>
        </xdr:cNvPr>
        <xdr:cNvSpPr txBox="1"/>
      </xdr:nvSpPr>
      <xdr:spPr>
        <a:xfrm>
          <a:off x="107945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17" name="直線コネクタ 516">
          <a:extLst>
            <a:ext uri="{FF2B5EF4-FFF2-40B4-BE49-F238E27FC236}">
              <a16:creationId xmlns:a16="http://schemas.microsoft.com/office/drawing/2014/main" id="{8B121FA3-8164-457A-8913-D3CCC41EC2B8}"/>
            </a:ext>
          </a:extLst>
        </xdr:cNvPr>
        <xdr:cNvCxnSpPr/>
      </xdr:nvCxnSpPr>
      <xdr:spPr>
        <a:xfrm>
          <a:off x="11210925" y="10503353"/>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518" name="テキスト ボックス 517">
          <a:extLst>
            <a:ext uri="{FF2B5EF4-FFF2-40B4-BE49-F238E27FC236}">
              <a16:creationId xmlns:a16="http://schemas.microsoft.com/office/drawing/2014/main" id="{4CD98010-C40B-4169-9180-1A2B985DB3FA}"/>
            </a:ext>
          </a:extLst>
        </xdr:cNvPr>
        <xdr:cNvSpPr txBox="1"/>
      </xdr:nvSpPr>
      <xdr:spPr>
        <a:xfrm>
          <a:off x="10845966" y="103738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19" name="直線コネクタ 518">
          <a:extLst>
            <a:ext uri="{FF2B5EF4-FFF2-40B4-BE49-F238E27FC236}">
              <a16:creationId xmlns:a16="http://schemas.microsoft.com/office/drawing/2014/main" id="{69D9354B-34F7-4FAE-B54E-5DF1C8942B96}"/>
            </a:ext>
          </a:extLst>
        </xdr:cNvPr>
        <xdr:cNvCxnSpPr/>
      </xdr:nvCxnSpPr>
      <xdr:spPr>
        <a:xfrm>
          <a:off x="11210925" y="10192657"/>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20" name="テキスト ボックス 519">
          <a:extLst>
            <a:ext uri="{FF2B5EF4-FFF2-40B4-BE49-F238E27FC236}">
              <a16:creationId xmlns:a16="http://schemas.microsoft.com/office/drawing/2014/main" id="{82F2EE84-A1F6-4378-AB3F-80798EFA473F}"/>
            </a:ext>
          </a:extLst>
        </xdr:cNvPr>
        <xdr:cNvSpPr txBox="1"/>
      </xdr:nvSpPr>
      <xdr:spPr>
        <a:xfrm>
          <a:off x="10845966" y="100567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21" name="直線コネクタ 520">
          <a:extLst>
            <a:ext uri="{FF2B5EF4-FFF2-40B4-BE49-F238E27FC236}">
              <a16:creationId xmlns:a16="http://schemas.microsoft.com/office/drawing/2014/main" id="{9A8CD7BF-23E2-4F7F-BD0D-E7B68C957808}"/>
            </a:ext>
          </a:extLst>
        </xdr:cNvPr>
        <xdr:cNvCxnSpPr/>
      </xdr:nvCxnSpPr>
      <xdr:spPr>
        <a:xfrm>
          <a:off x="11210925" y="988513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2" name="テキスト ボックス 521">
          <a:extLst>
            <a:ext uri="{FF2B5EF4-FFF2-40B4-BE49-F238E27FC236}">
              <a16:creationId xmlns:a16="http://schemas.microsoft.com/office/drawing/2014/main" id="{53F8FE0B-8AF2-4B39-B578-78721D3CB70A}"/>
            </a:ext>
          </a:extLst>
        </xdr:cNvPr>
        <xdr:cNvSpPr txBox="1"/>
      </xdr:nvSpPr>
      <xdr:spPr>
        <a:xfrm>
          <a:off x="10845966" y="97460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3" name="直線コネクタ 522">
          <a:extLst>
            <a:ext uri="{FF2B5EF4-FFF2-40B4-BE49-F238E27FC236}">
              <a16:creationId xmlns:a16="http://schemas.microsoft.com/office/drawing/2014/main" id="{9C59F431-9BDB-480F-AE08-C96CA41C3832}"/>
            </a:ext>
          </a:extLst>
        </xdr:cNvPr>
        <xdr:cNvCxnSpPr/>
      </xdr:nvCxnSpPr>
      <xdr:spPr>
        <a:xfrm>
          <a:off x="11210925" y="957444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4" name="テキスト ボックス 523">
          <a:extLst>
            <a:ext uri="{FF2B5EF4-FFF2-40B4-BE49-F238E27FC236}">
              <a16:creationId xmlns:a16="http://schemas.microsoft.com/office/drawing/2014/main" id="{B22D42ED-303A-46C0-BC3B-7E1D54EDE689}"/>
            </a:ext>
          </a:extLst>
        </xdr:cNvPr>
        <xdr:cNvSpPr txBox="1"/>
      </xdr:nvSpPr>
      <xdr:spPr>
        <a:xfrm>
          <a:off x="10845966" y="94385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5" name="直線コネクタ 524">
          <a:extLst>
            <a:ext uri="{FF2B5EF4-FFF2-40B4-BE49-F238E27FC236}">
              <a16:creationId xmlns:a16="http://schemas.microsoft.com/office/drawing/2014/main" id="{44DCEC35-97D3-490E-A3D6-91CB15C0CA3C}"/>
            </a:ext>
          </a:extLst>
        </xdr:cNvPr>
        <xdr:cNvCxnSpPr/>
      </xdr:nvCxnSpPr>
      <xdr:spPr>
        <a:xfrm>
          <a:off x="11210925" y="926691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26" name="テキスト ボックス 525">
          <a:extLst>
            <a:ext uri="{FF2B5EF4-FFF2-40B4-BE49-F238E27FC236}">
              <a16:creationId xmlns:a16="http://schemas.microsoft.com/office/drawing/2014/main" id="{BF5B38F3-E1C4-4F1B-B23A-02EF505B688A}"/>
            </a:ext>
          </a:extLst>
        </xdr:cNvPr>
        <xdr:cNvSpPr txBox="1"/>
      </xdr:nvSpPr>
      <xdr:spPr>
        <a:xfrm>
          <a:off x="10845966" y="91278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27" name="直線コネクタ 526">
          <a:extLst>
            <a:ext uri="{FF2B5EF4-FFF2-40B4-BE49-F238E27FC236}">
              <a16:creationId xmlns:a16="http://schemas.microsoft.com/office/drawing/2014/main" id="{19C40875-F255-4EBC-8A5B-B9F1383867CD}"/>
            </a:ext>
          </a:extLst>
        </xdr:cNvPr>
        <xdr:cNvCxnSpPr/>
      </xdr:nvCxnSpPr>
      <xdr:spPr>
        <a:xfrm>
          <a:off x="11210925" y="895622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528" name="テキスト ボックス 527">
          <a:extLst>
            <a:ext uri="{FF2B5EF4-FFF2-40B4-BE49-F238E27FC236}">
              <a16:creationId xmlns:a16="http://schemas.microsoft.com/office/drawing/2014/main" id="{F91E0E5B-90DB-4C3F-A5A4-A2D5A91922D6}"/>
            </a:ext>
          </a:extLst>
        </xdr:cNvPr>
        <xdr:cNvSpPr txBox="1"/>
      </xdr:nvSpPr>
      <xdr:spPr>
        <a:xfrm>
          <a:off x="10845966" y="8820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9" name="直線コネクタ 528">
          <a:extLst>
            <a:ext uri="{FF2B5EF4-FFF2-40B4-BE49-F238E27FC236}">
              <a16:creationId xmlns:a16="http://schemas.microsoft.com/office/drawing/2014/main" id="{869308B2-00C1-4913-9913-BD8DA07F09FA}"/>
            </a:ext>
          </a:extLst>
        </xdr:cNvPr>
        <xdr:cNvCxnSpPr/>
      </xdr:nvCxnSpPr>
      <xdr:spPr>
        <a:xfrm>
          <a:off x="11210925" y="86487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30" name="テキスト ボックス 529">
          <a:extLst>
            <a:ext uri="{FF2B5EF4-FFF2-40B4-BE49-F238E27FC236}">
              <a16:creationId xmlns:a16="http://schemas.microsoft.com/office/drawing/2014/main" id="{4ADF85BF-2A00-41ED-9C15-D0E7EDD4F8D0}"/>
            </a:ext>
          </a:extLst>
        </xdr:cNvPr>
        <xdr:cNvSpPr txBox="1"/>
      </xdr:nvSpPr>
      <xdr:spPr>
        <a:xfrm>
          <a:off x="10845966" y="85128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1" name="【学校施設】&#10;有形固定資産減価償却率グラフ枠">
          <a:extLst>
            <a:ext uri="{FF2B5EF4-FFF2-40B4-BE49-F238E27FC236}">
              <a16:creationId xmlns:a16="http://schemas.microsoft.com/office/drawing/2014/main" id="{740323C3-C7EE-4954-91A3-731A9EB72917}"/>
            </a:ext>
          </a:extLst>
        </xdr:cNvPr>
        <xdr:cNvSpPr/>
      </xdr:nvSpPr>
      <xdr:spPr>
        <a:xfrm>
          <a:off x="112109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34290</xdr:rowOff>
    </xdr:from>
    <xdr:to>
      <xdr:col>85</xdr:col>
      <xdr:colOff>126364</xdr:colOff>
      <xdr:row>63</xdr:row>
      <xdr:rowOff>70213</xdr:rowOff>
    </xdr:to>
    <xdr:cxnSp macro="">
      <xdr:nvCxnSpPr>
        <xdr:cNvPr id="532" name="直線コネクタ 531">
          <a:extLst>
            <a:ext uri="{FF2B5EF4-FFF2-40B4-BE49-F238E27FC236}">
              <a16:creationId xmlns:a16="http://schemas.microsoft.com/office/drawing/2014/main" id="{44C57FDE-EA9C-4E31-A8BD-99B9ECF90A57}"/>
            </a:ext>
          </a:extLst>
        </xdr:cNvPr>
        <xdr:cNvCxnSpPr/>
      </xdr:nvCxnSpPr>
      <xdr:spPr>
        <a:xfrm flipV="1">
          <a:off x="14696439" y="8946515"/>
          <a:ext cx="0" cy="13313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74040</xdr:rowOff>
    </xdr:from>
    <xdr:ext cx="405111" cy="259045"/>
    <xdr:sp macro="" textlink="">
      <xdr:nvSpPr>
        <xdr:cNvPr id="533" name="【学校施設】&#10;有形固定資産減価償却率最小値テキスト">
          <a:extLst>
            <a:ext uri="{FF2B5EF4-FFF2-40B4-BE49-F238E27FC236}">
              <a16:creationId xmlns:a16="http://schemas.microsoft.com/office/drawing/2014/main" id="{F5725518-6B7D-4100-8687-352716FCFB40}"/>
            </a:ext>
          </a:extLst>
        </xdr:cNvPr>
        <xdr:cNvSpPr txBox="1"/>
      </xdr:nvSpPr>
      <xdr:spPr>
        <a:xfrm>
          <a:off x="14735175" y="102848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70213</xdr:rowOff>
    </xdr:from>
    <xdr:to>
      <xdr:col>86</xdr:col>
      <xdr:colOff>25400</xdr:colOff>
      <xdr:row>63</xdr:row>
      <xdr:rowOff>70213</xdr:rowOff>
    </xdr:to>
    <xdr:cxnSp macro="">
      <xdr:nvCxnSpPr>
        <xdr:cNvPr id="534" name="直線コネクタ 533">
          <a:extLst>
            <a:ext uri="{FF2B5EF4-FFF2-40B4-BE49-F238E27FC236}">
              <a16:creationId xmlns:a16="http://schemas.microsoft.com/office/drawing/2014/main" id="{26BBBFC4-0263-4372-99A5-74B6723EC054}"/>
            </a:ext>
          </a:extLst>
        </xdr:cNvPr>
        <xdr:cNvCxnSpPr/>
      </xdr:nvCxnSpPr>
      <xdr:spPr>
        <a:xfrm>
          <a:off x="14611350" y="1027783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152417</xdr:rowOff>
    </xdr:from>
    <xdr:ext cx="405111" cy="259045"/>
    <xdr:sp macro="" textlink="">
      <xdr:nvSpPr>
        <xdr:cNvPr id="535" name="【学校施設】&#10;有形固定資産減価償却率最大値テキスト">
          <a:extLst>
            <a:ext uri="{FF2B5EF4-FFF2-40B4-BE49-F238E27FC236}">
              <a16:creationId xmlns:a16="http://schemas.microsoft.com/office/drawing/2014/main" id="{A15AC493-853C-400B-A75D-A8526E19402E}"/>
            </a:ext>
          </a:extLst>
        </xdr:cNvPr>
        <xdr:cNvSpPr txBox="1"/>
      </xdr:nvSpPr>
      <xdr:spPr>
        <a:xfrm>
          <a:off x="14735175" y="8743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34290</xdr:rowOff>
    </xdr:from>
    <xdr:to>
      <xdr:col>86</xdr:col>
      <xdr:colOff>25400</xdr:colOff>
      <xdr:row>55</xdr:row>
      <xdr:rowOff>34290</xdr:rowOff>
    </xdr:to>
    <xdr:cxnSp macro="">
      <xdr:nvCxnSpPr>
        <xdr:cNvPr id="536" name="直線コネクタ 535">
          <a:extLst>
            <a:ext uri="{FF2B5EF4-FFF2-40B4-BE49-F238E27FC236}">
              <a16:creationId xmlns:a16="http://schemas.microsoft.com/office/drawing/2014/main" id="{116FFCE6-2831-4250-8A56-F85B0B117FFB}"/>
            </a:ext>
          </a:extLst>
        </xdr:cNvPr>
        <xdr:cNvCxnSpPr/>
      </xdr:nvCxnSpPr>
      <xdr:spPr>
        <a:xfrm>
          <a:off x="14611350" y="894651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48821</xdr:rowOff>
    </xdr:from>
    <xdr:ext cx="405111" cy="259045"/>
    <xdr:sp macro="" textlink="">
      <xdr:nvSpPr>
        <xdr:cNvPr id="537" name="【学校施設】&#10;有形固定資産減価償却率平均値テキスト">
          <a:extLst>
            <a:ext uri="{FF2B5EF4-FFF2-40B4-BE49-F238E27FC236}">
              <a16:creationId xmlns:a16="http://schemas.microsoft.com/office/drawing/2014/main" id="{C42D0C15-75BB-4DCC-BD7E-3C4DFB2A606D}"/>
            </a:ext>
          </a:extLst>
        </xdr:cNvPr>
        <xdr:cNvSpPr txBox="1"/>
      </xdr:nvSpPr>
      <xdr:spPr>
        <a:xfrm>
          <a:off x="14735175" y="944682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25944</xdr:rowOff>
    </xdr:from>
    <xdr:to>
      <xdr:col>85</xdr:col>
      <xdr:colOff>177800</xdr:colOff>
      <xdr:row>59</xdr:row>
      <xdr:rowOff>127544</xdr:rowOff>
    </xdr:to>
    <xdr:sp macro="" textlink="">
      <xdr:nvSpPr>
        <xdr:cNvPr id="538" name="フローチャート: 判断 537">
          <a:extLst>
            <a:ext uri="{FF2B5EF4-FFF2-40B4-BE49-F238E27FC236}">
              <a16:creationId xmlns:a16="http://schemas.microsoft.com/office/drawing/2014/main" id="{1214BB28-53AF-4B7B-8109-D99F75C2044B}"/>
            </a:ext>
          </a:extLst>
        </xdr:cNvPr>
        <xdr:cNvSpPr/>
      </xdr:nvSpPr>
      <xdr:spPr>
        <a:xfrm>
          <a:off x="14649450" y="9592219"/>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42273</xdr:rowOff>
    </xdr:from>
    <xdr:to>
      <xdr:col>81</xdr:col>
      <xdr:colOff>101600</xdr:colOff>
      <xdr:row>59</xdr:row>
      <xdr:rowOff>143873</xdr:rowOff>
    </xdr:to>
    <xdr:sp macro="" textlink="">
      <xdr:nvSpPr>
        <xdr:cNvPr id="539" name="フローチャート: 判断 538">
          <a:extLst>
            <a:ext uri="{FF2B5EF4-FFF2-40B4-BE49-F238E27FC236}">
              <a16:creationId xmlns:a16="http://schemas.microsoft.com/office/drawing/2014/main" id="{38272092-3742-406C-8658-666FABB122A3}"/>
            </a:ext>
          </a:extLst>
        </xdr:cNvPr>
        <xdr:cNvSpPr/>
      </xdr:nvSpPr>
      <xdr:spPr>
        <a:xfrm>
          <a:off x="13887450" y="9608548"/>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9616</xdr:rowOff>
    </xdr:from>
    <xdr:to>
      <xdr:col>76</xdr:col>
      <xdr:colOff>165100</xdr:colOff>
      <xdr:row>59</xdr:row>
      <xdr:rowOff>111216</xdr:rowOff>
    </xdr:to>
    <xdr:sp macro="" textlink="">
      <xdr:nvSpPr>
        <xdr:cNvPr id="540" name="フローチャート: 判断 539">
          <a:extLst>
            <a:ext uri="{FF2B5EF4-FFF2-40B4-BE49-F238E27FC236}">
              <a16:creationId xmlns:a16="http://schemas.microsoft.com/office/drawing/2014/main" id="{CA6F8093-7CC5-4FB4-BE50-B507FF511C1C}"/>
            </a:ext>
          </a:extLst>
        </xdr:cNvPr>
        <xdr:cNvSpPr/>
      </xdr:nvSpPr>
      <xdr:spPr>
        <a:xfrm>
          <a:off x="13096875" y="9569541"/>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138612</xdr:rowOff>
    </xdr:from>
    <xdr:to>
      <xdr:col>72</xdr:col>
      <xdr:colOff>38100</xdr:colOff>
      <xdr:row>59</xdr:row>
      <xdr:rowOff>68762</xdr:rowOff>
    </xdr:to>
    <xdr:sp macro="" textlink="">
      <xdr:nvSpPr>
        <xdr:cNvPr id="541" name="フローチャート: 判断 540">
          <a:extLst>
            <a:ext uri="{FF2B5EF4-FFF2-40B4-BE49-F238E27FC236}">
              <a16:creationId xmlns:a16="http://schemas.microsoft.com/office/drawing/2014/main" id="{2D4BBFD8-A882-41E4-B746-AC4499EC8A7C}"/>
            </a:ext>
          </a:extLst>
        </xdr:cNvPr>
        <xdr:cNvSpPr/>
      </xdr:nvSpPr>
      <xdr:spPr>
        <a:xfrm>
          <a:off x="12296775" y="9542962"/>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25944</xdr:rowOff>
    </xdr:from>
    <xdr:to>
      <xdr:col>67</xdr:col>
      <xdr:colOff>101600</xdr:colOff>
      <xdr:row>59</xdr:row>
      <xdr:rowOff>127544</xdr:rowOff>
    </xdr:to>
    <xdr:sp macro="" textlink="">
      <xdr:nvSpPr>
        <xdr:cNvPr id="542" name="フローチャート: 判断 541">
          <a:extLst>
            <a:ext uri="{FF2B5EF4-FFF2-40B4-BE49-F238E27FC236}">
              <a16:creationId xmlns:a16="http://schemas.microsoft.com/office/drawing/2014/main" id="{5BAAB5BF-E665-43AA-A1D5-0272895D146B}"/>
            </a:ext>
          </a:extLst>
        </xdr:cNvPr>
        <xdr:cNvSpPr/>
      </xdr:nvSpPr>
      <xdr:spPr>
        <a:xfrm>
          <a:off x="11487150" y="9592219"/>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9CEA0E1C-0029-4E50-94D5-D227AF1D9E3F}"/>
            </a:ext>
          </a:extLst>
        </xdr:cNvPr>
        <xdr:cNvSpPr txBox="1"/>
      </xdr:nvSpPr>
      <xdr:spPr>
        <a:xfrm>
          <a:off x="1452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C9B10AF7-C5EC-4F96-A8F7-72F5530CD4D8}"/>
            </a:ext>
          </a:extLst>
        </xdr:cNvPr>
        <xdr:cNvSpPr txBox="1"/>
      </xdr:nvSpPr>
      <xdr:spPr>
        <a:xfrm>
          <a:off x="13763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7B08059C-C074-46D7-A3F4-96D98A846786}"/>
            </a:ext>
          </a:extLst>
        </xdr:cNvPr>
        <xdr:cNvSpPr txBox="1"/>
      </xdr:nvSpPr>
      <xdr:spPr>
        <a:xfrm>
          <a:off x="12973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F0477ED9-1A9A-49EF-99A4-7FD40C5E5DA2}"/>
            </a:ext>
          </a:extLst>
        </xdr:cNvPr>
        <xdr:cNvSpPr txBox="1"/>
      </xdr:nvSpPr>
      <xdr:spPr>
        <a:xfrm>
          <a:off x="12172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7C6D30F1-7E52-4CCF-96CD-F4F30D1689FE}"/>
            </a:ext>
          </a:extLst>
        </xdr:cNvPr>
        <xdr:cNvSpPr txBox="1"/>
      </xdr:nvSpPr>
      <xdr:spPr>
        <a:xfrm>
          <a:off x="11363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40640</xdr:rowOff>
    </xdr:from>
    <xdr:to>
      <xdr:col>85</xdr:col>
      <xdr:colOff>177800</xdr:colOff>
      <xdr:row>62</xdr:row>
      <xdr:rowOff>142240</xdr:rowOff>
    </xdr:to>
    <xdr:sp macro="" textlink="">
      <xdr:nvSpPr>
        <xdr:cNvPr id="548" name="楕円 547">
          <a:extLst>
            <a:ext uri="{FF2B5EF4-FFF2-40B4-BE49-F238E27FC236}">
              <a16:creationId xmlns:a16="http://schemas.microsoft.com/office/drawing/2014/main" id="{D9D2C537-1540-428C-A9B7-2079873B5D62}"/>
            </a:ext>
          </a:extLst>
        </xdr:cNvPr>
        <xdr:cNvSpPr/>
      </xdr:nvSpPr>
      <xdr:spPr>
        <a:xfrm>
          <a:off x="14649450" y="1008951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62</xdr:row>
      <xdr:rowOff>19067</xdr:rowOff>
    </xdr:from>
    <xdr:ext cx="405111" cy="259045"/>
    <xdr:sp macro="" textlink="">
      <xdr:nvSpPr>
        <xdr:cNvPr id="549" name="【学校施設】&#10;有形固定資産減価償却率該当値テキスト">
          <a:extLst>
            <a:ext uri="{FF2B5EF4-FFF2-40B4-BE49-F238E27FC236}">
              <a16:creationId xmlns:a16="http://schemas.microsoft.com/office/drawing/2014/main" id="{C2D7F95B-7F8C-4CBF-9628-FC55DECD8918}"/>
            </a:ext>
          </a:extLst>
        </xdr:cNvPr>
        <xdr:cNvSpPr txBox="1"/>
      </xdr:nvSpPr>
      <xdr:spPr>
        <a:xfrm>
          <a:off x="14735175" y="10067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156573</xdr:rowOff>
    </xdr:from>
    <xdr:to>
      <xdr:col>81</xdr:col>
      <xdr:colOff>101600</xdr:colOff>
      <xdr:row>62</xdr:row>
      <xdr:rowOff>86723</xdr:rowOff>
    </xdr:to>
    <xdr:sp macro="" textlink="">
      <xdr:nvSpPr>
        <xdr:cNvPr id="550" name="楕円 549">
          <a:extLst>
            <a:ext uri="{FF2B5EF4-FFF2-40B4-BE49-F238E27FC236}">
              <a16:creationId xmlns:a16="http://schemas.microsoft.com/office/drawing/2014/main" id="{AC0233EE-0116-41A4-965E-55E17F642141}"/>
            </a:ext>
          </a:extLst>
        </xdr:cNvPr>
        <xdr:cNvSpPr/>
      </xdr:nvSpPr>
      <xdr:spPr>
        <a:xfrm>
          <a:off x="13887450" y="10046698"/>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35923</xdr:rowOff>
    </xdr:from>
    <xdr:to>
      <xdr:col>85</xdr:col>
      <xdr:colOff>127000</xdr:colOff>
      <xdr:row>62</xdr:row>
      <xdr:rowOff>91440</xdr:rowOff>
    </xdr:to>
    <xdr:cxnSp macro="">
      <xdr:nvCxnSpPr>
        <xdr:cNvPr id="551" name="直線コネクタ 550">
          <a:extLst>
            <a:ext uri="{FF2B5EF4-FFF2-40B4-BE49-F238E27FC236}">
              <a16:creationId xmlns:a16="http://schemas.microsoft.com/office/drawing/2014/main" id="{92A87D13-62A0-441D-A2E8-89B8F9DD7AA5}"/>
            </a:ext>
          </a:extLst>
        </xdr:cNvPr>
        <xdr:cNvCxnSpPr/>
      </xdr:nvCxnSpPr>
      <xdr:spPr>
        <a:xfrm>
          <a:off x="13935075" y="10084798"/>
          <a:ext cx="762000" cy="523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97790</xdr:rowOff>
    </xdr:from>
    <xdr:to>
      <xdr:col>76</xdr:col>
      <xdr:colOff>165100</xdr:colOff>
      <xdr:row>62</xdr:row>
      <xdr:rowOff>27940</xdr:rowOff>
    </xdr:to>
    <xdr:sp macro="" textlink="">
      <xdr:nvSpPr>
        <xdr:cNvPr id="552" name="楕円 551">
          <a:extLst>
            <a:ext uri="{FF2B5EF4-FFF2-40B4-BE49-F238E27FC236}">
              <a16:creationId xmlns:a16="http://schemas.microsoft.com/office/drawing/2014/main" id="{89D78B21-B0D2-444C-B278-2F537B5D2E2C}"/>
            </a:ext>
          </a:extLst>
        </xdr:cNvPr>
        <xdr:cNvSpPr/>
      </xdr:nvSpPr>
      <xdr:spPr>
        <a:xfrm>
          <a:off x="13096875" y="998474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148590</xdr:rowOff>
    </xdr:from>
    <xdr:to>
      <xdr:col>81</xdr:col>
      <xdr:colOff>50800</xdr:colOff>
      <xdr:row>62</xdr:row>
      <xdr:rowOff>35923</xdr:rowOff>
    </xdr:to>
    <xdr:cxnSp macro="">
      <xdr:nvCxnSpPr>
        <xdr:cNvPr id="553" name="直線コネクタ 552">
          <a:extLst>
            <a:ext uri="{FF2B5EF4-FFF2-40B4-BE49-F238E27FC236}">
              <a16:creationId xmlns:a16="http://schemas.microsoft.com/office/drawing/2014/main" id="{11A2CB8A-D99B-4D5E-BDE4-F91CC1F30D31}"/>
            </a:ext>
          </a:extLst>
        </xdr:cNvPr>
        <xdr:cNvCxnSpPr/>
      </xdr:nvCxnSpPr>
      <xdr:spPr>
        <a:xfrm>
          <a:off x="13144500" y="10032365"/>
          <a:ext cx="790575" cy="52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45538</xdr:rowOff>
    </xdr:from>
    <xdr:to>
      <xdr:col>72</xdr:col>
      <xdr:colOff>38100</xdr:colOff>
      <xdr:row>61</xdr:row>
      <xdr:rowOff>147138</xdr:rowOff>
    </xdr:to>
    <xdr:sp macro="" textlink="">
      <xdr:nvSpPr>
        <xdr:cNvPr id="554" name="楕円 553">
          <a:extLst>
            <a:ext uri="{FF2B5EF4-FFF2-40B4-BE49-F238E27FC236}">
              <a16:creationId xmlns:a16="http://schemas.microsoft.com/office/drawing/2014/main" id="{09418B47-18A7-4498-B597-DF3905556064}"/>
            </a:ext>
          </a:extLst>
        </xdr:cNvPr>
        <xdr:cNvSpPr/>
      </xdr:nvSpPr>
      <xdr:spPr>
        <a:xfrm>
          <a:off x="12296775" y="9935663"/>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96338</xdr:rowOff>
    </xdr:from>
    <xdr:to>
      <xdr:col>76</xdr:col>
      <xdr:colOff>114300</xdr:colOff>
      <xdr:row>61</xdr:row>
      <xdr:rowOff>148590</xdr:rowOff>
    </xdr:to>
    <xdr:cxnSp macro="">
      <xdr:nvCxnSpPr>
        <xdr:cNvPr id="555" name="直線コネクタ 554">
          <a:extLst>
            <a:ext uri="{FF2B5EF4-FFF2-40B4-BE49-F238E27FC236}">
              <a16:creationId xmlns:a16="http://schemas.microsoft.com/office/drawing/2014/main" id="{AE26AE05-82C4-4AB2-8F62-2100F532FCF2}"/>
            </a:ext>
          </a:extLst>
        </xdr:cNvPr>
        <xdr:cNvCxnSpPr/>
      </xdr:nvCxnSpPr>
      <xdr:spPr>
        <a:xfrm>
          <a:off x="12344400" y="9983288"/>
          <a:ext cx="800100" cy="490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151674</xdr:rowOff>
    </xdr:from>
    <xdr:to>
      <xdr:col>67</xdr:col>
      <xdr:colOff>101600</xdr:colOff>
      <xdr:row>61</xdr:row>
      <xdr:rowOff>81824</xdr:rowOff>
    </xdr:to>
    <xdr:sp macro="" textlink="">
      <xdr:nvSpPr>
        <xdr:cNvPr id="556" name="楕円 555">
          <a:extLst>
            <a:ext uri="{FF2B5EF4-FFF2-40B4-BE49-F238E27FC236}">
              <a16:creationId xmlns:a16="http://schemas.microsoft.com/office/drawing/2014/main" id="{D911CCB3-1352-45AD-86ED-A99A13BC051A}"/>
            </a:ext>
          </a:extLst>
        </xdr:cNvPr>
        <xdr:cNvSpPr/>
      </xdr:nvSpPr>
      <xdr:spPr>
        <a:xfrm>
          <a:off x="11487150" y="9876699"/>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31024</xdr:rowOff>
    </xdr:from>
    <xdr:to>
      <xdr:col>71</xdr:col>
      <xdr:colOff>177800</xdr:colOff>
      <xdr:row>61</xdr:row>
      <xdr:rowOff>96338</xdr:rowOff>
    </xdr:to>
    <xdr:cxnSp macro="">
      <xdr:nvCxnSpPr>
        <xdr:cNvPr id="557" name="直線コネクタ 556">
          <a:extLst>
            <a:ext uri="{FF2B5EF4-FFF2-40B4-BE49-F238E27FC236}">
              <a16:creationId xmlns:a16="http://schemas.microsoft.com/office/drawing/2014/main" id="{2A85AF07-D1C2-4B57-B400-05E6D5B195B8}"/>
            </a:ext>
          </a:extLst>
        </xdr:cNvPr>
        <xdr:cNvCxnSpPr/>
      </xdr:nvCxnSpPr>
      <xdr:spPr>
        <a:xfrm>
          <a:off x="11534775" y="9914799"/>
          <a:ext cx="809625" cy="684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160400</xdr:rowOff>
    </xdr:from>
    <xdr:ext cx="405111" cy="259045"/>
    <xdr:sp macro="" textlink="">
      <xdr:nvSpPr>
        <xdr:cNvPr id="558" name="n_1aveValue【学校施設】&#10;有形固定資産減価償却率">
          <a:extLst>
            <a:ext uri="{FF2B5EF4-FFF2-40B4-BE49-F238E27FC236}">
              <a16:creationId xmlns:a16="http://schemas.microsoft.com/office/drawing/2014/main" id="{F1874BEC-819A-4BE1-867E-16922E551D3E}"/>
            </a:ext>
          </a:extLst>
        </xdr:cNvPr>
        <xdr:cNvSpPr txBox="1"/>
      </xdr:nvSpPr>
      <xdr:spPr>
        <a:xfrm>
          <a:off x="13745219" y="94028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127743</xdr:rowOff>
    </xdr:from>
    <xdr:ext cx="405111" cy="259045"/>
    <xdr:sp macro="" textlink="">
      <xdr:nvSpPr>
        <xdr:cNvPr id="559" name="n_2aveValue【学校施設】&#10;有形固定資産減価償却率">
          <a:extLst>
            <a:ext uri="{FF2B5EF4-FFF2-40B4-BE49-F238E27FC236}">
              <a16:creationId xmlns:a16="http://schemas.microsoft.com/office/drawing/2014/main" id="{44C51643-6343-4538-AB13-D140296AB3E2}"/>
            </a:ext>
          </a:extLst>
        </xdr:cNvPr>
        <xdr:cNvSpPr txBox="1"/>
      </xdr:nvSpPr>
      <xdr:spPr>
        <a:xfrm>
          <a:off x="12964169" y="93638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85289</xdr:rowOff>
    </xdr:from>
    <xdr:ext cx="405111" cy="259045"/>
    <xdr:sp macro="" textlink="">
      <xdr:nvSpPr>
        <xdr:cNvPr id="560" name="n_3aveValue【学校施設】&#10;有形固定資産減価償却率">
          <a:extLst>
            <a:ext uri="{FF2B5EF4-FFF2-40B4-BE49-F238E27FC236}">
              <a16:creationId xmlns:a16="http://schemas.microsoft.com/office/drawing/2014/main" id="{73A2B5DB-8425-4E51-B051-D396638D4C09}"/>
            </a:ext>
          </a:extLst>
        </xdr:cNvPr>
        <xdr:cNvSpPr txBox="1"/>
      </xdr:nvSpPr>
      <xdr:spPr>
        <a:xfrm>
          <a:off x="12164069" y="93277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144071</xdr:rowOff>
    </xdr:from>
    <xdr:ext cx="405111" cy="259045"/>
    <xdr:sp macro="" textlink="">
      <xdr:nvSpPr>
        <xdr:cNvPr id="561" name="n_4aveValue【学校施設】&#10;有形固定資産減価償却率">
          <a:extLst>
            <a:ext uri="{FF2B5EF4-FFF2-40B4-BE49-F238E27FC236}">
              <a16:creationId xmlns:a16="http://schemas.microsoft.com/office/drawing/2014/main" id="{F797A9E2-2718-438D-A494-B22D4F4D9293}"/>
            </a:ext>
          </a:extLst>
        </xdr:cNvPr>
        <xdr:cNvSpPr txBox="1"/>
      </xdr:nvSpPr>
      <xdr:spPr>
        <a:xfrm>
          <a:off x="11354444" y="93801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77850</xdr:rowOff>
    </xdr:from>
    <xdr:ext cx="405111" cy="259045"/>
    <xdr:sp macro="" textlink="">
      <xdr:nvSpPr>
        <xdr:cNvPr id="562" name="n_1mainValue【学校施設】&#10;有形固定資産減価償却率">
          <a:extLst>
            <a:ext uri="{FF2B5EF4-FFF2-40B4-BE49-F238E27FC236}">
              <a16:creationId xmlns:a16="http://schemas.microsoft.com/office/drawing/2014/main" id="{55BBE3B0-88F8-4BA4-AA48-E8744C8844EE}"/>
            </a:ext>
          </a:extLst>
        </xdr:cNvPr>
        <xdr:cNvSpPr txBox="1"/>
      </xdr:nvSpPr>
      <xdr:spPr>
        <a:xfrm>
          <a:off x="13745219" y="101267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19067</xdr:rowOff>
    </xdr:from>
    <xdr:ext cx="405111" cy="259045"/>
    <xdr:sp macro="" textlink="">
      <xdr:nvSpPr>
        <xdr:cNvPr id="563" name="n_2mainValue【学校施設】&#10;有形固定資産減価償却率">
          <a:extLst>
            <a:ext uri="{FF2B5EF4-FFF2-40B4-BE49-F238E27FC236}">
              <a16:creationId xmlns:a16="http://schemas.microsoft.com/office/drawing/2014/main" id="{3FB368A3-2676-43BE-AC06-11B8F99956D9}"/>
            </a:ext>
          </a:extLst>
        </xdr:cNvPr>
        <xdr:cNvSpPr txBox="1"/>
      </xdr:nvSpPr>
      <xdr:spPr>
        <a:xfrm>
          <a:off x="12964169" y="10067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138265</xdr:rowOff>
    </xdr:from>
    <xdr:ext cx="405111" cy="259045"/>
    <xdr:sp macro="" textlink="">
      <xdr:nvSpPr>
        <xdr:cNvPr id="564" name="n_3mainValue【学校施設】&#10;有形固定資産減価償却率">
          <a:extLst>
            <a:ext uri="{FF2B5EF4-FFF2-40B4-BE49-F238E27FC236}">
              <a16:creationId xmlns:a16="http://schemas.microsoft.com/office/drawing/2014/main" id="{06CED41E-74C5-4071-A1B1-7D47D4653E58}"/>
            </a:ext>
          </a:extLst>
        </xdr:cNvPr>
        <xdr:cNvSpPr txBox="1"/>
      </xdr:nvSpPr>
      <xdr:spPr>
        <a:xfrm>
          <a:off x="12164069" y="100283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72951</xdr:rowOff>
    </xdr:from>
    <xdr:ext cx="405111" cy="259045"/>
    <xdr:sp macro="" textlink="">
      <xdr:nvSpPr>
        <xdr:cNvPr id="565" name="n_4mainValue【学校施設】&#10;有形固定資産減価償却率">
          <a:extLst>
            <a:ext uri="{FF2B5EF4-FFF2-40B4-BE49-F238E27FC236}">
              <a16:creationId xmlns:a16="http://schemas.microsoft.com/office/drawing/2014/main" id="{2F481974-A73D-48B2-A839-91D24913F96C}"/>
            </a:ext>
          </a:extLst>
        </xdr:cNvPr>
        <xdr:cNvSpPr txBox="1"/>
      </xdr:nvSpPr>
      <xdr:spPr>
        <a:xfrm>
          <a:off x="11354444" y="99567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6" name="正方形/長方形 565">
          <a:extLst>
            <a:ext uri="{FF2B5EF4-FFF2-40B4-BE49-F238E27FC236}">
              <a16:creationId xmlns:a16="http://schemas.microsoft.com/office/drawing/2014/main" id="{97C769B0-1070-4665-AB6E-5FDC16877F2B}"/>
            </a:ext>
          </a:extLst>
        </xdr:cNvPr>
        <xdr:cNvSpPr/>
      </xdr:nvSpPr>
      <xdr:spPr>
        <a:xfrm>
          <a:off x="164592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7" name="正方形/長方形 566">
          <a:extLst>
            <a:ext uri="{FF2B5EF4-FFF2-40B4-BE49-F238E27FC236}">
              <a16:creationId xmlns:a16="http://schemas.microsoft.com/office/drawing/2014/main" id="{65FFB40A-7344-48B8-A5D1-C2185493CF6B}"/>
            </a:ext>
          </a:extLst>
        </xdr:cNvPr>
        <xdr:cNvSpPr/>
      </xdr:nvSpPr>
      <xdr:spPr>
        <a:xfrm>
          <a:off x="165830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8" name="正方形/長方形 567">
          <a:extLst>
            <a:ext uri="{FF2B5EF4-FFF2-40B4-BE49-F238E27FC236}">
              <a16:creationId xmlns:a16="http://schemas.microsoft.com/office/drawing/2014/main" id="{4A9E88C2-2B94-470E-9CBD-28386F40AB8D}"/>
            </a:ext>
          </a:extLst>
        </xdr:cNvPr>
        <xdr:cNvSpPr/>
      </xdr:nvSpPr>
      <xdr:spPr>
        <a:xfrm>
          <a:off x="165830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9" name="正方形/長方形 568">
          <a:extLst>
            <a:ext uri="{FF2B5EF4-FFF2-40B4-BE49-F238E27FC236}">
              <a16:creationId xmlns:a16="http://schemas.microsoft.com/office/drawing/2014/main" id="{D72ABD15-4BFE-4E8E-A3BB-24D623E41A16}"/>
            </a:ext>
          </a:extLst>
        </xdr:cNvPr>
        <xdr:cNvSpPr/>
      </xdr:nvSpPr>
      <xdr:spPr>
        <a:xfrm>
          <a:off x="174879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0" name="正方形/長方形 569">
          <a:extLst>
            <a:ext uri="{FF2B5EF4-FFF2-40B4-BE49-F238E27FC236}">
              <a16:creationId xmlns:a16="http://schemas.microsoft.com/office/drawing/2014/main" id="{2BDC8428-D0D2-4174-8AC2-1B6B2567FE14}"/>
            </a:ext>
          </a:extLst>
        </xdr:cNvPr>
        <xdr:cNvSpPr/>
      </xdr:nvSpPr>
      <xdr:spPr>
        <a:xfrm>
          <a:off x="174879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1" name="正方形/長方形 570">
          <a:extLst>
            <a:ext uri="{FF2B5EF4-FFF2-40B4-BE49-F238E27FC236}">
              <a16:creationId xmlns:a16="http://schemas.microsoft.com/office/drawing/2014/main" id="{F08DB190-FC1D-443E-8F4F-92EB0356C6E5}"/>
            </a:ext>
          </a:extLst>
        </xdr:cNvPr>
        <xdr:cNvSpPr/>
      </xdr:nvSpPr>
      <xdr:spPr>
        <a:xfrm>
          <a:off x="185166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2" name="正方形/長方形 571">
          <a:extLst>
            <a:ext uri="{FF2B5EF4-FFF2-40B4-BE49-F238E27FC236}">
              <a16:creationId xmlns:a16="http://schemas.microsoft.com/office/drawing/2014/main" id="{6D366729-66B0-4B74-8A5A-681CDA478DDA}"/>
            </a:ext>
          </a:extLst>
        </xdr:cNvPr>
        <xdr:cNvSpPr/>
      </xdr:nvSpPr>
      <xdr:spPr>
        <a:xfrm>
          <a:off x="185166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3" name="正方形/長方形 572">
          <a:extLst>
            <a:ext uri="{FF2B5EF4-FFF2-40B4-BE49-F238E27FC236}">
              <a16:creationId xmlns:a16="http://schemas.microsoft.com/office/drawing/2014/main" id="{AD20189F-B10D-447E-AA7D-D7DC68E52616}"/>
            </a:ext>
          </a:extLst>
        </xdr:cNvPr>
        <xdr:cNvSpPr/>
      </xdr:nvSpPr>
      <xdr:spPr>
        <a:xfrm>
          <a:off x="164592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4" name="テキスト ボックス 573">
          <a:extLst>
            <a:ext uri="{FF2B5EF4-FFF2-40B4-BE49-F238E27FC236}">
              <a16:creationId xmlns:a16="http://schemas.microsoft.com/office/drawing/2014/main" id="{0DCB15A1-1C0C-41FD-B4BB-0F0B9945B482}"/>
            </a:ext>
          </a:extLst>
        </xdr:cNvPr>
        <xdr:cNvSpPr txBox="1"/>
      </xdr:nvSpPr>
      <xdr:spPr>
        <a:xfrm>
          <a:off x="16440150"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5" name="直線コネクタ 574">
          <a:extLst>
            <a:ext uri="{FF2B5EF4-FFF2-40B4-BE49-F238E27FC236}">
              <a16:creationId xmlns:a16="http://schemas.microsoft.com/office/drawing/2014/main" id="{F071BB24-8CD0-481F-B29C-76A5140FC953}"/>
            </a:ext>
          </a:extLst>
        </xdr:cNvPr>
        <xdr:cNvCxnSpPr/>
      </xdr:nvCxnSpPr>
      <xdr:spPr>
        <a:xfrm>
          <a:off x="164592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6" name="テキスト ボックス 575">
          <a:extLst>
            <a:ext uri="{FF2B5EF4-FFF2-40B4-BE49-F238E27FC236}">
              <a16:creationId xmlns:a16="http://schemas.microsoft.com/office/drawing/2014/main" id="{F045180F-92CF-4AE9-BD20-52DEBC7D12DB}"/>
            </a:ext>
          </a:extLst>
        </xdr:cNvPr>
        <xdr:cNvSpPr txBox="1"/>
      </xdr:nvSpPr>
      <xdr:spPr>
        <a:xfrm>
          <a:off x="160523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577" name="直線コネクタ 576">
          <a:extLst>
            <a:ext uri="{FF2B5EF4-FFF2-40B4-BE49-F238E27FC236}">
              <a16:creationId xmlns:a16="http://schemas.microsoft.com/office/drawing/2014/main" id="{C33876BA-0489-41E0-8B3B-F669968E07AE}"/>
            </a:ext>
          </a:extLst>
        </xdr:cNvPr>
        <xdr:cNvCxnSpPr/>
      </xdr:nvCxnSpPr>
      <xdr:spPr>
        <a:xfrm>
          <a:off x="16459200" y="103727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78" name="テキスト ボックス 577">
          <a:extLst>
            <a:ext uri="{FF2B5EF4-FFF2-40B4-BE49-F238E27FC236}">
              <a16:creationId xmlns:a16="http://schemas.microsoft.com/office/drawing/2014/main" id="{2FF4E9F1-C6BD-4559-98D2-0080D55288DD}"/>
            </a:ext>
          </a:extLst>
        </xdr:cNvPr>
        <xdr:cNvSpPr txBox="1"/>
      </xdr:nvSpPr>
      <xdr:spPr>
        <a:xfrm>
          <a:off x="16052346" y="102368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79" name="直線コネクタ 578">
          <a:extLst>
            <a:ext uri="{FF2B5EF4-FFF2-40B4-BE49-F238E27FC236}">
              <a16:creationId xmlns:a16="http://schemas.microsoft.com/office/drawing/2014/main" id="{E3822FD5-6272-4B69-929B-8CF8354FECAD}"/>
            </a:ext>
          </a:extLst>
        </xdr:cNvPr>
        <xdr:cNvCxnSpPr/>
      </xdr:nvCxnSpPr>
      <xdr:spPr>
        <a:xfrm>
          <a:off x="16459200" y="994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580" name="テキスト ボックス 579">
          <a:extLst>
            <a:ext uri="{FF2B5EF4-FFF2-40B4-BE49-F238E27FC236}">
              <a16:creationId xmlns:a16="http://schemas.microsoft.com/office/drawing/2014/main" id="{3C29987F-53F3-4953-A71A-A3EDD2FAD8E0}"/>
            </a:ext>
          </a:extLst>
        </xdr:cNvPr>
        <xdr:cNvSpPr txBox="1"/>
      </xdr:nvSpPr>
      <xdr:spPr>
        <a:xfrm>
          <a:off x="16052346" y="980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81" name="直線コネクタ 580">
          <a:extLst>
            <a:ext uri="{FF2B5EF4-FFF2-40B4-BE49-F238E27FC236}">
              <a16:creationId xmlns:a16="http://schemas.microsoft.com/office/drawing/2014/main" id="{6B9E5E8C-1F6D-4312-87EE-7BDCE1AB88C9}"/>
            </a:ext>
          </a:extLst>
        </xdr:cNvPr>
        <xdr:cNvCxnSpPr/>
      </xdr:nvCxnSpPr>
      <xdr:spPr>
        <a:xfrm>
          <a:off x="16459200" y="9515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582" name="テキスト ボックス 581">
          <a:extLst>
            <a:ext uri="{FF2B5EF4-FFF2-40B4-BE49-F238E27FC236}">
              <a16:creationId xmlns:a16="http://schemas.microsoft.com/office/drawing/2014/main" id="{45CFA0A7-F717-4C1D-BC02-34ACEF3487E0}"/>
            </a:ext>
          </a:extLst>
        </xdr:cNvPr>
        <xdr:cNvSpPr txBox="1"/>
      </xdr:nvSpPr>
      <xdr:spPr>
        <a:xfrm>
          <a:off x="16052346" y="9379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83" name="直線コネクタ 582">
          <a:extLst>
            <a:ext uri="{FF2B5EF4-FFF2-40B4-BE49-F238E27FC236}">
              <a16:creationId xmlns:a16="http://schemas.microsoft.com/office/drawing/2014/main" id="{A301FB20-BAA3-46C6-BCFC-08E08A129AED}"/>
            </a:ext>
          </a:extLst>
        </xdr:cNvPr>
        <xdr:cNvCxnSpPr/>
      </xdr:nvCxnSpPr>
      <xdr:spPr>
        <a:xfrm>
          <a:off x="16459200" y="9077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584" name="テキスト ボックス 583">
          <a:extLst>
            <a:ext uri="{FF2B5EF4-FFF2-40B4-BE49-F238E27FC236}">
              <a16:creationId xmlns:a16="http://schemas.microsoft.com/office/drawing/2014/main" id="{7FDA75CB-4DEA-4601-BAD5-24A0C2F28AD6}"/>
            </a:ext>
          </a:extLst>
        </xdr:cNvPr>
        <xdr:cNvSpPr txBox="1"/>
      </xdr:nvSpPr>
      <xdr:spPr>
        <a:xfrm>
          <a:off x="16052346" y="89414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5" name="直線コネクタ 584">
          <a:extLst>
            <a:ext uri="{FF2B5EF4-FFF2-40B4-BE49-F238E27FC236}">
              <a16:creationId xmlns:a16="http://schemas.microsoft.com/office/drawing/2014/main" id="{F951EC75-FCFD-4303-98BD-C7434DBF7A62}"/>
            </a:ext>
          </a:extLst>
        </xdr:cNvPr>
        <xdr:cNvCxnSpPr/>
      </xdr:nvCxnSpPr>
      <xdr:spPr>
        <a:xfrm>
          <a:off x="164592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6" name="テキスト ボックス 585">
          <a:extLst>
            <a:ext uri="{FF2B5EF4-FFF2-40B4-BE49-F238E27FC236}">
              <a16:creationId xmlns:a16="http://schemas.microsoft.com/office/drawing/2014/main" id="{3F951A8F-A4D6-4E45-84D0-A2F24FDB2CE6}"/>
            </a:ext>
          </a:extLst>
        </xdr:cNvPr>
        <xdr:cNvSpPr txBox="1"/>
      </xdr:nvSpPr>
      <xdr:spPr>
        <a:xfrm>
          <a:off x="16052346" y="851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7" name="【学校施設】&#10;一人当たり面積グラフ枠">
          <a:extLst>
            <a:ext uri="{FF2B5EF4-FFF2-40B4-BE49-F238E27FC236}">
              <a16:creationId xmlns:a16="http://schemas.microsoft.com/office/drawing/2014/main" id="{F20F8F09-8DB4-4B82-9172-ACFD88BAD838}"/>
            </a:ext>
          </a:extLst>
        </xdr:cNvPr>
        <xdr:cNvSpPr/>
      </xdr:nvSpPr>
      <xdr:spPr>
        <a:xfrm>
          <a:off x="164592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79096</xdr:rowOff>
    </xdr:from>
    <xdr:to>
      <xdr:col>116</xdr:col>
      <xdr:colOff>62864</xdr:colOff>
      <xdr:row>62</xdr:row>
      <xdr:rowOff>128016</xdr:rowOff>
    </xdr:to>
    <xdr:cxnSp macro="">
      <xdr:nvCxnSpPr>
        <xdr:cNvPr id="588" name="直線コネクタ 587">
          <a:extLst>
            <a:ext uri="{FF2B5EF4-FFF2-40B4-BE49-F238E27FC236}">
              <a16:creationId xmlns:a16="http://schemas.microsoft.com/office/drawing/2014/main" id="{071F51E5-AFB6-46D5-84A0-93E41B7EFE3D}"/>
            </a:ext>
          </a:extLst>
        </xdr:cNvPr>
        <xdr:cNvCxnSpPr/>
      </xdr:nvCxnSpPr>
      <xdr:spPr>
        <a:xfrm flipV="1">
          <a:off x="19954239" y="8994496"/>
          <a:ext cx="0" cy="11792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131843</xdr:rowOff>
    </xdr:from>
    <xdr:ext cx="469744" cy="259045"/>
    <xdr:sp macro="" textlink="">
      <xdr:nvSpPr>
        <xdr:cNvPr id="589" name="【学校施設】&#10;一人当たり面積最小値テキスト">
          <a:extLst>
            <a:ext uri="{FF2B5EF4-FFF2-40B4-BE49-F238E27FC236}">
              <a16:creationId xmlns:a16="http://schemas.microsoft.com/office/drawing/2014/main" id="{C16DD128-4F0D-4299-B0B9-852A3D9B2C8C}"/>
            </a:ext>
          </a:extLst>
        </xdr:cNvPr>
        <xdr:cNvSpPr txBox="1"/>
      </xdr:nvSpPr>
      <xdr:spPr>
        <a:xfrm>
          <a:off x="19992975" y="101807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62</xdr:row>
      <xdr:rowOff>128016</xdr:rowOff>
    </xdr:from>
    <xdr:to>
      <xdr:col>116</xdr:col>
      <xdr:colOff>152400</xdr:colOff>
      <xdr:row>62</xdr:row>
      <xdr:rowOff>128016</xdr:rowOff>
    </xdr:to>
    <xdr:cxnSp macro="">
      <xdr:nvCxnSpPr>
        <xdr:cNvPr id="590" name="直線コネクタ 589">
          <a:extLst>
            <a:ext uri="{FF2B5EF4-FFF2-40B4-BE49-F238E27FC236}">
              <a16:creationId xmlns:a16="http://schemas.microsoft.com/office/drawing/2014/main" id="{6F4AF11A-44D9-4C42-A06C-9D596FB8076B}"/>
            </a:ext>
          </a:extLst>
        </xdr:cNvPr>
        <xdr:cNvCxnSpPr/>
      </xdr:nvCxnSpPr>
      <xdr:spPr>
        <a:xfrm>
          <a:off x="19878675" y="1017371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25773</xdr:rowOff>
    </xdr:from>
    <xdr:ext cx="469744" cy="259045"/>
    <xdr:sp macro="" textlink="">
      <xdr:nvSpPr>
        <xdr:cNvPr id="591" name="【学校施設】&#10;一人当たり面積最大値テキスト">
          <a:extLst>
            <a:ext uri="{FF2B5EF4-FFF2-40B4-BE49-F238E27FC236}">
              <a16:creationId xmlns:a16="http://schemas.microsoft.com/office/drawing/2014/main" id="{7C46A6DB-6995-4E71-AFA2-247349D0FE6E}"/>
            </a:ext>
          </a:extLst>
        </xdr:cNvPr>
        <xdr:cNvSpPr txBox="1"/>
      </xdr:nvSpPr>
      <xdr:spPr>
        <a:xfrm>
          <a:off x="19992975" y="87824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79096</xdr:rowOff>
    </xdr:from>
    <xdr:to>
      <xdr:col>116</xdr:col>
      <xdr:colOff>152400</xdr:colOff>
      <xdr:row>55</xdr:row>
      <xdr:rowOff>79096</xdr:rowOff>
    </xdr:to>
    <xdr:cxnSp macro="">
      <xdr:nvCxnSpPr>
        <xdr:cNvPr id="592" name="直線コネクタ 591">
          <a:extLst>
            <a:ext uri="{FF2B5EF4-FFF2-40B4-BE49-F238E27FC236}">
              <a16:creationId xmlns:a16="http://schemas.microsoft.com/office/drawing/2014/main" id="{CB534053-E865-40A3-BE7D-47C0092E8B2A}"/>
            </a:ext>
          </a:extLst>
        </xdr:cNvPr>
        <xdr:cNvCxnSpPr/>
      </xdr:nvCxnSpPr>
      <xdr:spPr>
        <a:xfrm>
          <a:off x="19878675" y="899449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59</xdr:row>
      <xdr:rowOff>51173</xdr:rowOff>
    </xdr:from>
    <xdr:ext cx="469744" cy="259045"/>
    <xdr:sp macro="" textlink="">
      <xdr:nvSpPr>
        <xdr:cNvPr id="593" name="【学校施設】&#10;一人当たり面積平均値テキスト">
          <a:extLst>
            <a:ext uri="{FF2B5EF4-FFF2-40B4-BE49-F238E27FC236}">
              <a16:creationId xmlns:a16="http://schemas.microsoft.com/office/drawing/2014/main" id="{B1DC2481-0B9F-45C0-B1CB-85C8D64BFD97}"/>
            </a:ext>
          </a:extLst>
        </xdr:cNvPr>
        <xdr:cNvSpPr txBox="1"/>
      </xdr:nvSpPr>
      <xdr:spPr>
        <a:xfrm>
          <a:off x="19992975" y="961109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28296</xdr:rowOff>
    </xdr:from>
    <xdr:to>
      <xdr:col>116</xdr:col>
      <xdr:colOff>114300</xdr:colOff>
      <xdr:row>60</xdr:row>
      <xdr:rowOff>129896</xdr:rowOff>
    </xdr:to>
    <xdr:sp macro="" textlink="">
      <xdr:nvSpPr>
        <xdr:cNvPr id="594" name="フローチャート: 判断 593">
          <a:extLst>
            <a:ext uri="{FF2B5EF4-FFF2-40B4-BE49-F238E27FC236}">
              <a16:creationId xmlns:a16="http://schemas.microsoft.com/office/drawing/2014/main" id="{4AB528A6-8F5D-4E1D-B8C3-3140756B7DE2}"/>
            </a:ext>
          </a:extLst>
        </xdr:cNvPr>
        <xdr:cNvSpPr/>
      </xdr:nvSpPr>
      <xdr:spPr>
        <a:xfrm>
          <a:off x="19897725" y="9756496"/>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9551</xdr:rowOff>
    </xdr:from>
    <xdr:to>
      <xdr:col>112</xdr:col>
      <xdr:colOff>38100</xdr:colOff>
      <xdr:row>60</xdr:row>
      <xdr:rowOff>111151</xdr:rowOff>
    </xdr:to>
    <xdr:sp macro="" textlink="">
      <xdr:nvSpPr>
        <xdr:cNvPr id="595" name="フローチャート: 判断 594">
          <a:extLst>
            <a:ext uri="{FF2B5EF4-FFF2-40B4-BE49-F238E27FC236}">
              <a16:creationId xmlns:a16="http://schemas.microsoft.com/office/drawing/2014/main" id="{57B914E8-FF4D-4DA7-8027-2290FC67F010}"/>
            </a:ext>
          </a:extLst>
        </xdr:cNvPr>
        <xdr:cNvSpPr/>
      </xdr:nvSpPr>
      <xdr:spPr>
        <a:xfrm>
          <a:off x="19154775" y="9731401"/>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13208</xdr:rowOff>
    </xdr:from>
    <xdr:to>
      <xdr:col>107</xdr:col>
      <xdr:colOff>101600</xdr:colOff>
      <xdr:row>60</xdr:row>
      <xdr:rowOff>114808</xdr:rowOff>
    </xdr:to>
    <xdr:sp macro="" textlink="">
      <xdr:nvSpPr>
        <xdr:cNvPr id="596" name="フローチャート: 判断 595">
          <a:extLst>
            <a:ext uri="{FF2B5EF4-FFF2-40B4-BE49-F238E27FC236}">
              <a16:creationId xmlns:a16="http://schemas.microsoft.com/office/drawing/2014/main" id="{5DA7F6A6-6833-4624-8E98-5B9AD68B7FE8}"/>
            </a:ext>
          </a:extLst>
        </xdr:cNvPr>
        <xdr:cNvSpPr/>
      </xdr:nvSpPr>
      <xdr:spPr>
        <a:xfrm>
          <a:off x="18345150" y="9735058"/>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6807</xdr:rowOff>
    </xdr:from>
    <xdr:to>
      <xdr:col>102</xdr:col>
      <xdr:colOff>165100</xdr:colOff>
      <xdr:row>60</xdr:row>
      <xdr:rowOff>108407</xdr:rowOff>
    </xdr:to>
    <xdr:sp macro="" textlink="">
      <xdr:nvSpPr>
        <xdr:cNvPr id="597" name="フローチャート: 判断 596">
          <a:extLst>
            <a:ext uri="{FF2B5EF4-FFF2-40B4-BE49-F238E27FC236}">
              <a16:creationId xmlns:a16="http://schemas.microsoft.com/office/drawing/2014/main" id="{60A8E66D-CDEB-4858-B57F-520D59A64CAA}"/>
            </a:ext>
          </a:extLst>
        </xdr:cNvPr>
        <xdr:cNvSpPr/>
      </xdr:nvSpPr>
      <xdr:spPr>
        <a:xfrm>
          <a:off x="17554575" y="9735007"/>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35154</xdr:rowOff>
    </xdr:from>
    <xdr:to>
      <xdr:col>98</xdr:col>
      <xdr:colOff>38100</xdr:colOff>
      <xdr:row>60</xdr:row>
      <xdr:rowOff>136754</xdr:rowOff>
    </xdr:to>
    <xdr:sp macro="" textlink="">
      <xdr:nvSpPr>
        <xdr:cNvPr id="598" name="フローチャート: 判断 597">
          <a:extLst>
            <a:ext uri="{FF2B5EF4-FFF2-40B4-BE49-F238E27FC236}">
              <a16:creationId xmlns:a16="http://schemas.microsoft.com/office/drawing/2014/main" id="{EE5500A3-0927-4C06-B92B-9D930212CB2F}"/>
            </a:ext>
          </a:extLst>
        </xdr:cNvPr>
        <xdr:cNvSpPr/>
      </xdr:nvSpPr>
      <xdr:spPr>
        <a:xfrm>
          <a:off x="16754475" y="9760179"/>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9" name="テキスト ボックス 598">
          <a:extLst>
            <a:ext uri="{FF2B5EF4-FFF2-40B4-BE49-F238E27FC236}">
              <a16:creationId xmlns:a16="http://schemas.microsoft.com/office/drawing/2014/main" id="{B3764EE5-9FF3-4407-BB86-C827065BB3CE}"/>
            </a:ext>
          </a:extLst>
        </xdr:cNvPr>
        <xdr:cNvSpPr txBox="1"/>
      </xdr:nvSpPr>
      <xdr:spPr>
        <a:xfrm>
          <a:off x="197834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C89383B1-465E-472F-8392-E12CA1BD91F7}"/>
            </a:ext>
          </a:extLst>
        </xdr:cNvPr>
        <xdr:cNvSpPr txBox="1"/>
      </xdr:nvSpPr>
      <xdr:spPr>
        <a:xfrm>
          <a:off x="19030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D16819F7-0A0B-4307-B731-2B924DD9930C}"/>
            </a:ext>
          </a:extLst>
        </xdr:cNvPr>
        <xdr:cNvSpPr txBox="1"/>
      </xdr:nvSpPr>
      <xdr:spPr>
        <a:xfrm>
          <a:off x="18221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7547428B-B074-41FD-8F42-97EADD042EE7}"/>
            </a:ext>
          </a:extLst>
        </xdr:cNvPr>
        <xdr:cNvSpPr txBox="1"/>
      </xdr:nvSpPr>
      <xdr:spPr>
        <a:xfrm>
          <a:off x="174307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62439A61-8E5C-415D-A014-D48D177B6DC5}"/>
            </a:ext>
          </a:extLst>
        </xdr:cNvPr>
        <xdr:cNvSpPr txBox="1"/>
      </xdr:nvSpPr>
      <xdr:spPr>
        <a:xfrm>
          <a:off x="166306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67158</xdr:rowOff>
    </xdr:from>
    <xdr:to>
      <xdr:col>116</xdr:col>
      <xdr:colOff>114300</xdr:colOff>
      <xdr:row>61</xdr:row>
      <xdr:rowOff>168758</xdr:rowOff>
    </xdr:to>
    <xdr:sp macro="" textlink="">
      <xdr:nvSpPr>
        <xdr:cNvPr id="604" name="楕円 603">
          <a:extLst>
            <a:ext uri="{FF2B5EF4-FFF2-40B4-BE49-F238E27FC236}">
              <a16:creationId xmlns:a16="http://schemas.microsoft.com/office/drawing/2014/main" id="{85773654-D958-4DBE-8F6F-A62862D4AB68}"/>
            </a:ext>
          </a:extLst>
        </xdr:cNvPr>
        <xdr:cNvSpPr/>
      </xdr:nvSpPr>
      <xdr:spPr>
        <a:xfrm>
          <a:off x="19897725" y="9950933"/>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45585</xdr:rowOff>
    </xdr:from>
    <xdr:ext cx="469744" cy="259045"/>
    <xdr:sp macro="" textlink="">
      <xdr:nvSpPr>
        <xdr:cNvPr id="605" name="【学校施設】&#10;一人当たり面積該当値テキスト">
          <a:extLst>
            <a:ext uri="{FF2B5EF4-FFF2-40B4-BE49-F238E27FC236}">
              <a16:creationId xmlns:a16="http://schemas.microsoft.com/office/drawing/2014/main" id="{9AD3E977-4022-4E76-806F-3F5E0D7650BC}"/>
            </a:ext>
          </a:extLst>
        </xdr:cNvPr>
        <xdr:cNvSpPr txBox="1"/>
      </xdr:nvSpPr>
      <xdr:spPr>
        <a:xfrm>
          <a:off x="19992975" y="99357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71272</xdr:rowOff>
    </xdr:from>
    <xdr:to>
      <xdr:col>112</xdr:col>
      <xdr:colOff>38100</xdr:colOff>
      <xdr:row>62</xdr:row>
      <xdr:rowOff>1422</xdr:rowOff>
    </xdr:to>
    <xdr:sp macro="" textlink="">
      <xdr:nvSpPr>
        <xdr:cNvPr id="606" name="楕円 605">
          <a:extLst>
            <a:ext uri="{FF2B5EF4-FFF2-40B4-BE49-F238E27FC236}">
              <a16:creationId xmlns:a16="http://schemas.microsoft.com/office/drawing/2014/main" id="{C584750B-7AD9-4AC5-A083-6E373535F22E}"/>
            </a:ext>
          </a:extLst>
        </xdr:cNvPr>
        <xdr:cNvSpPr/>
      </xdr:nvSpPr>
      <xdr:spPr>
        <a:xfrm>
          <a:off x="19154775" y="9955047"/>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117958</xdr:rowOff>
    </xdr:from>
    <xdr:to>
      <xdr:col>116</xdr:col>
      <xdr:colOff>63500</xdr:colOff>
      <xdr:row>61</xdr:row>
      <xdr:rowOff>122072</xdr:rowOff>
    </xdr:to>
    <xdr:cxnSp macro="">
      <xdr:nvCxnSpPr>
        <xdr:cNvPr id="607" name="直線コネクタ 606">
          <a:extLst>
            <a:ext uri="{FF2B5EF4-FFF2-40B4-BE49-F238E27FC236}">
              <a16:creationId xmlns:a16="http://schemas.microsoft.com/office/drawing/2014/main" id="{580C0C70-01FD-4A00-AF3A-D6ED5CA31CE8}"/>
            </a:ext>
          </a:extLst>
        </xdr:cNvPr>
        <xdr:cNvCxnSpPr/>
      </xdr:nvCxnSpPr>
      <xdr:spPr>
        <a:xfrm flipV="1">
          <a:off x="19202400" y="10008083"/>
          <a:ext cx="752475" cy="4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76302</xdr:rowOff>
    </xdr:from>
    <xdr:to>
      <xdr:col>107</xdr:col>
      <xdr:colOff>101600</xdr:colOff>
      <xdr:row>62</xdr:row>
      <xdr:rowOff>6452</xdr:rowOff>
    </xdr:to>
    <xdr:sp macro="" textlink="">
      <xdr:nvSpPr>
        <xdr:cNvPr id="608" name="楕円 607">
          <a:extLst>
            <a:ext uri="{FF2B5EF4-FFF2-40B4-BE49-F238E27FC236}">
              <a16:creationId xmlns:a16="http://schemas.microsoft.com/office/drawing/2014/main" id="{4ABDC5A7-A2F7-4436-A7E0-A6D38DBFF76F}"/>
            </a:ext>
          </a:extLst>
        </xdr:cNvPr>
        <xdr:cNvSpPr/>
      </xdr:nvSpPr>
      <xdr:spPr>
        <a:xfrm>
          <a:off x="18345150" y="9963252"/>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122072</xdr:rowOff>
    </xdr:from>
    <xdr:to>
      <xdr:col>111</xdr:col>
      <xdr:colOff>177800</xdr:colOff>
      <xdr:row>61</xdr:row>
      <xdr:rowOff>127102</xdr:rowOff>
    </xdr:to>
    <xdr:cxnSp macro="">
      <xdr:nvCxnSpPr>
        <xdr:cNvPr id="609" name="直線コネクタ 608">
          <a:extLst>
            <a:ext uri="{FF2B5EF4-FFF2-40B4-BE49-F238E27FC236}">
              <a16:creationId xmlns:a16="http://schemas.microsoft.com/office/drawing/2014/main" id="{D0D42943-0DB9-4AB1-966C-0634A987FCB4}"/>
            </a:ext>
          </a:extLst>
        </xdr:cNvPr>
        <xdr:cNvCxnSpPr/>
      </xdr:nvCxnSpPr>
      <xdr:spPr>
        <a:xfrm flipV="1">
          <a:off x="18392775" y="10012197"/>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61214</xdr:rowOff>
    </xdr:from>
    <xdr:to>
      <xdr:col>102</xdr:col>
      <xdr:colOff>165100</xdr:colOff>
      <xdr:row>61</xdr:row>
      <xdr:rowOff>162814</xdr:rowOff>
    </xdr:to>
    <xdr:sp macro="" textlink="">
      <xdr:nvSpPr>
        <xdr:cNvPr id="610" name="楕円 609">
          <a:extLst>
            <a:ext uri="{FF2B5EF4-FFF2-40B4-BE49-F238E27FC236}">
              <a16:creationId xmlns:a16="http://schemas.microsoft.com/office/drawing/2014/main" id="{DAB32579-7FA3-4A14-98B5-08E3A9DDD212}"/>
            </a:ext>
          </a:extLst>
        </xdr:cNvPr>
        <xdr:cNvSpPr/>
      </xdr:nvSpPr>
      <xdr:spPr>
        <a:xfrm>
          <a:off x="17554575" y="9951339"/>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112014</xdr:rowOff>
    </xdr:from>
    <xdr:to>
      <xdr:col>107</xdr:col>
      <xdr:colOff>50800</xdr:colOff>
      <xdr:row>61</xdr:row>
      <xdr:rowOff>127102</xdr:rowOff>
    </xdr:to>
    <xdr:cxnSp macro="">
      <xdr:nvCxnSpPr>
        <xdr:cNvPr id="611" name="直線コネクタ 610">
          <a:extLst>
            <a:ext uri="{FF2B5EF4-FFF2-40B4-BE49-F238E27FC236}">
              <a16:creationId xmlns:a16="http://schemas.microsoft.com/office/drawing/2014/main" id="{69A4947D-7887-43D1-8BAD-DE5D875AD2B9}"/>
            </a:ext>
          </a:extLst>
        </xdr:cNvPr>
        <xdr:cNvCxnSpPr/>
      </xdr:nvCxnSpPr>
      <xdr:spPr>
        <a:xfrm>
          <a:off x="17602200" y="9998964"/>
          <a:ext cx="790575" cy="119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71272</xdr:rowOff>
    </xdr:from>
    <xdr:to>
      <xdr:col>98</xdr:col>
      <xdr:colOff>38100</xdr:colOff>
      <xdr:row>62</xdr:row>
      <xdr:rowOff>1422</xdr:rowOff>
    </xdr:to>
    <xdr:sp macro="" textlink="">
      <xdr:nvSpPr>
        <xdr:cNvPr id="612" name="楕円 611">
          <a:extLst>
            <a:ext uri="{FF2B5EF4-FFF2-40B4-BE49-F238E27FC236}">
              <a16:creationId xmlns:a16="http://schemas.microsoft.com/office/drawing/2014/main" id="{D6AED068-F9B5-4A54-B635-7E01914D220E}"/>
            </a:ext>
          </a:extLst>
        </xdr:cNvPr>
        <xdr:cNvSpPr/>
      </xdr:nvSpPr>
      <xdr:spPr>
        <a:xfrm>
          <a:off x="16754475" y="9955047"/>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112014</xdr:rowOff>
    </xdr:from>
    <xdr:to>
      <xdr:col>102</xdr:col>
      <xdr:colOff>114300</xdr:colOff>
      <xdr:row>61</xdr:row>
      <xdr:rowOff>122072</xdr:rowOff>
    </xdr:to>
    <xdr:cxnSp macro="">
      <xdr:nvCxnSpPr>
        <xdr:cNvPr id="613" name="直線コネクタ 612">
          <a:extLst>
            <a:ext uri="{FF2B5EF4-FFF2-40B4-BE49-F238E27FC236}">
              <a16:creationId xmlns:a16="http://schemas.microsoft.com/office/drawing/2014/main" id="{842D5260-5BC8-4F56-AE8C-0987B72F4F62}"/>
            </a:ext>
          </a:extLst>
        </xdr:cNvPr>
        <xdr:cNvCxnSpPr/>
      </xdr:nvCxnSpPr>
      <xdr:spPr>
        <a:xfrm flipV="1">
          <a:off x="16802100" y="9998964"/>
          <a:ext cx="800100" cy="132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58</xdr:row>
      <xdr:rowOff>127678</xdr:rowOff>
    </xdr:from>
    <xdr:ext cx="469744" cy="259045"/>
    <xdr:sp macro="" textlink="">
      <xdr:nvSpPr>
        <xdr:cNvPr id="614" name="n_1aveValue【学校施設】&#10;一人当たり面積">
          <a:extLst>
            <a:ext uri="{FF2B5EF4-FFF2-40B4-BE49-F238E27FC236}">
              <a16:creationId xmlns:a16="http://schemas.microsoft.com/office/drawing/2014/main" id="{A678ABDB-5E13-4B92-8CD9-30E8E4FCBF07}"/>
            </a:ext>
          </a:extLst>
        </xdr:cNvPr>
        <xdr:cNvSpPr txBox="1"/>
      </xdr:nvSpPr>
      <xdr:spPr>
        <a:xfrm>
          <a:off x="18983402" y="95256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58</xdr:row>
      <xdr:rowOff>131335</xdr:rowOff>
    </xdr:from>
    <xdr:ext cx="469744" cy="259045"/>
    <xdr:sp macro="" textlink="">
      <xdr:nvSpPr>
        <xdr:cNvPr id="615" name="n_2aveValue【学校施設】&#10;一人当たり面積">
          <a:extLst>
            <a:ext uri="{FF2B5EF4-FFF2-40B4-BE49-F238E27FC236}">
              <a16:creationId xmlns:a16="http://schemas.microsoft.com/office/drawing/2014/main" id="{63706A5D-31B0-4C83-B974-4CA3131BB723}"/>
            </a:ext>
          </a:extLst>
        </xdr:cNvPr>
        <xdr:cNvSpPr txBox="1"/>
      </xdr:nvSpPr>
      <xdr:spPr>
        <a:xfrm>
          <a:off x="18183302" y="95325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58</xdr:row>
      <xdr:rowOff>124934</xdr:rowOff>
    </xdr:from>
    <xdr:ext cx="469744" cy="259045"/>
    <xdr:sp macro="" textlink="">
      <xdr:nvSpPr>
        <xdr:cNvPr id="616" name="n_3aveValue【学校施設】&#10;一人当たり面積">
          <a:extLst>
            <a:ext uri="{FF2B5EF4-FFF2-40B4-BE49-F238E27FC236}">
              <a16:creationId xmlns:a16="http://schemas.microsoft.com/office/drawing/2014/main" id="{F0C10D98-ADE6-4153-BB53-93D2EB4EEB0B}"/>
            </a:ext>
          </a:extLst>
        </xdr:cNvPr>
        <xdr:cNvSpPr txBox="1"/>
      </xdr:nvSpPr>
      <xdr:spPr>
        <a:xfrm>
          <a:off x="17383202" y="95229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58</xdr:row>
      <xdr:rowOff>153281</xdr:rowOff>
    </xdr:from>
    <xdr:ext cx="469744" cy="259045"/>
    <xdr:sp macro="" textlink="">
      <xdr:nvSpPr>
        <xdr:cNvPr id="617" name="n_4aveValue【学校施設】&#10;一人当たり面積">
          <a:extLst>
            <a:ext uri="{FF2B5EF4-FFF2-40B4-BE49-F238E27FC236}">
              <a16:creationId xmlns:a16="http://schemas.microsoft.com/office/drawing/2014/main" id="{35A1C693-84FB-4901-B5EF-3ECF1CC0CA75}"/>
            </a:ext>
          </a:extLst>
        </xdr:cNvPr>
        <xdr:cNvSpPr txBox="1"/>
      </xdr:nvSpPr>
      <xdr:spPr>
        <a:xfrm>
          <a:off x="16592627" y="95544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61</xdr:row>
      <xdr:rowOff>163999</xdr:rowOff>
    </xdr:from>
    <xdr:ext cx="469744" cy="259045"/>
    <xdr:sp macro="" textlink="">
      <xdr:nvSpPr>
        <xdr:cNvPr id="618" name="n_1mainValue【学校施設】&#10;一人当たり面積">
          <a:extLst>
            <a:ext uri="{FF2B5EF4-FFF2-40B4-BE49-F238E27FC236}">
              <a16:creationId xmlns:a16="http://schemas.microsoft.com/office/drawing/2014/main" id="{F13552D0-5EE3-43AE-8938-7FE3D9DA9547}"/>
            </a:ext>
          </a:extLst>
        </xdr:cNvPr>
        <xdr:cNvSpPr txBox="1"/>
      </xdr:nvSpPr>
      <xdr:spPr>
        <a:xfrm>
          <a:off x="18983402" y="100477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169029</xdr:rowOff>
    </xdr:from>
    <xdr:ext cx="469744" cy="259045"/>
    <xdr:sp macro="" textlink="">
      <xdr:nvSpPr>
        <xdr:cNvPr id="619" name="n_2mainValue【学校施設】&#10;一人当たり面積">
          <a:extLst>
            <a:ext uri="{FF2B5EF4-FFF2-40B4-BE49-F238E27FC236}">
              <a16:creationId xmlns:a16="http://schemas.microsoft.com/office/drawing/2014/main" id="{3E1E6FDF-0DB1-4BD0-A5B1-EA12C8DC2C4B}"/>
            </a:ext>
          </a:extLst>
        </xdr:cNvPr>
        <xdr:cNvSpPr txBox="1"/>
      </xdr:nvSpPr>
      <xdr:spPr>
        <a:xfrm>
          <a:off x="18183302" y="100464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153941</xdr:rowOff>
    </xdr:from>
    <xdr:ext cx="469744" cy="259045"/>
    <xdr:sp macro="" textlink="">
      <xdr:nvSpPr>
        <xdr:cNvPr id="620" name="n_3mainValue【学校施設】&#10;一人当たり面積">
          <a:extLst>
            <a:ext uri="{FF2B5EF4-FFF2-40B4-BE49-F238E27FC236}">
              <a16:creationId xmlns:a16="http://schemas.microsoft.com/office/drawing/2014/main" id="{1FBEC7C4-647C-4615-8F20-BCFA26DA900E}"/>
            </a:ext>
          </a:extLst>
        </xdr:cNvPr>
        <xdr:cNvSpPr txBox="1"/>
      </xdr:nvSpPr>
      <xdr:spPr>
        <a:xfrm>
          <a:off x="17383202" y="10040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163999</xdr:rowOff>
    </xdr:from>
    <xdr:ext cx="469744" cy="259045"/>
    <xdr:sp macro="" textlink="">
      <xdr:nvSpPr>
        <xdr:cNvPr id="621" name="n_4mainValue【学校施設】&#10;一人当たり面積">
          <a:extLst>
            <a:ext uri="{FF2B5EF4-FFF2-40B4-BE49-F238E27FC236}">
              <a16:creationId xmlns:a16="http://schemas.microsoft.com/office/drawing/2014/main" id="{113B5044-6662-43AC-8867-2365DCBDACC3}"/>
            </a:ext>
          </a:extLst>
        </xdr:cNvPr>
        <xdr:cNvSpPr txBox="1"/>
      </xdr:nvSpPr>
      <xdr:spPr>
        <a:xfrm>
          <a:off x="16592627" y="100477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2" name="正方形/長方形 621">
          <a:extLst>
            <a:ext uri="{FF2B5EF4-FFF2-40B4-BE49-F238E27FC236}">
              <a16:creationId xmlns:a16="http://schemas.microsoft.com/office/drawing/2014/main" id="{94694982-8441-4324-BB8F-C734392C0FB9}"/>
            </a:ext>
          </a:extLst>
        </xdr:cNvPr>
        <xdr:cNvSpPr/>
      </xdr:nvSpPr>
      <xdr:spPr>
        <a:xfrm>
          <a:off x="112109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3" name="正方形/長方形 622">
          <a:extLst>
            <a:ext uri="{FF2B5EF4-FFF2-40B4-BE49-F238E27FC236}">
              <a16:creationId xmlns:a16="http://schemas.microsoft.com/office/drawing/2014/main" id="{10241732-B2A1-4B1A-9690-E67781A76BD1}"/>
            </a:ext>
          </a:extLst>
        </xdr:cNvPr>
        <xdr:cNvSpPr/>
      </xdr:nvSpPr>
      <xdr:spPr>
        <a:xfrm>
          <a:off x="113157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4" name="正方形/長方形 623">
          <a:extLst>
            <a:ext uri="{FF2B5EF4-FFF2-40B4-BE49-F238E27FC236}">
              <a16:creationId xmlns:a16="http://schemas.microsoft.com/office/drawing/2014/main" id="{E5BFF0A3-01C3-437B-8B58-056F2AD711A0}"/>
            </a:ext>
          </a:extLst>
        </xdr:cNvPr>
        <xdr:cNvSpPr/>
      </xdr:nvSpPr>
      <xdr:spPr>
        <a:xfrm>
          <a:off x="113157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5" name="正方形/長方形 624">
          <a:extLst>
            <a:ext uri="{FF2B5EF4-FFF2-40B4-BE49-F238E27FC236}">
              <a16:creationId xmlns:a16="http://schemas.microsoft.com/office/drawing/2014/main" id="{2011BEEF-5E0E-471D-A2AB-5A606E2CA5D0}"/>
            </a:ext>
          </a:extLst>
        </xdr:cNvPr>
        <xdr:cNvSpPr/>
      </xdr:nvSpPr>
      <xdr:spPr>
        <a:xfrm>
          <a:off x="1223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6" name="正方形/長方形 625">
          <a:extLst>
            <a:ext uri="{FF2B5EF4-FFF2-40B4-BE49-F238E27FC236}">
              <a16:creationId xmlns:a16="http://schemas.microsoft.com/office/drawing/2014/main" id="{1333975B-C02E-4FBB-9689-1E24A75976C2}"/>
            </a:ext>
          </a:extLst>
        </xdr:cNvPr>
        <xdr:cNvSpPr/>
      </xdr:nvSpPr>
      <xdr:spPr>
        <a:xfrm>
          <a:off x="1223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7" name="正方形/長方形 626">
          <a:extLst>
            <a:ext uri="{FF2B5EF4-FFF2-40B4-BE49-F238E27FC236}">
              <a16:creationId xmlns:a16="http://schemas.microsoft.com/office/drawing/2014/main" id="{DD3A82AD-16E4-4845-894A-47D7A7D8424E}"/>
            </a:ext>
          </a:extLst>
        </xdr:cNvPr>
        <xdr:cNvSpPr/>
      </xdr:nvSpPr>
      <xdr:spPr>
        <a:xfrm>
          <a:off x="132683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8" name="正方形/長方形 627">
          <a:extLst>
            <a:ext uri="{FF2B5EF4-FFF2-40B4-BE49-F238E27FC236}">
              <a16:creationId xmlns:a16="http://schemas.microsoft.com/office/drawing/2014/main" id="{19C95672-026D-4C5B-BFDF-E56E2CCA1A38}"/>
            </a:ext>
          </a:extLst>
        </xdr:cNvPr>
        <xdr:cNvSpPr/>
      </xdr:nvSpPr>
      <xdr:spPr>
        <a:xfrm>
          <a:off x="132683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9" name="正方形/長方形 628">
          <a:extLst>
            <a:ext uri="{FF2B5EF4-FFF2-40B4-BE49-F238E27FC236}">
              <a16:creationId xmlns:a16="http://schemas.microsoft.com/office/drawing/2014/main" id="{7A9BA7C5-FD85-4393-9564-77AC803A98D9}"/>
            </a:ext>
          </a:extLst>
        </xdr:cNvPr>
        <xdr:cNvSpPr/>
      </xdr:nvSpPr>
      <xdr:spPr>
        <a:xfrm>
          <a:off x="112109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0" name="テキスト ボックス 629">
          <a:extLst>
            <a:ext uri="{FF2B5EF4-FFF2-40B4-BE49-F238E27FC236}">
              <a16:creationId xmlns:a16="http://schemas.microsoft.com/office/drawing/2014/main" id="{5F70D5AB-A091-4BC7-8410-D8AB97881647}"/>
            </a:ext>
          </a:extLst>
        </xdr:cNvPr>
        <xdr:cNvSpPr txBox="1"/>
      </xdr:nvSpPr>
      <xdr:spPr>
        <a:xfrm>
          <a:off x="11172825"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1" name="直線コネクタ 630">
          <a:extLst>
            <a:ext uri="{FF2B5EF4-FFF2-40B4-BE49-F238E27FC236}">
              <a16:creationId xmlns:a16="http://schemas.microsoft.com/office/drawing/2014/main" id="{69CADC51-7279-4F12-B564-36F92E7842C3}"/>
            </a:ext>
          </a:extLst>
        </xdr:cNvPr>
        <xdr:cNvCxnSpPr/>
      </xdr:nvCxnSpPr>
      <xdr:spPr>
        <a:xfrm>
          <a:off x="11210925" y="144113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2" name="テキスト ボックス 631">
          <a:extLst>
            <a:ext uri="{FF2B5EF4-FFF2-40B4-BE49-F238E27FC236}">
              <a16:creationId xmlns:a16="http://schemas.microsoft.com/office/drawing/2014/main" id="{5D51E105-2AEC-4E21-B1DA-514C11348C01}"/>
            </a:ext>
          </a:extLst>
        </xdr:cNvPr>
        <xdr:cNvSpPr txBox="1"/>
      </xdr:nvSpPr>
      <xdr:spPr>
        <a:xfrm>
          <a:off x="107945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3" name="直線コネクタ 632">
          <a:extLst>
            <a:ext uri="{FF2B5EF4-FFF2-40B4-BE49-F238E27FC236}">
              <a16:creationId xmlns:a16="http://schemas.microsoft.com/office/drawing/2014/main" id="{566AB3FD-5B17-4003-B68C-6FC20DE1028A}"/>
            </a:ext>
          </a:extLst>
        </xdr:cNvPr>
        <xdr:cNvCxnSpPr/>
      </xdr:nvCxnSpPr>
      <xdr:spPr>
        <a:xfrm>
          <a:off x="11210925" y="140493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4" name="テキスト ボックス 633">
          <a:extLst>
            <a:ext uri="{FF2B5EF4-FFF2-40B4-BE49-F238E27FC236}">
              <a16:creationId xmlns:a16="http://schemas.microsoft.com/office/drawing/2014/main" id="{18A17EB7-114C-4B85-8F01-06028215B146}"/>
            </a:ext>
          </a:extLst>
        </xdr:cNvPr>
        <xdr:cNvSpPr txBox="1"/>
      </xdr:nvSpPr>
      <xdr:spPr>
        <a:xfrm>
          <a:off x="10794546"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5" name="直線コネクタ 634">
          <a:extLst>
            <a:ext uri="{FF2B5EF4-FFF2-40B4-BE49-F238E27FC236}">
              <a16:creationId xmlns:a16="http://schemas.microsoft.com/office/drawing/2014/main" id="{0BCF3927-3574-45A4-800C-F2BB5B9DA6FE}"/>
            </a:ext>
          </a:extLst>
        </xdr:cNvPr>
        <xdr:cNvCxnSpPr/>
      </xdr:nvCxnSpPr>
      <xdr:spPr>
        <a:xfrm>
          <a:off x="11210925" y="13687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6" name="テキスト ボックス 635">
          <a:extLst>
            <a:ext uri="{FF2B5EF4-FFF2-40B4-BE49-F238E27FC236}">
              <a16:creationId xmlns:a16="http://schemas.microsoft.com/office/drawing/2014/main" id="{2C44258D-1C09-437C-8982-FFBDC9CC9BB4}"/>
            </a:ext>
          </a:extLst>
        </xdr:cNvPr>
        <xdr:cNvSpPr txBox="1"/>
      </xdr:nvSpPr>
      <xdr:spPr>
        <a:xfrm>
          <a:off x="10845966" y="135515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37" name="直線コネクタ 636">
          <a:extLst>
            <a:ext uri="{FF2B5EF4-FFF2-40B4-BE49-F238E27FC236}">
              <a16:creationId xmlns:a16="http://schemas.microsoft.com/office/drawing/2014/main" id="{9639A5C0-3B7B-49EC-8FDB-E6C1186A7205}"/>
            </a:ext>
          </a:extLst>
        </xdr:cNvPr>
        <xdr:cNvCxnSpPr/>
      </xdr:nvCxnSpPr>
      <xdr:spPr>
        <a:xfrm>
          <a:off x="11210925" y="133254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38" name="テキスト ボックス 637">
          <a:extLst>
            <a:ext uri="{FF2B5EF4-FFF2-40B4-BE49-F238E27FC236}">
              <a16:creationId xmlns:a16="http://schemas.microsoft.com/office/drawing/2014/main" id="{40CF7589-1B00-4296-A5B3-2BD275C0AA92}"/>
            </a:ext>
          </a:extLst>
        </xdr:cNvPr>
        <xdr:cNvSpPr txBox="1"/>
      </xdr:nvSpPr>
      <xdr:spPr>
        <a:xfrm>
          <a:off x="10845966" y="131896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39" name="直線コネクタ 638">
          <a:extLst>
            <a:ext uri="{FF2B5EF4-FFF2-40B4-BE49-F238E27FC236}">
              <a16:creationId xmlns:a16="http://schemas.microsoft.com/office/drawing/2014/main" id="{74DCB545-6802-4A67-AEC0-092D2975C53A}"/>
            </a:ext>
          </a:extLst>
        </xdr:cNvPr>
        <xdr:cNvCxnSpPr/>
      </xdr:nvCxnSpPr>
      <xdr:spPr>
        <a:xfrm>
          <a:off x="11210925" y="129635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40" name="テキスト ボックス 639">
          <a:extLst>
            <a:ext uri="{FF2B5EF4-FFF2-40B4-BE49-F238E27FC236}">
              <a16:creationId xmlns:a16="http://schemas.microsoft.com/office/drawing/2014/main" id="{29D72FE2-ADA1-4A08-980B-C8316B0CB8DB}"/>
            </a:ext>
          </a:extLst>
        </xdr:cNvPr>
        <xdr:cNvSpPr txBox="1"/>
      </xdr:nvSpPr>
      <xdr:spPr>
        <a:xfrm>
          <a:off x="10845966" y="12827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1" name="直線コネクタ 640">
          <a:extLst>
            <a:ext uri="{FF2B5EF4-FFF2-40B4-BE49-F238E27FC236}">
              <a16:creationId xmlns:a16="http://schemas.microsoft.com/office/drawing/2014/main" id="{CD2D0750-3E17-4C24-92F3-167FE9374975}"/>
            </a:ext>
          </a:extLst>
        </xdr:cNvPr>
        <xdr:cNvCxnSpPr/>
      </xdr:nvCxnSpPr>
      <xdr:spPr>
        <a:xfrm>
          <a:off x="11210925" y="126111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42" name="テキスト ボックス 641">
          <a:extLst>
            <a:ext uri="{FF2B5EF4-FFF2-40B4-BE49-F238E27FC236}">
              <a16:creationId xmlns:a16="http://schemas.microsoft.com/office/drawing/2014/main" id="{479EF4B3-96B0-44FE-ACF8-F3014CBA1A69}"/>
            </a:ext>
          </a:extLst>
        </xdr:cNvPr>
        <xdr:cNvSpPr txBox="1"/>
      </xdr:nvSpPr>
      <xdr:spPr>
        <a:xfrm>
          <a:off x="10845966" y="12475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3" name="直線コネクタ 642">
          <a:extLst>
            <a:ext uri="{FF2B5EF4-FFF2-40B4-BE49-F238E27FC236}">
              <a16:creationId xmlns:a16="http://schemas.microsoft.com/office/drawing/2014/main" id="{02479433-5061-4C4D-AC92-4A4828401023}"/>
            </a:ext>
          </a:extLst>
        </xdr:cNvPr>
        <xdr:cNvCxnSpPr/>
      </xdr:nvCxnSpPr>
      <xdr:spPr>
        <a:xfrm>
          <a:off x="11210925" y="12249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4" name="テキスト ボックス 643">
          <a:extLst>
            <a:ext uri="{FF2B5EF4-FFF2-40B4-BE49-F238E27FC236}">
              <a16:creationId xmlns:a16="http://schemas.microsoft.com/office/drawing/2014/main" id="{B84DEF7F-E8EE-4D12-9A56-3B999F2C9C61}"/>
            </a:ext>
          </a:extLst>
        </xdr:cNvPr>
        <xdr:cNvSpPr txBox="1"/>
      </xdr:nvSpPr>
      <xdr:spPr>
        <a:xfrm>
          <a:off x="10903736" y="121132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5" name="【児童館】&#10;有形固定資産減価償却率グラフ枠">
          <a:extLst>
            <a:ext uri="{FF2B5EF4-FFF2-40B4-BE49-F238E27FC236}">
              <a16:creationId xmlns:a16="http://schemas.microsoft.com/office/drawing/2014/main" id="{D4D840AE-A8B7-4D4A-A764-62AB984BD70D}"/>
            </a:ext>
          </a:extLst>
        </xdr:cNvPr>
        <xdr:cNvSpPr/>
      </xdr:nvSpPr>
      <xdr:spPr>
        <a:xfrm>
          <a:off x="112109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148589</xdr:rowOff>
    </xdr:from>
    <xdr:to>
      <xdr:col>85</xdr:col>
      <xdr:colOff>126364</xdr:colOff>
      <xdr:row>86</xdr:row>
      <xdr:rowOff>11430</xdr:rowOff>
    </xdr:to>
    <xdr:cxnSp macro="">
      <xdr:nvCxnSpPr>
        <xdr:cNvPr id="646" name="直線コネクタ 645">
          <a:extLst>
            <a:ext uri="{FF2B5EF4-FFF2-40B4-BE49-F238E27FC236}">
              <a16:creationId xmlns:a16="http://schemas.microsoft.com/office/drawing/2014/main" id="{F35F6032-8903-43E3-849C-49E94EC4CFEF}"/>
            </a:ext>
          </a:extLst>
        </xdr:cNvPr>
        <xdr:cNvCxnSpPr/>
      </xdr:nvCxnSpPr>
      <xdr:spPr>
        <a:xfrm flipV="1">
          <a:off x="14696439" y="12785089"/>
          <a:ext cx="0" cy="11582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15257</xdr:rowOff>
    </xdr:from>
    <xdr:ext cx="405111" cy="259045"/>
    <xdr:sp macro="" textlink="">
      <xdr:nvSpPr>
        <xdr:cNvPr id="647" name="【児童館】&#10;有形固定資産減価償却率最小値テキスト">
          <a:extLst>
            <a:ext uri="{FF2B5EF4-FFF2-40B4-BE49-F238E27FC236}">
              <a16:creationId xmlns:a16="http://schemas.microsoft.com/office/drawing/2014/main" id="{9ECDB7B7-1FA3-4B0A-B0AD-068D917D2705}"/>
            </a:ext>
          </a:extLst>
        </xdr:cNvPr>
        <xdr:cNvSpPr txBox="1"/>
      </xdr:nvSpPr>
      <xdr:spPr>
        <a:xfrm>
          <a:off x="14735175" y="13947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xdr:rowOff>
    </xdr:from>
    <xdr:to>
      <xdr:col>86</xdr:col>
      <xdr:colOff>25400</xdr:colOff>
      <xdr:row>86</xdr:row>
      <xdr:rowOff>11430</xdr:rowOff>
    </xdr:to>
    <xdr:cxnSp macro="">
      <xdr:nvCxnSpPr>
        <xdr:cNvPr id="648" name="直線コネクタ 647">
          <a:extLst>
            <a:ext uri="{FF2B5EF4-FFF2-40B4-BE49-F238E27FC236}">
              <a16:creationId xmlns:a16="http://schemas.microsoft.com/office/drawing/2014/main" id="{51C4F167-63BC-4F26-9B46-740447FF691B}"/>
            </a:ext>
          </a:extLst>
        </xdr:cNvPr>
        <xdr:cNvCxnSpPr/>
      </xdr:nvCxnSpPr>
      <xdr:spPr>
        <a:xfrm>
          <a:off x="14611350" y="1394333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95266</xdr:rowOff>
    </xdr:from>
    <xdr:ext cx="405111" cy="259045"/>
    <xdr:sp macro="" textlink="">
      <xdr:nvSpPr>
        <xdr:cNvPr id="649" name="【児童館】&#10;有形固定資産減価償却率最大値テキスト">
          <a:extLst>
            <a:ext uri="{FF2B5EF4-FFF2-40B4-BE49-F238E27FC236}">
              <a16:creationId xmlns:a16="http://schemas.microsoft.com/office/drawing/2014/main" id="{69E74D45-6CCF-408B-B432-13D445666737}"/>
            </a:ext>
          </a:extLst>
        </xdr:cNvPr>
        <xdr:cNvSpPr txBox="1"/>
      </xdr:nvSpPr>
      <xdr:spPr>
        <a:xfrm>
          <a:off x="14735175" y="12573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148589</xdr:rowOff>
    </xdr:from>
    <xdr:to>
      <xdr:col>86</xdr:col>
      <xdr:colOff>25400</xdr:colOff>
      <xdr:row>78</xdr:row>
      <xdr:rowOff>148589</xdr:rowOff>
    </xdr:to>
    <xdr:cxnSp macro="">
      <xdr:nvCxnSpPr>
        <xdr:cNvPr id="650" name="直線コネクタ 649">
          <a:extLst>
            <a:ext uri="{FF2B5EF4-FFF2-40B4-BE49-F238E27FC236}">
              <a16:creationId xmlns:a16="http://schemas.microsoft.com/office/drawing/2014/main" id="{BDA40123-8AEA-4E8D-AF0E-B82E3B91ECE9}"/>
            </a:ext>
          </a:extLst>
        </xdr:cNvPr>
        <xdr:cNvCxnSpPr/>
      </xdr:nvCxnSpPr>
      <xdr:spPr>
        <a:xfrm>
          <a:off x="14611350" y="1278508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52088</xdr:rowOff>
    </xdr:from>
    <xdr:ext cx="405111" cy="259045"/>
    <xdr:sp macro="" textlink="">
      <xdr:nvSpPr>
        <xdr:cNvPr id="651" name="【児童館】&#10;有形固定資産減価償却率平均値テキスト">
          <a:extLst>
            <a:ext uri="{FF2B5EF4-FFF2-40B4-BE49-F238E27FC236}">
              <a16:creationId xmlns:a16="http://schemas.microsoft.com/office/drawing/2014/main" id="{B1BC8E48-95BA-44BD-8B57-E2C3D64AD0B5}"/>
            </a:ext>
          </a:extLst>
        </xdr:cNvPr>
        <xdr:cNvSpPr txBox="1"/>
      </xdr:nvSpPr>
      <xdr:spPr>
        <a:xfrm>
          <a:off x="14735175" y="1317436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29211</xdr:rowOff>
    </xdr:from>
    <xdr:to>
      <xdr:col>85</xdr:col>
      <xdr:colOff>177800</xdr:colOff>
      <xdr:row>82</xdr:row>
      <xdr:rowOff>130811</xdr:rowOff>
    </xdr:to>
    <xdr:sp macro="" textlink="">
      <xdr:nvSpPr>
        <xdr:cNvPr id="652" name="フローチャート: 判断 651">
          <a:extLst>
            <a:ext uri="{FF2B5EF4-FFF2-40B4-BE49-F238E27FC236}">
              <a16:creationId xmlns:a16="http://schemas.microsoft.com/office/drawing/2014/main" id="{3276F6EC-EDEC-45E3-BF82-83A89602458A}"/>
            </a:ext>
          </a:extLst>
        </xdr:cNvPr>
        <xdr:cNvSpPr/>
      </xdr:nvSpPr>
      <xdr:spPr>
        <a:xfrm>
          <a:off x="14649450" y="13313411"/>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15875</xdr:rowOff>
    </xdr:from>
    <xdr:to>
      <xdr:col>81</xdr:col>
      <xdr:colOff>101600</xdr:colOff>
      <xdr:row>82</xdr:row>
      <xdr:rowOff>117475</xdr:rowOff>
    </xdr:to>
    <xdr:sp macro="" textlink="">
      <xdr:nvSpPr>
        <xdr:cNvPr id="653" name="フローチャート: 判断 652">
          <a:extLst>
            <a:ext uri="{FF2B5EF4-FFF2-40B4-BE49-F238E27FC236}">
              <a16:creationId xmlns:a16="http://schemas.microsoft.com/office/drawing/2014/main" id="{0246343D-085A-4722-A67E-7E22BF99E007}"/>
            </a:ext>
          </a:extLst>
        </xdr:cNvPr>
        <xdr:cNvSpPr/>
      </xdr:nvSpPr>
      <xdr:spPr>
        <a:xfrm>
          <a:off x="13887450" y="1330325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126364</xdr:rowOff>
    </xdr:from>
    <xdr:to>
      <xdr:col>76</xdr:col>
      <xdr:colOff>165100</xdr:colOff>
      <xdr:row>83</xdr:row>
      <xdr:rowOff>56514</xdr:rowOff>
    </xdr:to>
    <xdr:sp macro="" textlink="">
      <xdr:nvSpPr>
        <xdr:cNvPr id="654" name="フローチャート: 判断 653">
          <a:extLst>
            <a:ext uri="{FF2B5EF4-FFF2-40B4-BE49-F238E27FC236}">
              <a16:creationId xmlns:a16="http://schemas.microsoft.com/office/drawing/2014/main" id="{0DDADAA5-F472-47B2-BC0C-B18EF8B3EA40}"/>
            </a:ext>
          </a:extLst>
        </xdr:cNvPr>
        <xdr:cNvSpPr/>
      </xdr:nvSpPr>
      <xdr:spPr>
        <a:xfrm>
          <a:off x="13096875" y="13410564"/>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101600</xdr:rowOff>
    </xdr:from>
    <xdr:to>
      <xdr:col>72</xdr:col>
      <xdr:colOff>38100</xdr:colOff>
      <xdr:row>83</xdr:row>
      <xdr:rowOff>31750</xdr:rowOff>
    </xdr:to>
    <xdr:sp macro="" textlink="">
      <xdr:nvSpPr>
        <xdr:cNvPr id="655" name="フローチャート: 判断 654">
          <a:extLst>
            <a:ext uri="{FF2B5EF4-FFF2-40B4-BE49-F238E27FC236}">
              <a16:creationId xmlns:a16="http://schemas.microsoft.com/office/drawing/2014/main" id="{982BEB84-12DD-40CD-A8C4-1333B8051981}"/>
            </a:ext>
          </a:extLst>
        </xdr:cNvPr>
        <xdr:cNvSpPr/>
      </xdr:nvSpPr>
      <xdr:spPr>
        <a:xfrm>
          <a:off x="12296775" y="13392150"/>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73025</xdr:rowOff>
    </xdr:from>
    <xdr:to>
      <xdr:col>67</xdr:col>
      <xdr:colOff>101600</xdr:colOff>
      <xdr:row>82</xdr:row>
      <xdr:rowOff>3175</xdr:rowOff>
    </xdr:to>
    <xdr:sp macro="" textlink="">
      <xdr:nvSpPr>
        <xdr:cNvPr id="656" name="フローチャート: 判断 655">
          <a:extLst>
            <a:ext uri="{FF2B5EF4-FFF2-40B4-BE49-F238E27FC236}">
              <a16:creationId xmlns:a16="http://schemas.microsoft.com/office/drawing/2014/main" id="{02A7234D-7622-4A69-BC03-34F8504A2BEB}"/>
            </a:ext>
          </a:extLst>
        </xdr:cNvPr>
        <xdr:cNvSpPr/>
      </xdr:nvSpPr>
      <xdr:spPr>
        <a:xfrm>
          <a:off x="11487150" y="1319847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7" name="テキスト ボックス 656">
          <a:extLst>
            <a:ext uri="{FF2B5EF4-FFF2-40B4-BE49-F238E27FC236}">
              <a16:creationId xmlns:a16="http://schemas.microsoft.com/office/drawing/2014/main" id="{499EEF47-7416-41EB-804E-29BE501CA9C6}"/>
            </a:ext>
          </a:extLst>
        </xdr:cNvPr>
        <xdr:cNvSpPr txBox="1"/>
      </xdr:nvSpPr>
      <xdr:spPr>
        <a:xfrm>
          <a:off x="1452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8" name="テキスト ボックス 657">
          <a:extLst>
            <a:ext uri="{FF2B5EF4-FFF2-40B4-BE49-F238E27FC236}">
              <a16:creationId xmlns:a16="http://schemas.microsoft.com/office/drawing/2014/main" id="{92DC5E71-D4B9-4270-8FD0-6C0EE89DA7D0}"/>
            </a:ext>
          </a:extLst>
        </xdr:cNvPr>
        <xdr:cNvSpPr txBox="1"/>
      </xdr:nvSpPr>
      <xdr:spPr>
        <a:xfrm>
          <a:off x="13763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9" name="テキスト ボックス 658">
          <a:extLst>
            <a:ext uri="{FF2B5EF4-FFF2-40B4-BE49-F238E27FC236}">
              <a16:creationId xmlns:a16="http://schemas.microsoft.com/office/drawing/2014/main" id="{F0FD5F02-428E-4276-BD63-C52788235B6F}"/>
            </a:ext>
          </a:extLst>
        </xdr:cNvPr>
        <xdr:cNvSpPr txBox="1"/>
      </xdr:nvSpPr>
      <xdr:spPr>
        <a:xfrm>
          <a:off x="12973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89F7DBF6-3D10-4F5B-9605-6BDA0984B215}"/>
            </a:ext>
          </a:extLst>
        </xdr:cNvPr>
        <xdr:cNvSpPr txBox="1"/>
      </xdr:nvSpPr>
      <xdr:spPr>
        <a:xfrm>
          <a:off x="12172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510B8581-9D55-4EDD-A725-1C62BC2AEFC4}"/>
            </a:ext>
          </a:extLst>
        </xdr:cNvPr>
        <xdr:cNvSpPr txBox="1"/>
      </xdr:nvSpPr>
      <xdr:spPr>
        <a:xfrm>
          <a:off x="11363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85</xdr:row>
      <xdr:rowOff>132080</xdr:rowOff>
    </xdr:from>
    <xdr:to>
      <xdr:col>85</xdr:col>
      <xdr:colOff>177800</xdr:colOff>
      <xdr:row>86</xdr:row>
      <xdr:rowOff>62230</xdr:rowOff>
    </xdr:to>
    <xdr:sp macro="" textlink="">
      <xdr:nvSpPr>
        <xdr:cNvPr id="662" name="楕円 661">
          <a:extLst>
            <a:ext uri="{FF2B5EF4-FFF2-40B4-BE49-F238E27FC236}">
              <a16:creationId xmlns:a16="http://schemas.microsoft.com/office/drawing/2014/main" id="{D068D738-0D17-44ED-A54F-1092DE5C029C}"/>
            </a:ext>
          </a:extLst>
        </xdr:cNvPr>
        <xdr:cNvSpPr/>
      </xdr:nvSpPr>
      <xdr:spPr>
        <a:xfrm>
          <a:off x="14649450" y="1390523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85</xdr:row>
      <xdr:rowOff>47007</xdr:rowOff>
    </xdr:from>
    <xdr:ext cx="405111" cy="259045"/>
    <xdr:sp macro="" textlink="">
      <xdr:nvSpPr>
        <xdr:cNvPr id="663" name="【児童館】&#10;有形固定資産減価償却率該当値テキスト">
          <a:extLst>
            <a:ext uri="{FF2B5EF4-FFF2-40B4-BE49-F238E27FC236}">
              <a16:creationId xmlns:a16="http://schemas.microsoft.com/office/drawing/2014/main" id="{69851D8E-60E3-427E-87E2-8CD73869747A}"/>
            </a:ext>
          </a:extLst>
        </xdr:cNvPr>
        <xdr:cNvSpPr txBox="1"/>
      </xdr:nvSpPr>
      <xdr:spPr>
        <a:xfrm>
          <a:off x="14735175" y="13823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85</xdr:row>
      <xdr:rowOff>90170</xdr:rowOff>
    </xdr:from>
    <xdr:to>
      <xdr:col>81</xdr:col>
      <xdr:colOff>101600</xdr:colOff>
      <xdr:row>86</xdr:row>
      <xdr:rowOff>20320</xdr:rowOff>
    </xdr:to>
    <xdr:sp macro="" textlink="">
      <xdr:nvSpPr>
        <xdr:cNvPr id="664" name="楕円 663">
          <a:extLst>
            <a:ext uri="{FF2B5EF4-FFF2-40B4-BE49-F238E27FC236}">
              <a16:creationId xmlns:a16="http://schemas.microsoft.com/office/drawing/2014/main" id="{337C7518-6840-41D8-9E68-D390361778F7}"/>
            </a:ext>
          </a:extLst>
        </xdr:cNvPr>
        <xdr:cNvSpPr/>
      </xdr:nvSpPr>
      <xdr:spPr>
        <a:xfrm>
          <a:off x="13887450" y="1386014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85</xdr:row>
      <xdr:rowOff>140970</xdr:rowOff>
    </xdr:from>
    <xdr:to>
      <xdr:col>85</xdr:col>
      <xdr:colOff>127000</xdr:colOff>
      <xdr:row>86</xdr:row>
      <xdr:rowOff>11430</xdr:rowOff>
    </xdr:to>
    <xdr:cxnSp macro="">
      <xdr:nvCxnSpPr>
        <xdr:cNvPr id="665" name="直線コネクタ 664">
          <a:extLst>
            <a:ext uri="{FF2B5EF4-FFF2-40B4-BE49-F238E27FC236}">
              <a16:creationId xmlns:a16="http://schemas.microsoft.com/office/drawing/2014/main" id="{F2256E1B-BD48-4D77-A5A4-D46E87B084BC}"/>
            </a:ext>
          </a:extLst>
        </xdr:cNvPr>
        <xdr:cNvCxnSpPr/>
      </xdr:nvCxnSpPr>
      <xdr:spPr>
        <a:xfrm>
          <a:off x="13935075" y="13917295"/>
          <a:ext cx="762000" cy="26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85</xdr:row>
      <xdr:rowOff>48261</xdr:rowOff>
    </xdr:from>
    <xdr:to>
      <xdr:col>76</xdr:col>
      <xdr:colOff>165100</xdr:colOff>
      <xdr:row>85</xdr:row>
      <xdr:rowOff>149861</xdr:rowOff>
    </xdr:to>
    <xdr:sp macro="" textlink="">
      <xdr:nvSpPr>
        <xdr:cNvPr id="666" name="楕円 665">
          <a:extLst>
            <a:ext uri="{FF2B5EF4-FFF2-40B4-BE49-F238E27FC236}">
              <a16:creationId xmlns:a16="http://schemas.microsoft.com/office/drawing/2014/main" id="{670BA874-25B6-428A-BA85-14AE8E1FBA63}"/>
            </a:ext>
          </a:extLst>
        </xdr:cNvPr>
        <xdr:cNvSpPr/>
      </xdr:nvSpPr>
      <xdr:spPr>
        <a:xfrm>
          <a:off x="13096875" y="13818236"/>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85</xdr:row>
      <xdr:rowOff>99061</xdr:rowOff>
    </xdr:from>
    <xdr:to>
      <xdr:col>81</xdr:col>
      <xdr:colOff>50800</xdr:colOff>
      <xdr:row>85</xdr:row>
      <xdr:rowOff>140970</xdr:rowOff>
    </xdr:to>
    <xdr:cxnSp macro="">
      <xdr:nvCxnSpPr>
        <xdr:cNvPr id="667" name="直線コネクタ 666">
          <a:extLst>
            <a:ext uri="{FF2B5EF4-FFF2-40B4-BE49-F238E27FC236}">
              <a16:creationId xmlns:a16="http://schemas.microsoft.com/office/drawing/2014/main" id="{D9C46879-250B-4D92-9038-DCE777A19AB3}"/>
            </a:ext>
          </a:extLst>
        </xdr:cNvPr>
        <xdr:cNvCxnSpPr/>
      </xdr:nvCxnSpPr>
      <xdr:spPr>
        <a:xfrm>
          <a:off x="13144500" y="13875386"/>
          <a:ext cx="790575"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85</xdr:row>
      <xdr:rowOff>6350</xdr:rowOff>
    </xdr:from>
    <xdr:to>
      <xdr:col>72</xdr:col>
      <xdr:colOff>38100</xdr:colOff>
      <xdr:row>85</xdr:row>
      <xdr:rowOff>107950</xdr:rowOff>
    </xdr:to>
    <xdr:sp macro="" textlink="">
      <xdr:nvSpPr>
        <xdr:cNvPr id="668" name="楕円 667">
          <a:extLst>
            <a:ext uri="{FF2B5EF4-FFF2-40B4-BE49-F238E27FC236}">
              <a16:creationId xmlns:a16="http://schemas.microsoft.com/office/drawing/2014/main" id="{DBEB728A-8A1C-4F68-8843-C5EC5AE5820F}"/>
            </a:ext>
          </a:extLst>
        </xdr:cNvPr>
        <xdr:cNvSpPr/>
      </xdr:nvSpPr>
      <xdr:spPr>
        <a:xfrm>
          <a:off x="12296775" y="1378267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85</xdr:row>
      <xdr:rowOff>57150</xdr:rowOff>
    </xdr:from>
    <xdr:to>
      <xdr:col>76</xdr:col>
      <xdr:colOff>114300</xdr:colOff>
      <xdr:row>85</xdr:row>
      <xdr:rowOff>99061</xdr:rowOff>
    </xdr:to>
    <xdr:cxnSp macro="">
      <xdr:nvCxnSpPr>
        <xdr:cNvPr id="669" name="直線コネクタ 668">
          <a:extLst>
            <a:ext uri="{FF2B5EF4-FFF2-40B4-BE49-F238E27FC236}">
              <a16:creationId xmlns:a16="http://schemas.microsoft.com/office/drawing/2014/main" id="{69148F7F-AF9F-4316-9DC1-BAE6E7898846}"/>
            </a:ext>
          </a:extLst>
        </xdr:cNvPr>
        <xdr:cNvCxnSpPr/>
      </xdr:nvCxnSpPr>
      <xdr:spPr>
        <a:xfrm>
          <a:off x="12344400" y="13830300"/>
          <a:ext cx="800100" cy="45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84</xdr:row>
      <xdr:rowOff>135889</xdr:rowOff>
    </xdr:from>
    <xdr:to>
      <xdr:col>67</xdr:col>
      <xdr:colOff>101600</xdr:colOff>
      <xdr:row>85</xdr:row>
      <xdr:rowOff>66039</xdr:rowOff>
    </xdr:to>
    <xdr:sp macro="" textlink="">
      <xdr:nvSpPr>
        <xdr:cNvPr id="670" name="楕円 669">
          <a:extLst>
            <a:ext uri="{FF2B5EF4-FFF2-40B4-BE49-F238E27FC236}">
              <a16:creationId xmlns:a16="http://schemas.microsoft.com/office/drawing/2014/main" id="{1C36ACBB-ADFA-4A22-9EEC-7F866DE707F4}"/>
            </a:ext>
          </a:extLst>
        </xdr:cNvPr>
        <xdr:cNvSpPr/>
      </xdr:nvSpPr>
      <xdr:spPr>
        <a:xfrm>
          <a:off x="11487150" y="13747114"/>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85</xdr:row>
      <xdr:rowOff>15239</xdr:rowOff>
    </xdr:from>
    <xdr:to>
      <xdr:col>71</xdr:col>
      <xdr:colOff>177800</xdr:colOff>
      <xdr:row>85</xdr:row>
      <xdr:rowOff>57150</xdr:rowOff>
    </xdr:to>
    <xdr:cxnSp macro="">
      <xdr:nvCxnSpPr>
        <xdr:cNvPr id="671" name="直線コネクタ 670">
          <a:extLst>
            <a:ext uri="{FF2B5EF4-FFF2-40B4-BE49-F238E27FC236}">
              <a16:creationId xmlns:a16="http://schemas.microsoft.com/office/drawing/2014/main" id="{9953F4C3-45DE-41AD-A51A-65B222F87E7B}"/>
            </a:ext>
          </a:extLst>
        </xdr:cNvPr>
        <xdr:cNvCxnSpPr/>
      </xdr:nvCxnSpPr>
      <xdr:spPr>
        <a:xfrm>
          <a:off x="11534775" y="13785214"/>
          <a:ext cx="809625" cy="45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134002</xdr:rowOff>
    </xdr:from>
    <xdr:ext cx="405111" cy="259045"/>
    <xdr:sp macro="" textlink="">
      <xdr:nvSpPr>
        <xdr:cNvPr id="672" name="n_1aveValue【児童館】&#10;有形固定資産減価償却率">
          <a:extLst>
            <a:ext uri="{FF2B5EF4-FFF2-40B4-BE49-F238E27FC236}">
              <a16:creationId xmlns:a16="http://schemas.microsoft.com/office/drawing/2014/main" id="{72AECE22-40D6-449D-ABD3-EB1C533F9371}"/>
            </a:ext>
          </a:extLst>
        </xdr:cNvPr>
        <xdr:cNvSpPr txBox="1"/>
      </xdr:nvSpPr>
      <xdr:spPr>
        <a:xfrm>
          <a:off x="13745219" y="13097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73041</xdr:rowOff>
    </xdr:from>
    <xdr:ext cx="405111" cy="259045"/>
    <xdr:sp macro="" textlink="">
      <xdr:nvSpPr>
        <xdr:cNvPr id="673" name="n_2aveValue【児童館】&#10;有形固定資産減価償却率">
          <a:extLst>
            <a:ext uri="{FF2B5EF4-FFF2-40B4-BE49-F238E27FC236}">
              <a16:creationId xmlns:a16="http://schemas.microsoft.com/office/drawing/2014/main" id="{86594D14-1691-4559-8FED-E28E68EB9B58}"/>
            </a:ext>
          </a:extLst>
        </xdr:cNvPr>
        <xdr:cNvSpPr txBox="1"/>
      </xdr:nvSpPr>
      <xdr:spPr>
        <a:xfrm>
          <a:off x="12964169" y="131984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48277</xdr:rowOff>
    </xdr:from>
    <xdr:ext cx="405111" cy="259045"/>
    <xdr:sp macro="" textlink="">
      <xdr:nvSpPr>
        <xdr:cNvPr id="674" name="n_3aveValue【児童館】&#10;有形固定資産減価償却率">
          <a:extLst>
            <a:ext uri="{FF2B5EF4-FFF2-40B4-BE49-F238E27FC236}">
              <a16:creationId xmlns:a16="http://schemas.microsoft.com/office/drawing/2014/main" id="{9939FBE0-7832-4388-8141-FA548B37882B}"/>
            </a:ext>
          </a:extLst>
        </xdr:cNvPr>
        <xdr:cNvSpPr txBox="1"/>
      </xdr:nvSpPr>
      <xdr:spPr>
        <a:xfrm>
          <a:off x="12164069" y="13170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19702</xdr:rowOff>
    </xdr:from>
    <xdr:ext cx="405111" cy="259045"/>
    <xdr:sp macro="" textlink="">
      <xdr:nvSpPr>
        <xdr:cNvPr id="675" name="n_4aveValue【児童館】&#10;有形固定資産減価償却率">
          <a:extLst>
            <a:ext uri="{FF2B5EF4-FFF2-40B4-BE49-F238E27FC236}">
              <a16:creationId xmlns:a16="http://schemas.microsoft.com/office/drawing/2014/main" id="{70FB3188-2160-415D-BB8A-B413FCAFB4A8}"/>
            </a:ext>
          </a:extLst>
        </xdr:cNvPr>
        <xdr:cNvSpPr txBox="1"/>
      </xdr:nvSpPr>
      <xdr:spPr>
        <a:xfrm>
          <a:off x="11354444" y="12983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86</xdr:row>
      <xdr:rowOff>11447</xdr:rowOff>
    </xdr:from>
    <xdr:ext cx="405111" cy="259045"/>
    <xdr:sp macro="" textlink="">
      <xdr:nvSpPr>
        <xdr:cNvPr id="676" name="n_1mainValue【児童館】&#10;有形固定資産減価償却率">
          <a:extLst>
            <a:ext uri="{FF2B5EF4-FFF2-40B4-BE49-F238E27FC236}">
              <a16:creationId xmlns:a16="http://schemas.microsoft.com/office/drawing/2014/main" id="{E337F084-742D-4BAB-A34C-19AA364D4649}"/>
            </a:ext>
          </a:extLst>
        </xdr:cNvPr>
        <xdr:cNvSpPr txBox="1"/>
      </xdr:nvSpPr>
      <xdr:spPr>
        <a:xfrm>
          <a:off x="13745219" y="13943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85</xdr:row>
      <xdr:rowOff>140988</xdr:rowOff>
    </xdr:from>
    <xdr:ext cx="405111" cy="259045"/>
    <xdr:sp macro="" textlink="">
      <xdr:nvSpPr>
        <xdr:cNvPr id="677" name="n_2mainValue【児童館】&#10;有形固定資産減価償却率">
          <a:extLst>
            <a:ext uri="{FF2B5EF4-FFF2-40B4-BE49-F238E27FC236}">
              <a16:creationId xmlns:a16="http://schemas.microsoft.com/office/drawing/2014/main" id="{426DB9FB-DCAA-4EA2-82B4-00ADBADE1958}"/>
            </a:ext>
          </a:extLst>
        </xdr:cNvPr>
        <xdr:cNvSpPr txBox="1"/>
      </xdr:nvSpPr>
      <xdr:spPr>
        <a:xfrm>
          <a:off x="12964169" y="139173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85</xdr:row>
      <xdr:rowOff>99077</xdr:rowOff>
    </xdr:from>
    <xdr:ext cx="405111" cy="259045"/>
    <xdr:sp macro="" textlink="">
      <xdr:nvSpPr>
        <xdr:cNvPr id="678" name="n_3mainValue【児童館】&#10;有形固定資産減価償却率">
          <a:extLst>
            <a:ext uri="{FF2B5EF4-FFF2-40B4-BE49-F238E27FC236}">
              <a16:creationId xmlns:a16="http://schemas.microsoft.com/office/drawing/2014/main" id="{ADD3351E-6E12-4397-9D73-D7F4FABB71E3}"/>
            </a:ext>
          </a:extLst>
        </xdr:cNvPr>
        <xdr:cNvSpPr txBox="1"/>
      </xdr:nvSpPr>
      <xdr:spPr>
        <a:xfrm>
          <a:off x="12164069" y="13875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85</xdr:row>
      <xdr:rowOff>57166</xdr:rowOff>
    </xdr:from>
    <xdr:ext cx="405111" cy="259045"/>
    <xdr:sp macro="" textlink="">
      <xdr:nvSpPr>
        <xdr:cNvPr id="679" name="n_4mainValue【児童館】&#10;有形固定資産減価償却率">
          <a:extLst>
            <a:ext uri="{FF2B5EF4-FFF2-40B4-BE49-F238E27FC236}">
              <a16:creationId xmlns:a16="http://schemas.microsoft.com/office/drawing/2014/main" id="{12FF6693-47E5-43D3-A562-D3098361829B}"/>
            </a:ext>
          </a:extLst>
        </xdr:cNvPr>
        <xdr:cNvSpPr txBox="1"/>
      </xdr:nvSpPr>
      <xdr:spPr>
        <a:xfrm>
          <a:off x="11354444" y="138303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0" name="正方形/長方形 679">
          <a:extLst>
            <a:ext uri="{FF2B5EF4-FFF2-40B4-BE49-F238E27FC236}">
              <a16:creationId xmlns:a16="http://schemas.microsoft.com/office/drawing/2014/main" id="{50A113F8-7CDC-4CF3-9CC1-929E2C6945A2}"/>
            </a:ext>
          </a:extLst>
        </xdr:cNvPr>
        <xdr:cNvSpPr/>
      </xdr:nvSpPr>
      <xdr:spPr>
        <a:xfrm>
          <a:off x="164592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1" name="正方形/長方形 680">
          <a:extLst>
            <a:ext uri="{FF2B5EF4-FFF2-40B4-BE49-F238E27FC236}">
              <a16:creationId xmlns:a16="http://schemas.microsoft.com/office/drawing/2014/main" id="{4C898F1E-A29F-4C60-B681-3F4B4B50A2E9}"/>
            </a:ext>
          </a:extLst>
        </xdr:cNvPr>
        <xdr:cNvSpPr/>
      </xdr:nvSpPr>
      <xdr:spPr>
        <a:xfrm>
          <a:off x="165830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2" name="正方形/長方形 681">
          <a:extLst>
            <a:ext uri="{FF2B5EF4-FFF2-40B4-BE49-F238E27FC236}">
              <a16:creationId xmlns:a16="http://schemas.microsoft.com/office/drawing/2014/main" id="{01770909-3F3C-46A5-975C-C53487E5041C}"/>
            </a:ext>
          </a:extLst>
        </xdr:cNvPr>
        <xdr:cNvSpPr/>
      </xdr:nvSpPr>
      <xdr:spPr>
        <a:xfrm>
          <a:off x="165830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3" name="正方形/長方形 682">
          <a:extLst>
            <a:ext uri="{FF2B5EF4-FFF2-40B4-BE49-F238E27FC236}">
              <a16:creationId xmlns:a16="http://schemas.microsoft.com/office/drawing/2014/main" id="{E94E8384-4B4E-4161-84B1-32265E586ED2}"/>
            </a:ext>
          </a:extLst>
        </xdr:cNvPr>
        <xdr:cNvSpPr/>
      </xdr:nvSpPr>
      <xdr:spPr>
        <a:xfrm>
          <a:off x="174879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4" name="正方形/長方形 683">
          <a:extLst>
            <a:ext uri="{FF2B5EF4-FFF2-40B4-BE49-F238E27FC236}">
              <a16:creationId xmlns:a16="http://schemas.microsoft.com/office/drawing/2014/main" id="{D1B59B5E-8459-4253-85B7-C6419900993A}"/>
            </a:ext>
          </a:extLst>
        </xdr:cNvPr>
        <xdr:cNvSpPr/>
      </xdr:nvSpPr>
      <xdr:spPr>
        <a:xfrm>
          <a:off x="174879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5" name="正方形/長方形 684">
          <a:extLst>
            <a:ext uri="{FF2B5EF4-FFF2-40B4-BE49-F238E27FC236}">
              <a16:creationId xmlns:a16="http://schemas.microsoft.com/office/drawing/2014/main" id="{2D3BBC02-1E6C-4BA0-99D9-D27043E87DB7}"/>
            </a:ext>
          </a:extLst>
        </xdr:cNvPr>
        <xdr:cNvSpPr/>
      </xdr:nvSpPr>
      <xdr:spPr>
        <a:xfrm>
          <a:off x="185166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6" name="正方形/長方形 685">
          <a:extLst>
            <a:ext uri="{FF2B5EF4-FFF2-40B4-BE49-F238E27FC236}">
              <a16:creationId xmlns:a16="http://schemas.microsoft.com/office/drawing/2014/main" id="{3D3FF45C-51CD-49E8-AF3B-593B080FB15F}"/>
            </a:ext>
          </a:extLst>
        </xdr:cNvPr>
        <xdr:cNvSpPr/>
      </xdr:nvSpPr>
      <xdr:spPr>
        <a:xfrm>
          <a:off x="185166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7" name="正方形/長方形 686">
          <a:extLst>
            <a:ext uri="{FF2B5EF4-FFF2-40B4-BE49-F238E27FC236}">
              <a16:creationId xmlns:a16="http://schemas.microsoft.com/office/drawing/2014/main" id="{D5223090-A008-497D-87BC-0FFA092DE86A}"/>
            </a:ext>
          </a:extLst>
        </xdr:cNvPr>
        <xdr:cNvSpPr/>
      </xdr:nvSpPr>
      <xdr:spPr>
        <a:xfrm>
          <a:off x="164592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8" name="テキスト ボックス 687">
          <a:extLst>
            <a:ext uri="{FF2B5EF4-FFF2-40B4-BE49-F238E27FC236}">
              <a16:creationId xmlns:a16="http://schemas.microsoft.com/office/drawing/2014/main" id="{9E4A5D86-8FA1-4BC9-8CF8-FD35DFAC603E}"/>
            </a:ext>
          </a:extLst>
        </xdr:cNvPr>
        <xdr:cNvSpPr txBox="1"/>
      </xdr:nvSpPr>
      <xdr:spPr>
        <a:xfrm>
          <a:off x="16440150"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9" name="直線コネクタ 688">
          <a:extLst>
            <a:ext uri="{FF2B5EF4-FFF2-40B4-BE49-F238E27FC236}">
              <a16:creationId xmlns:a16="http://schemas.microsoft.com/office/drawing/2014/main" id="{056B9C40-F136-499B-834F-C1D2D63F9269}"/>
            </a:ext>
          </a:extLst>
        </xdr:cNvPr>
        <xdr:cNvCxnSpPr/>
      </xdr:nvCxnSpPr>
      <xdr:spPr>
        <a:xfrm>
          <a:off x="164592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90" name="直線コネクタ 689">
          <a:extLst>
            <a:ext uri="{FF2B5EF4-FFF2-40B4-BE49-F238E27FC236}">
              <a16:creationId xmlns:a16="http://schemas.microsoft.com/office/drawing/2014/main" id="{730471A7-6CC9-41E6-B346-07DCAA54C040}"/>
            </a:ext>
          </a:extLst>
        </xdr:cNvPr>
        <xdr:cNvCxnSpPr/>
      </xdr:nvCxnSpPr>
      <xdr:spPr>
        <a:xfrm>
          <a:off x="16459200" y="140493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91" name="テキスト ボックス 690">
          <a:extLst>
            <a:ext uri="{FF2B5EF4-FFF2-40B4-BE49-F238E27FC236}">
              <a16:creationId xmlns:a16="http://schemas.microsoft.com/office/drawing/2014/main" id="{39902254-86C3-406E-9DCF-6CBF2D7C8814}"/>
            </a:ext>
          </a:extLst>
        </xdr:cNvPr>
        <xdr:cNvSpPr txBox="1"/>
      </xdr:nvSpPr>
      <xdr:spPr>
        <a:xfrm>
          <a:off x="16052346"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92" name="直線コネクタ 691">
          <a:extLst>
            <a:ext uri="{FF2B5EF4-FFF2-40B4-BE49-F238E27FC236}">
              <a16:creationId xmlns:a16="http://schemas.microsoft.com/office/drawing/2014/main" id="{E5C0FD0A-59A0-4A26-B623-DD79A2D1028E}"/>
            </a:ext>
          </a:extLst>
        </xdr:cNvPr>
        <xdr:cNvCxnSpPr/>
      </xdr:nvCxnSpPr>
      <xdr:spPr>
        <a:xfrm>
          <a:off x="16459200" y="13687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93" name="テキスト ボックス 692">
          <a:extLst>
            <a:ext uri="{FF2B5EF4-FFF2-40B4-BE49-F238E27FC236}">
              <a16:creationId xmlns:a16="http://schemas.microsoft.com/office/drawing/2014/main" id="{C4E411FD-2A1C-4FF1-AD98-6148D84D36B3}"/>
            </a:ext>
          </a:extLst>
        </xdr:cNvPr>
        <xdr:cNvSpPr txBox="1"/>
      </xdr:nvSpPr>
      <xdr:spPr>
        <a:xfrm>
          <a:off x="16052346" y="13551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94" name="直線コネクタ 693">
          <a:extLst>
            <a:ext uri="{FF2B5EF4-FFF2-40B4-BE49-F238E27FC236}">
              <a16:creationId xmlns:a16="http://schemas.microsoft.com/office/drawing/2014/main" id="{92DDE617-EA7B-420A-BD49-73EDF452FAB9}"/>
            </a:ext>
          </a:extLst>
        </xdr:cNvPr>
        <xdr:cNvCxnSpPr/>
      </xdr:nvCxnSpPr>
      <xdr:spPr>
        <a:xfrm>
          <a:off x="16459200" y="13325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95" name="テキスト ボックス 694">
          <a:extLst>
            <a:ext uri="{FF2B5EF4-FFF2-40B4-BE49-F238E27FC236}">
              <a16:creationId xmlns:a16="http://schemas.microsoft.com/office/drawing/2014/main" id="{3F7BB9F3-9587-44C9-9CF3-10531F07A11C}"/>
            </a:ext>
          </a:extLst>
        </xdr:cNvPr>
        <xdr:cNvSpPr txBox="1"/>
      </xdr:nvSpPr>
      <xdr:spPr>
        <a:xfrm>
          <a:off x="16052346" y="13189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96" name="直線コネクタ 695">
          <a:extLst>
            <a:ext uri="{FF2B5EF4-FFF2-40B4-BE49-F238E27FC236}">
              <a16:creationId xmlns:a16="http://schemas.microsoft.com/office/drawing/2014/main" id="{B4BA8FC7-93A6-44A4-A33B-EC59446A0698}"/>
            </a:ext>
          </a:extLst>
        </xdr:cNvPr>
        <xdr:cNvCxnSpPr/>
      </xdr:nvCxnSpPr>
      <xdr:spPr>
        <a:xfrm>
          <a:off x="16459200" y="12963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697" name="テキスト ボックス 696">
          <a:extLst>
            <a:ext uri="{FF2B5EF4-FFF2-40B4-BE49-F238E27FC236}">
              <a16:creationId xmlns:a16="http://schemas.microsoft.com/office/drawing/2014/main" id="{71A4570A-E4D1-4E36-B8D0-49D327EC4AE0}"/>
            </a:ext>
          </a:extLst>
        </xdr:cNvPr>
        <xdr:cNvSpPr txBox="1"/>
      </xdr:nvSpPr>
      <xdr:spPr>
        <a:xfrm>
          <a:off x="16052346" y="128276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698" name="直線コネクタ 697">
          <a:extLst>
            <a:ext uri="{FF2B5EF4-FFF2-40B4-BE49-F238E27FC236}">
              <a16:creationId xmlns:a16="http://schemas.microsoft.com/office/drawing/2014/main" id="{81499932-1FF4-4188-BA0F-48DBE45430C7}"/>
            </a:ext>
          </a:extLst>
        </xdr:cNvPr>
        <xdr:cNvCxnSpPr/>
      </xdr:nvCxnSpPr>
      <xdr:spPr>
        <a:xfrm>
          <a:off x="16459200" y="12611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699" name="テキスト ボックス 698">
          <a:extLst>
            <a:ext uri="{FF2B5EF4-FFF2-40B4-BE49-F238E27FC236}">
              <a16:creationId xmlns:a16="http://schemas.microsoft.com/office/drawing/2014/main" id="{80AA2437-009D-4440-A006-06622C1A5F99}"/>
            </a:ext>
          </a:extLst>
        </xdr:cNvPr>
        <xdr:cNvSpPr txBox="1"/>
      </xdr:nvSpPr>
      <xdr:spPr>
        <a:xfrm>
          <a:off x="16052346" y="12475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0" name="直線コネクタ 699">
          <a:extLst>
            <a:ext uri="{FF2B5EF4-FFF2-40B4-BE49-F238E27FC236}">
              <a16:creationId xmlns:a16="http://schemas.microsoft.com/office/drawing/2014/main" id="{08D13FDB-B4CD-4E60-A3BD-2313C956E4BA}"/>
            </a:ext>
          </a:extLst>
        </xdr:cNvPr>
        <xdr:cNvCxnSpPr/>
      </xdr:nvCxnSpPr>
      <xdr:spPr>
        <a:xfrm>
          <a:off x="164592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1" name="テキスト ボックス 700">
          <a:extLst>
            <a:ext uri="{FF2B5EF4-FFF2-40B4-BE49-F238E27FC236}">
              <a16:creationId xmlns:a16="http://schemas.microsoft.com/office/drawing/2014/main" id="{698590BE-68A0-408E-9628-AEE0656705E9}"/>
            </a:ext>
          </a:extLst>
        </xdr:cNvPr>
        <xdr:cNvSpPr txBox="1"/>
      </xdr:nvSpPr>
      <xdr:spPr>
        <a:xfrm>
          <a:off x="16052346"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2" name="【児童館】&#10;一人当たり面積グラフ枠">
          <a:extLst>
            <a:ext uri="{FF2B5EF4-FFF2-40B4-BE49-F238E27FC236}">
              <a16:creationId xmlns:a16="http://schemas.microsoft.com/office/drawing/2014/main" id="{CC0E288E-9D4F-4FE6-9C21-7BF8C7132BE1}"/>
            </a:ext>
          </a:extLst>
        </xdr:cNvPr>
        <xdr:cNvSpPr/>
      </xdr:nvSpPr>
      <xdr:spPr>
        <a:xfrm>
          <a:off x="164592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25400</xdr:rowOff>
    </xdr:from>
    <xdr:to>
      <xdr:col>116</xdr:col>
      <xdr:colOff>62864</xdr:colOff>
      <xdr:row>86</xdr:row>
      <xdr:rowOff>12700</xdr:rowOff>
    </xdr:to>
    <xdr:cxnSp macro="">
      <xdr:nvCxnSpPr>
        <xdr:cNvPr id="703" name="直線コネクタ 702">
          <a:extLst>
            <a:ext uri="{FF2B5EF4-FFF2-40B4-BE49-F238E27FC236}">
              <a16:creationId xmlns:a16="http://schemas.microsoft.com/office/drawing/2014/main" id="{92BFF9A3-E508-4F4B-83AB-2DB59322A2DD}"/>
            </a:ext>
          </a:extLst>
        </xdr:cNvPr>
        <xdr:cNvCxnSpPr/>
      </xdr:nvCxnSpPr>
      <xdr:spPr>
        <a:xfrm flipV="1">
          <a:off x="19954239" y="12668250"/>
          <a:ext cx="0" cy="1276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16527</xdr:rowOff>
    </xdr:from>
    <xdr:ext cx="469744" cy="259045"/>
    <xdr:sp macro="" textlink="">
      <xdr:nvSpPr>
        <xdr:cNvPr id="704" name="【児童館】&#10;一人当たり面積最小値テキスト">
          <a:extLst>
            <a:ext uri="{FF2B5EF4-FFF2-40B4-BE49-F238E27FC236}">
              <a16:creationId xmlns:a16="http://schemas.microsoft.com/office/drawing/2014/main" id="{62D749CA-0F79-4C9B-A41C-E99CAF037305}"/>
            </a:ext>
          </a:extLst>
        </xdr:cNvPr>
        <xdr:cNvSpPr txBox="1"/>
      </xdr:nvSpPr>
      <xdr:spPr>
        <a:xfrm>
          <a:off x="19992975" y="139516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12700</xdr:rowOff>
    </xdr:from>
    <xdr:to>
      <xdr:col>116</xdr:col>
      <xdr:colOff>152400</xdr:colOff>
      <xdr:row>86</xdr:row>
      <xdr:rowOff>12700</xdr:rowOff>
    </xdr:to>
    <xdr:cxnSp macro="">
      <xdr:nvCxnSpPr>
        <xdr:cNvPr id="705" name="直線コネクタ 704">
          <a:extLst>
            <a:ext uri="{FF2B5EF4-FFF2-40B4-BE49-F238E27FC236}">
              <a16:creationId xmlns:a16="http://schemas.microsoft.com/office/drawing/2014/main" id="{17A5E963-B84F-4F2C-8EE2-AABE80D974E6}"/>
            </a:ext>
          </a:extLst>
        </xdr:cNvPr>
        <xdr:cNvCxnSpPr/>
      </xdr:nvCxnSpPr>
      <xdr:spPr>
        <a:xfrm>
          <a:off x="19878675" y="1394460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143527</xdr:rowOff>
    </xdr:from>
    <xdr:ext cx="469744" cy="259045"/>
    <xdr:sp macro="" textlink="">
      <xdr:nvSpPr>
        <xdr:cNvPr id="706" name="【児童館】&#10;一人当たり面積最大値テキスト">
          <a:extLst>
            <a:ext uri="{FF2B5EF4-FFF2-40B4-BE49-F238E27FC236}">
              <a16:creationId xmlns:a16="http://schemas.microsoft.com/office/drawing/2014/main" id="{88FF498F-08AF-45D9-8F13-9C8775F1D857}"/>
            </a:ext>
          </a:extLst>
        </xdr:cNvPr>
        <xdr:cNvSpPr txBox="1"/>
      </xdr:nvSpPr>
      <xdr:spPr>
        <a:xfrm>
          <a:off x="19992975" y="12456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25400</xdr:rowOff>
    </xdr:from>
    <xdr:to>
      <xdr:col>116</xdr:col>
      <xdr:colOff>152400</xdr:colOff>
      <xdr:row>78</xdr:row>
      <xdr:rowOff>25400</xdr:rowOff>
    </xdr:to>
    <xdr:cxnSp macro="">
      <xdr:nvCxnSpPr>
        <xdr:cNvPr id="707" name="直線コネクタ 706">
          <a:extLst>
            <a:ext uri="{FF2B5EF4-FFF2-40B4-BE49-F238E27FC236}">
              <a16:creationId xmlns:a16="http://schemas.microsoft.com/office/drawing/2014/main" id="{0B0A767B-C268-483D-B257-24F5F2BC8229}"/>
            </a:ext>
          </a:extLst>
        </xdr:cNvPr>
        <xdr:cNvCxnSpPr/>
      </xdr:nvCxnSpPr>
      <xdr:spPr>
        <a:xfrm>
          <a:off x="19878675" y="126682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86377</xdr:rowOff>
    </xdr:from>
    <xdr:ext cx="469744" cy="259045"/>
    <xdr:sp macro="" textlink="">
      <xdr:nvSpPr>
        <xdr:cNvPr id="708" name="【児童館】&#10;一人当たり面積平均値テキスト">
          <a:extLst>
            <a:ext uri="{FF2B5EF4-FFF2-40B4-BE49-F238E27FC236}">
              <a16:creationId xmlns:a16="http://schemas.microsoft.com/office/drawing/2014/main" id="{28BD826A-1B75-4FA0-A184-AC64A081B15A}"/>
            </a:ext>
          </a:extLst>
        </xdr:cNvPr>
        <xdr:cNvSpPr txBox="1"/>
      </xdr:nvSpPr>
      <xdr:spPr>
        <a:xfrm>
          <a:off x="19992975" y="1353250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63500</xdr:rowOff>
    </xdr:from>
    <xdr:to>
      <xdr:col>116</xdr:col>
      <xdr:colOff>114300</xdr:colOff>
      <xdr:row>84</xdr:row>
      <xdr:rowOff>165100</xdr:rowOff>
    </xdr:to>
    <xdr:sp macro="" textlink="">
      <xdr:nvSpPr>
        <xdr:cNvPr id="709" name="フローチャート: 判断 708">
          <a:extLst>
            <a:ext uri="{FF2B5EF4-FFF2-40B4-BE49-F238E27FC236}">
              <a16:creationId xmlns:a16="http://schemas.microsoft.com/office/drawing/2014/main" id="{A001BD6A-C6ED-45FE-AC90-463CBA32D11D}"/>
            </a:ext>
          </a:extLst>
        </xdr:cNvPr>
        <xdr:cNvSpPr/>
      </xdr:nvSpPr>
      <xdr:spPr>
        <a:xfrm>
          <a:off x="19897725" y="1367790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101600</xdr:rowOff>
    </xdr:from>
    <xdr:to>
      <xdr:col>112</xdr:col>
      <xdr:colOff>38100</xdr:colOff>
      <xdr:row>85</xdr:row>
      <xdr:rowOff>31750</xdr:rowOff>
    </xdr:to>
    <xdr:sp macro="" textlink="">
      <xdr:nvSpPr>
        <xdr:cNvPr id="710" name="フローチャート: 判断 709">
          <a:extLst>
            <a:ext uri="{FF2B5EF4-FFF2-40B4-BE49-F238E27FC236}">
              <a16:creationId xmlns:a16="http://schemas.microsoft.com/office/drawing/2014/main" id="{F2873C4B-CD0B-416C-8CC0-A810D055A391}"/>
            </a:ext>
          </a:extLst>
        </xdr:cNvPr>
        <xdr:cNvSpPr/>
      </xdr:nvSpPr>
      <xdr:spPr>
        <a:xfrm>
          <a:off x="19154775" y="13716000"/>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114300</xdr:rowOff>
    </xdr:from>
    <xdr:to>
      <xdr:col>107</xdr:col>
      <xdr:colOff>101600</xdr:colOff>
      <xdr:row>85</xdr:row>
      <xdr:rowOff>44450</xdr:rowOff>
    </xdr:to>
    <xdr:sp macro="" textlink="">
      <xdr:nvSpPr>
        <xdr:cNvPr id="711" name="フローチャート: 判断 710">
          <a:extLst>
            <a:ext uri="{FF2B5EF4-FFF2-40B4-BE49-F238E27FC236}">
              <a16:creationId xmlns:a16="http://schemas.microsoft.com/office/drawing/2014/main" id="{A68A4FD0-A2C7-4BE7-ADBB-86D145738793}"/>
            </a:ext>
          </a:extLst>
        </xdr:cNvPr>
        <xdr:cNvSpPr/>
      </xdr:nvSpPr>
      <xdr:spPr>
        <a:xfrm>
          <a:off x="18345150" y="1372552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114300</xdr:rowOff>
    </xdr:from>
    <xdr:to>
      <xdr:col>102</xdr:col>
      <xdr:colOff>165100</xdr:colOff>
      <xdr:row>85</xdr:row>
      <xdr:rowOff>44450</xdr:rowOff>
    </xdr:to>
    <xdr:sp macro="" textlink="">
      <xdr:nvSpPr>
        <xdr:cNvPr id="712" name="フローチャート: 判断 711">
          <a:extLst>
            <a:ext uri="{FF2B5EF4-FFF2-40B4-BE49-F238E27FC236}">
              <a16:creationId xmlns:a16="http://schemas.microsoft.com/office/drawing/2014/main" id="{3FD86B56-97EA-4D20-95AB-C7A22EE6DAA7}"/>
            </a:ext>
          </a:extLst>
        </xdr:cNvPr>
        <xdr:cNvSpPr/>
      </xdr:nvSpPr>
      <xdr:spPr>
        <a:xfrm>
          <a:off x="17554575" y="1372552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12700</xdr:rowOff>
    </xdr:from>
    <xdr:to>
      <xdr:col>98</xdr:col>
      <xdr:colOff>38100</xdr:colOff>
      <xdr:row>84</xdr:row>
      <xdr:rowOff>114300</xdr:rowOff>
    </xdr:to>
    <xdr:sp macro="" textlink="">
      <xdr:nvSpPr>
        <xdr:cNvPr id="713" name="フローチャート: 判断 712">
          <a:extLst>
            <a:ext uri="{FF2B5EF4-FFF2-40B4-BE49-F238E27FC236}">
              <a16:creationId xmlns:a16="http://schemas.microsoft.com/office/drawing/2014/main" id="{04F5E753-540E-4157-9409-2D5F52DE1732}"/>
            </a:ext>
          </a:extLst>
        </xdr:cNvPr>
        <xdr:cNvSpPr/>
      </xdr:nvSpPr>
      <xdr:spPr>
        <a:xfrm>
          <a:off x="16754475" y="1362075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4" name="テキスト ボックス 713">
          <a:extLst>
            <a:ext uri="{FF2B5EF4-FFF2-40B4-BE49-F238E27FC236}">
              <a16:creationId xmlns:a16="http://schemas.microsoft.com/office/drawing/2014/main" id="{F2C14D5C-E672-4386-AFD3-5B7E620FE034}"/>
            </a:ext>
          </a:extLst>
        </xdr:cNvPr>
        <xdr:cNvSpPr txBox="1"/>
      </xdr:nvSpPr>
      <xdr:spPr>
        <a:xfrm>
          <a:off x="197834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5" name="テキスト ボックス 714">
          <a:extLst>
            <a:ext uri="{FF2B5EF4-FFF2-40B4-BE49-F238E27FC236}">
              <a16:creationId xmlns:a16="http://schemas.microsoft.com/office/drawing/2014/main" id="{3EAF71DD-F3B2-4F06-92AC-4306BD27A569}"/>
            </a:ext>
          </a:extLst>
        </xdr:cNvPr>
        <xdr:cNvSpPr txBox="1"/>
      </xdr:nvSpPr>
      <xdr:spPr>
        <a:xfrm>
          <a:off x="19030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6" name="テキスト ボックス 715">
          <a:extLst>
            <a:ext uri="{FF2B5EF4-FFF2-40B4-BE49-F238E27FC236}">
              <a16:creationId xmlns:a16="http://schemas.microsoft.com/office/drawing/2014/main" id="{F5BC2C08-2CAE-4B7F-A2DD-DB84374864ED}"/>
            </a:ext>
          </a:extLst>
        </xdr:cNvPr>
        <xdr:cNvSpPr txBox="1"/>
      </xdr:nvSpPr>
      <xdr:spPr>
        <a:xfrm>
          <a:off x="18221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EECFEE4E-0CB7-4A17-B3C1-B3CF193766C7}"/>
            </a:ext>
          </a:extLst>
        </xdr:cNvPr>
        <xdr:cNvSpPr txBox="1"/>
      </xdr:nvSpPr>
      <xdr:spPr>
        <a:xfrm>
          <a:off x="174307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EFC60947-9744-44BE-9352-3A52B49D0ECD}"/>
            </a:ext>
          </a:extLst>
        </xdr:cNvPr>
        <xdr:cNvSpPr txBox="1"/>
      </xdr:nvSpPr>
      <xdr:spPr>
        <a:xfrm>
          <a:off x="166306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133350</xdr:rowOff>
    </xdr:from>
    <xdr:to>
      <xdr:col>116</xdr:col>
      <xdr:colOff>114300</xdr:colOff>
      <xdr:row>86</xdr:row>
      <xdr:rowOff>63500</xdr:rowOff>
    </xdr:to>
    <xdr:sp macro="" textlink="">
      <xdr:nvSpPr>
        <xdr:cNvPr id="719" name="楕円 718">
          <a:extLst>
            <a:ext uri="{FF2B5EF4-FFF2-40B4-BE49-F238E27FC236}">
              <a16:creationId xmlns:a16="http://schemas.microsoft.com/office/drawing/2014/main" id="{2636F93D-07DB-4ED5-9A2D-BF66418EAA0F}"/>
            </a:ext>
          </a:extLst>
        </xdr:cNvPr>
        <xdr:cNvSpPr/>
      </xdr:nvSpPr>
      <xdr:spPr>
        <a:xfrm>
          <a:off x="19897725" y="1390650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48277</xdr:rowOff>
    </xdr:from>
    <xdr:ext cx="469744" cy="259045"/>
    <xdr:sp macro="" textlink="">
      <xdr:nvSpPr>
        <xdr:cNvPr id="720" name="【児童館】&#10;一人当たり面積該当値テキスト">
          <a:extLst>
            <a:ext uri="{FF2B5EF4-FFF2-40B4-BE49-F238E27FC236}">
              <a16:creationId xmlns:a16="http://schemas.microsoft.com/office/drawing/2014/main" id="{DF3AEA97-0DB1-4136-AEBE-13878D85A595}"/>
            </a:ext>
          </a:extLst>
        </xdr:cNvPr>
        <xdr:cNvSpPr txBox="1"/>
      </xdr:nvSpPr>
      <xdr:spPr>
        <a:xfrm>
          <a:off x="19992975" y="138182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133350</xdr:rowOff>
    </xdr:from>
    <xdr:to>
      <xdr:col>112</xdr:col>
      <xdr:colOff>38100</xdr:colOff>
      <xdr:row>86</xdr:row>
      <xdr:rowOff>63500</xdr:rowOff>
    </xdr:to>
    <xdr:sp macro="" textlink="">
      <xdr:nvSpPr>
        <xdr:cNvPr id="721" name="楕円 720">
          <a:extLst>
            <a:ext uri="{FF2B5EF4-FFF2-40B4-BE49-F238E27FC236}">
              <a16:creationId xmlns:a16="http://schemas.microsoft.com/office/drawing/2014/main" id="{D6872631-3BC5-4B66-8191-72E9627BF0A9}"/>
            </a:ext>
          </a:extLst>
        </xdr:cNvPr>
        <xdr:cNvSpPr/>
      </xdr:nvSpPr>
      <xdr:spPr>
        <a:xfrm>
          <a:off x="19154775" y="139065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12700</xdr:rowOff>
    </xdr:from>
    <xdr:to>
      <xdr:col>116</xdr:col>
      <xdr:colOff>63500</xdr:colOff>
      <xdr:row>86</xdr:row>
      <xdr:rowOff>12700</xdr:rowOff>
    </xdr:to>
    <xdr:cxnSp macro="">
      <xdr:nvCxnSpPr>
        <xdr:cNvPr id="722" name="直線コネクタ 721">
          <a:extLst>
            <a:ext uri="{FF2B5EF4-FFF2-40B4-BE49-F238E27FC236}">
              <a16:creationId xmlns:a16="http://schemas.microsoft.com/office/drawing/2014/main" id="{3547CDD0-0247-4BA6-BD72-D56BF593E9BF}"/>
            </a:ext>
          </a:extLst>
        </xdr:cNvPr>
        <xdr:cNvCxnSpPr/>
      </xdr:nvCxnSpPr>
      <xdr:spPr>
        <a:xfrm>
          <a:off x="19202400" y="13944600"/>
          <a:ext cx="7524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133350</xdr:rowOff>
    </xdr:from>
    <xdr:to>
      <xdr:col>107</xdr:col>
      <xdr:colOff>101600</xdr:colOff>
      <xdr:row>86</xdr:row>
      <xdr:rowOff>63500</xdr:rowOff>
    </xdr:to>
    <xdr:sp macro="" textlink="">
      <xdr:nvSpPr>
        <xdr:cNvPr id="723" name="楕円 722">
          <a:extLst>
            <a:ext uri="{FF2B5EF4-FFF2-40B4-BE49-F238E27FC236}">
              <a16:creationId xmlns:a16="http://schemas.microsoft.com/office/drawing/2014/main" id="{A6744EF1-9A7D-4D35-B494-576B9D6160FE}"/>
            </a:ext>
          </a:extLst>
        </xdr:cNvPr>
        <xdr:cNvSpPr/>
      </xdr:nvSpPr>
      <xdr:spPr>
        <a:xfrm>
          <a:off x="18345150" y="1390650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12700</xdr:rowOff>
    </xdr:from>
    <xdr:to>
      <xdr:col>111</xdr:col>
      <xdr:colOff>177800</xdr:colOff>
      <xdr:row>86</xdr:row>
      <xdr:rowOff>12700</xdr:rowOff>
    </xdr:to>
    <xdr:cxnSp macro="">
      <xdr:nvCxnSpPr>
        <xdr:cNvPr id="724" name="直線コネクタ 723">
          <a:extLst>
            <a:ext uri="{FF2B5EF4-FFF2-40B4-BE49-F238E27FC236}">
              <a16:creationId xmlns:a16="http://schemas.microsoft.com/office/drawing/2014/main" id="{368E1C1E-EE1E-4A89-8DF4-B47876853B2C}"/>
            </a:ext>
          </a:extLst>
        </xdr:cNvPr>
        <xdr:cNvCxnSpPr/>
      </xdr:nvCxnSpPr>
      <xdr:spPr>
        <a:xfrm>
          <a:off x="18392775" y="13944600"/>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133350</xdr:rowOff>
    </xdr:from>
    <xdr:to>
      <xdr:col>102</xdr:col>
      <xdr:colOff>165100</xdr:colOff>
      <xdr:row>86</xdr:row>
      <xdr:rowOff>63500</xdr:rowOff>
    </xdr:to>
    <xdr:sp macro="" textlink="">
      <xdr:nvSpPr>
        <xdr:cNvPr id="725" name="楕円 724">
          <a:extLst>
            <a:ext uri="{FF2B5EF4-FFF2-40B4-BE49-F238E27FC236}">
              <a16:creationId xmlns:a16="http://schemas.microsoft.com/office/drawing/2014/main" id="{5E57BA53-B5B5-4450-B93D-934D7AA0D795}"/>
            </a:ext>
          </a:extLst>
        </xdr:cNvPr>
        <xdr:cNvSpPr/>
      </xdr:nvSpPr>
      <xdr:spPr>
        <a:xfrm>
          <a:off x="17554575" y="1390650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12700</xdr:rowOff>
    </xdr:from>
    <xdr:to>
      <xdr:col>107</xdr:col>
      <xdr:colOff>50800</xdr:colOff>
      <xdr:row>86</xdr:row>
      <xdr:rowOff>12700</xdr:rowOff>
    </xdr:to>
    <xdr:cxnSp macro="">
      <xdr:nvCxnSpPr>
        <xdr:cNvPr id="726" name="直線コネクタ 725">
          <a:extLst>
            <a:ext uri="{FF2B5EF4-FFF2-40B4-BE49-F238E27FC236}">
              <a16:creationId xmlns:a16="http://schemas.microsoft.com/office/drawing/2014/main" id="{7B5D1B77-23A2-4AAF-925E-6572434C3EE8}"/>
            </a:ext>
          </a:extLst>
        </xdr:cNvPr>
        <xdr:cNvCxnSpPr/>
      </xdr:nvCxnSpPr>
      <xdr:spPr>
        <a:xfrm>
          <a:off x="17602200" y="13944600"/>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133350</xdr:rowOff>
    </xdr:from>
    <xdr:to>
      <xdr:col>98</xdr:col>
      <xdr:colOff>38100</xdr:colOff>
      <xdr:row>86</xdr:row>
      <xdr:rowOff>63500</xdr:rowOff>
    </xdr:to>
    <xdr:sp macro="" textlink="">
      <xdr:nvSpPr>
        <xdr:cNvPr id="727" name="楕円 726">
          <a:extLst>
            <a:ext uri="{FF2B5EF4-FFF2-40B4-BE49-F238E27FC236}">
              <a16:creationId xmlns:a16="http://schemas.microsoft.com/office/drawing/2014/main" id="{C6C7E852-64E9-4B3F-B382-E36C9D14533C}"/>
            </a:ext>
          </a:extLst>
        </xdr:cNvPr>
        <xdr:cNvSpPr/>
      </xdr:nvSpPr>
      <xdr:spPr>
        <a:xfrm>
          <a:off x="16754475" y="139065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12700</xdr:rowOff>
    </xdr:from>
    <xdr:to>
      <xdr:col>102</xdr:col>
      <xdr:colOff>114300</xdr:colOff>
      <xdr:row>86</xdr:row>
      <xdr:rowOff>12700</xdr:rowOff>
    </xdr:to>
    <xdr:cxnSp macro="">
      <xdr:nvCxnSpPr>
        <xdr:cNvPr id="728" name="直線コネクタ 727">
          <a:extLst>
            <a:ext uri="{FF2B5EF4-FFF2-40B4-BE49-F238E27FC236}">
              <a16:creationId xmlns:a16="http://schemas.microsoft.com/office/drawing/2014/main" id="{72A37DAE-E6A8-4A61-889E-7A0EC0B2B504}"/>
            </a:ext>
          </a:extLst>
        </xdr:cNvPr>
        <xdr:cNvCxnSpPr/>
      </xdr:nvCxnSpPr>
      <xdr:spPr>
        <a:xfrm>
          <a:off x="16802100" y="13944600"/>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48277</xdr:rowOff>
    </xdr:from>
    <xdr:ext cx="469744" cy="259045"/>
    <xdr:sp macro="" textlink="">
      <xdr:nvSpPr>
        <xdr:cNvPr id="729" name="n_1aveValue【児童館】&#10;一人当たり面積">
          <a:extLst>
            <a:ext uri="{FF2B5EF4-FFF2-40B4-BE49-F238E27FC236}">
              <a16:creationId xmlns:a16="http://schemas.microsoft.com/office/drawing/2014/main" id="{EBBA652D-670E-4555-AEBF-7715E566A636}"/>
            </a:ext>
          </a:extLst>
        </xdr:cNvPr>
        <xdr:cNvSpPr txBox="1"/>
      </xdr:nvSpPr>
      <xdr:spPr>
        <a:xfrm>
          <a:off x="18983402" y="134944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60977</xdr:rowOff>
    </xdr:from>
    <xdr:ext cx="469744" cy="259045"/>
    <xdr:sp macro="" textlink="">
      <xdr:nvSpPr>
        <xdr:cNvPr id="730" name="n_2aveValue【児童館】&#10;一人当たり面積">
          <a:extLst>
            <a:ext uri="{FF2B5EF4-FFF2-40B4-BE49-F238E27FC236}">
              <a16:creationId xmlns:a16="http://schemas.microsoft.com/office/drawing/2014/main" id="{6AF268E3-4953-47AC-9AE7-4C7A2B6D0954}"/>
            </a:ext>
          </a:extLst>
        </xdr:cNvPr>
        <xdr:cNvSpPr txBox="1"/>
      </xdr:nvSpPr>
      <xdr:spPr>
        <a:xfrm>
          <a:off x="18183302" y="135134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60977</xdr:rowOff>
    </xdr:from>
    <xdr:ext cx="469744" cy="259045"/>
    <xdr:sp macro="" textlink="">
      <xdr:nvSpPr>
        <xdr:cNvPr id="731" name="n_3aveValue【児童館】&#10;一人当たり面積">
          <a:extLst>
            <a:ext uri="{FF2B5EF4-FFF2-40B4-BE49-F238E27FC236}">
              <a16:creationId xmlns:a16="http://schemas.microsoft.com/office/drawing/2014/main" id="{7E6F9352-34A1-4B3F-A84C-4629EB5486BE}"/>
            </a:ext>
          </a:extLst>
        </xdr:cNvPr>
        <xdr:cNvSpPr txBox="1"/>
      </xdr:nvSpPr>
      <xdr:spPr>
        <a:xfrm>
          <a:off x="17383202" y="135134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130827</xdr:rowOff>
    </xdr:from>
    <xdr:ext cx="469744" cy="259045"/>
    <xdr:sp macro="" textlink="">
      <xdr:nvSpPr>
        <xdr:cNvPr id="732" name="n_4aveValue【児童館】&#10;一人当たり面積">
          <a:extLst>
            <a:ext uri="{FF2B5EF4-FFF2-40B4-BE49-F238E27FC236}">
              <a16:creationId xmlns:a16="http://schemas.microsoft.com/office/drawing/2014/main" id="{F95191D3-549D-4683-BBE8-39AC94FE49EE}"/>
            </a:ext>
          </a:extLst>
        </xdr:cNvPr>
        <xdr:cNvSpPr txBox="1"/>
      </xdr:nvSpPr>
      <xdr:spPr>
        <a:xfrm>
          <a:off x="16592627" y="134182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54627</xdr:rowOff>
    </xdr:from>
    <xdr:ext cx="469744" cy="259045"/>
    <xdr:sp macro="" textlink="">
      <xdr:nvSpPr>
        <xdr:cNvPr id="733" name="n_1mainValue【児童館】&#10;一人当たり面積">
          <a:extLst>
            <a:ext uri="{FF2B5EF4-FFF2-40B4-BE49-F238E27FC236}">
              <a16:creationId xmlns:a16="http://schemas.microsoft.com/office/drawing/2014/main" id="{D69718D4-D506-4863-A75B-BC9231992EA0}"/>
            </a:ext>
          </a:extLst>
        </xdr:cNvPr>
        <xdr:cNvSpPr txBox="1"/>
      </xdr:nvSpPr>
      <xdr:spPr>
        <a:xfrm>
          <a:off x="18983402" y="139897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54627</xdr:rowOff>
    </xdr:from>
    <xdr:ext cx="469744" cy="259045"/>
    <xdr:sp macro="" textlink="">
      <xdr:nvSpPr>
        <xdr:cNvPr id="734" name="n_2mainValue【児童館】&#10;一人当たり面積">
          <a:extLst>
            <a:ext uri="{FF2B5EF4-FFF2-40B4-BE49-F238E27FC236}">
              <a16:creationId xmlns:a16="http://schemas.microsoft.com/office/drawing/2014/main" id="{3DCA319C-EFA5-4125-8730-AE4708901E92}"/>
            </a:ext>
          </a:extLst>
        </xdr:cNvPr>
        <xdr:cNvSpPr txBox="1"/>
      </xdr:nvSpPr>
      <xdr:spPr>
        <a:xfrm>
          <a:off x="18183302" y="139897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54627</xdr:rowOff>
    </xdr:from>
    <xdr:ext cx="469744" cy="259045"/>
    <xdr:sp macro="" textlink="">
      <xdr:nvSpPr>
        <xdr:cNvPr id="735" name="n_3mainValue【児童館】&#10;一人当たり面積">
          <a:extLst>
            <a:ext uri="{FF2B5EF4-FFF2-40B4-BE49-F238E27FC236}">
              <a16:creationId xmlns:a16="http://schemas.microsoft.com/office/drawing/2014/main" id="{1CD42565-3C47-46BE-A1B7-5F585E90CBF6}"/>
            </a:ext>
          </a:extLst>
        </xdr:cNvPr>
        <xdr:cNvSpPr txBox="1"/>
      </xdr:nvSpPr>
      <xdr:spPr>
        <a:xfrm>
          <a:off x="17383202" y="139897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54627</xdr:rowOff>
    </xdr:from>
    <xdr:ext cx="469744" cy="259045"/>
    <xdr:sp macro="" textlink="">
      <xdr:nvSpPr>
        <xdr:cNvPr id="736" name="n_4mainValue【児童館】&#10;一人当たり面積">
          <a:extLst>
            <a:ext uri="{FF2B5EF4-FFF2-40B4-BE49-F238E27FC236}">
              <a16:creationId xmlns:a16="http://schemas.microsoft.com/office/drawing/2014/main" id="{2665FBF7-61E9-4254-BF2A-7B0AA1FC94D2}"/>
            </a:ext>
          </a:extLst>
        </xdr:cNvPr>
        <xdr:cNvSpPr txBox="1"/>
      </xdr:nvSpPr>
      <xdr:spPr>
        <a:xfrm>
          <a:off x="16592627" y="139897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7" name="正方形/長方形 736">
          <a:extLst>
            <a:ext uri="{FF2B5EF4-FFF2-40B4-BE49-F238E27FC236}">
              <a16:creationId xmlns:a16="http://schemas.microsoft.com/office/drawing/2014/main" id="{17814F63-42B3-4DA7-B5FE-18CCFBC6CF41}"/>
            </a:ext>
          </a:extLst>
        </xdr:cNvPr>
        <xdr:cNvSpPr/>
      </xdr:nvSpPr>
      <xdr:spPr>
        <a:xfrm>
          <a:off x="112109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8" name="正方形/長方形 737">
          <a:extLst>
            <a:ext uri="{FF2B5EF4-FFF2-40B4-BE49-F238E27FC236}">
              <a16:creationId xmlns:a16="http://schemas.microsoft.com/office/drawing/2014/main" id="{1E8F0B46-89AA-4AF9-89DE-B2FE104A6307}"/>
            </a:ext>
          </a:extLst>
        </xdr:cNvPr>
        <xdr:cNvSpPr/>
      </xdr:nvSpPr>
      <xdr:spPr>
        <a:xfrm>
          <a:off x="113157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9" name="正方形/長方形 738">
          <a:extLst>
            <a:ext uri="{FF2B5EF4-FFF2-40B4-BE49-F238E27FC236}">
              <a16:creationId xmlns:a16="http://schemas.microsoft.com/office/drawing/2014/main" id="{B3F63D5C-53D5-432D-B07E-FCFA007C112A}"/>
            </a:ext>
          </a:extLst>
        </xdr:cNvPr>
        <xdr:cNvSpPr/>
      </xdr:nvSpPr>
      <xdr:spPr>
        <a:xfrm>
          <a:off x="113157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0" name="正方形/長方形 739">
          <a:extLst>
            <a:ext uri="{FF2B5EF4-FFF2-40B4-BE49-F238E27FC236}">
              <a16:creationId xmlns:a16="http://schemas.microsoft.com/office/drawing/2014/main" id="{05F64C48-05EE-489F-A5C8-7E3444368462}"/>
            </a:ext>
          </a:extLst>
        </xdr:cNvPr>
        <xdr:cNvSpPr/>
      </xdr:nvSpPr>
      <xdr:spPr>
        <a:xfrm>
          <a:off x="1223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1" name="正方形/長方形 740">
          <a:extLst>
            <a:ext uri="{FF2B5EF4-FFF2-40B4-BE49-F238E27FC236}">
              <a16:creationId xmlns:a16="http://schemas.microsoft.com/office/drawing/2014/main" id="{C9065123-EE35-4BB6-A7F2-523A47CF2FA8}"/>
            </a:ext>
          </a:extLst>
        </xdr:cNvPr>
        <xdr:cNvSpPr/>
      </xdr:nvSpPr>
      <xdr:spPr>
        <a:xfrm>
          <a:off x="1223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2" name="正方形/長方形 741">
          <a:extLst>
            <a:ext uri="{FF2B5EF4-FFF2-40B4-BE49-F238E27FC236}">
              <a16:creationId xmlns:a16="http://schemas.microsoft.com/office/drawing/2014/main" id="{CC8F0E98-F54D-4B51-818A-4C4058560B3A}"/>
            </a:ext>
          </a:extLst>
        </xdr:cNvPr>
        <xdr:cNvSpPr/>
      </xdr:nvSpPr>
      <xdr:spPr>
        <a:xfrm>
          <a:off x="132683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3" name="正方形/長方形 742">
          <a:extLst>
            <a:ext uri="{FF2B5EF4-FFF2-40B4-BE49-F238E27FC236}">
              <a16:creationId xmlns:a16="http://schemas.microsoft.com/office/drawing/2014/main" id="{5653394C-2FF7-42F5-B0FE-3C7B8FC32B48}"/>
            </a:ext>
          </a:extLst>
        </xdr:cNvPr>
        <xdr:cNvSpPr/>
      </xdr:nvSpPr>
      <xdr:spPr>
        <a:xfrm>
          <a:off x="132683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4" name="正方形/長方形 743">
          <a:extLst>
            <a:ext uri="{FF2B5EF4-FFF2-40B4-BE49-F238E27FC236}">
              <a16:creationId xmlns:a16="http://schemas.microsoft.com/office/drawing/2014/main" id="{5CF23178-F9AD-4659-A712-4DADC17C2F73}"/>
            </a:ext>
          </a:extLst>
        </xdr:cNvPr>
        <xdr:cNvSpPr/>
      </xdr:nvSpPr>
      <xdr:spPr>
        <a:xfrm>
          <a:off x="112109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5" name="テキスト ボックス 744">
          <a:extLst>
            <a:ext uri="{FF2B5EF4-FFF2-40B4-BE49-F238E27FC236}">
              <a16:creationId xmlns:a16="http://schemas.microsoft.com/office/drawing/2014/main" id="{52C615E0-FF37-4EDC-93C8-201AB3F03EEB}"/>
            </a:ext>
          </a:extLst>
        </xdr:cNvPr>
        <xdr:cNvSpPr txBox="1"/>
      </xdr:nvSpPr>
      <xdr:spPr>
        <a:xfrm>
          <a:off x="11172825"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6" name="直線コネクタ 745">
          <a:extLst>
            <a:ext uri="{FF2B5EF4-FFF2-40B4-BE49-F238E27FC236}">
              <a16:creationId xmlns:a16="http://schemas.microsoft.com/office/drawing/2014/main" id="{94AB27E6-4AAC-4813-A506-D7B450AAD3BA}"/>
            </a:ext>
          </a:extLst>
        </xdr:cNvPr>
        <xdr:cNvCxnSpPr/>
      </xdr:nvCxnSpPr>
      <xdr:spPr>
        <a:xfrm>
          <a:off x="11210925" y="18192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7" name="テキスト ボックス 746">
          <a:extLst>
            <a:ext uri="{FF2B5EF4-FFF2-40B4-BE49-F238E27FC236}">
              <a16:creationId xmlns:a16="http://schemas.microsoft.com/office/drawing/2014/main" id="{62930F82-6B8F-40EC-AAD4-833DF1B37832}"/>
            </a:ext>
          </a:extLst>
        </xdr:cNvPr>
        <xdr:cNvSpPr txBox="1"/>
      </xdr:nvSpPr>
      <xdr:spPr>
        <a:xfrm>
          <a:off x="107945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48" name="直線コネクタ 747">
          <a:extLst>
            <a:ext uri="{FF2B5EF4-FFF2-40B4-BE49-F238E27FC236}">
              <a16:creationId xmlns:a16="http://schemas.microsoft.com/office/drawing/2014/main" id="{0C1574C5-E588-497C-ACBC-0FFD66D97AC4}"/>
            </a:ext>
          </a:extLst>
        </xdr:cNvPr>
        <xdr:cNvCxnSpPr/>
      </xdr:nvCxnSpPr>
      <xdr:spPr>
        <a:xfrm>
          <a:off x="11210925" y="17811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49" name="テキスト ボックス 748">
          <a:extLst>
            <a:ext uri="{FF2B5EF4-FFF2-40B4-BE49-F238E27FC236}">
              <a16:creationId xmlns:a16="http://schemas.microsoft.com/office/drawing/2014/main" id="{BE7431FF-8330-437A-8137-86A6052CB023}"/>
            </a:ext>
          </a:extLst>
        </xdr:cNvPr>
        <xdr:cNvSpPr txBox="1"/>
      </xdr:nvSpPr>
      <xdr:spPr>
        <a:xfrm>
          <a:off x="10794546" y="17666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50" name="直線コネクタ 749">
          <a:extLst>
            <a:ext uri="{FF2B5EF4-FFF2-40B4-BE49-F238E27FC236}">
              <a16:creationId xmlns:a16="http://schemas.microsoft.com/office/drawing/2014/main" id="{66A865EE-7664-4F0A-B94F-2D70D3691170}"/>
            </a:ext>
          </a:extLst>
        </xdr:cNvPr>
        <xdr:cNvCxnSpPr/>
      </xdr:nvCxnSpPr>
      <xdr:spPr>
        <a:xfrm>
          <a:off x="11210925" y="17430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51" name="テキスト ボックス 750">
          <a:extLst>
            <a:ext uri="{FF2B5EF4-FFF2-40B4-BE49-F238E27FC236}">
              <a16:creationId xmlns:a16="http://schemas.microsoft.com/office/drawing/2014/main" id="{7D19348D-58AE-4823-84AC-ABEEAC098DB9}"/>
            </a:ext>
          </a:extLst>
        </xdr:cNvPr>
        <xdr:cNvSpPr txBox="1"/>
      </xdr:nvSpPr>
      <xdr:spPr>
        <a:xfrm>
          <a:off x="10845966" y="17285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52" name="直線コネクタ 751">
          <a:extLst>
            <a:ext uri="{FF2B5EF4-FFF2-40B4-BE49-F238E27FC236}">
              <a16:creationId xmlns:a16="http://schemas.microsoft.com/office/drawing/2014/main" id="{3E1921E6-6E12-44B3-850D-778839E56E24}"/>
            </a:ext>
          </a:extLst>
        </xdr:cNvPr>
        <xdr:cNvCxnSpPr/>
      </xdr:nvCxnSpPr>
      <xdr:spPr>
        <a:xfrm>
          <a:off x="11210925" y="17049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53" name="テキスト ボックス 752">
          <a:extLst>
            <a:ext uri="{FF2B5EF4-FFF2-40B4-BE49-F238E27FC236}">
              <a16:creationId xmlns:a16="http://schemas.microsoft.com/office/drawing/2014/main" id="{5F0DFB3C-4156-4D13-8137-9D1F1322453C}"/>
            </a:ext>
          </a:extLst>
        </xdr:cNvPr>
        <xdr:cNvSpPr txBox="1"/>
      </xdr:nvSpPr>
      <xdr:spPr>
        <a:xfrm>
          <a:off x="10845966" y="16904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54" name="直線コネクタ 753">
          <a:extLst>
            <a:ext uri="{FF2B5EF4-FFF2-40B4-BE49-F238E27FC236}">
              <a16:creationId xmlns:a16="http://schemas.microsoft.com/office/drawing/2014/main" id="{31DD4642-A811-44D2-B692-EAAEC5254D50}"/>
            </a:ext>
          </a:extLst>
        </xdr:cNvPr>
        <xdr:cNvCxnSpPr/>
      </xdr:nvCxnSpPr>
      <xdr:spPr>
        <a:xfrm>
          <a:off x="11210925" y="16668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55" name="テキスト ボックス 754">
          <a:extLst>
            <a:ext uri="{FF2B5EF4-FFF2-40B4-BE49-F238E27FC236}">
              <a16:creationId xmlns:a16="http://schemas.microsoft.com/office/drawing/2014/main" id="{E4EB46E2-C132-4F98-B15E-57ECA351189F}"/>
            </a:ext>
          </a:extLst>
        </xdr:cNvPr>
        <xdr:cNvSpPr txBox="1"/>
      </xdr:nvSpPr>
      <xdr:spPr>
        <a:xfrm>
          <a:off x="10845966" y="16523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56" name="直線コネクタ 755">
          <a:extLst>
            <a:ext uri="{FF2B5EF4-FFF2-40B4-BE49-F238E27FC236}">
              <a16:creationId xmlns:a16="http://schemas.microsoft.com/office/drawing/2014/main" id="{564A663B-17DB-4505-984F-8852C4110157}"/>
            </a:ext>
          </a:extLst>
        </xdr:cNvPr>
        <xdr:cNvCxnSpPr/>
      </xdr:nvCxnSpPr>
      <xdr:spPr>
        <a:xfrm>
          <a:off x="11210925" y="16287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57" name="テキスト ボックス 756">
          <a:extLst>
            <a:ext uri="{FF2B5EF4-FFF2-40B4-BE49-F238E27FC236}">
              <a16:creationId xmlns:a16="http://schemas.microsoft.com/office/drawing/2014/main" id="{186DB40E-A7F8-47BD-B793-095C33579854}"/>
            </a:ext>
          </a:extLst>
        </xdr:cNvPr>
        <xdr:cNvSpPr txBox="1"/>
      </xdr:nvSpPr>
      <xdr:spPr>
        <a:xfrm>
          <a:off x="10845966" y="16142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8" name="直線コネクタ 757">
          <a:extLst>
            <a:ext uri="{FF2B5EF4-FFF2-40B4-BE49-F238E27FC236}">
              <a16:creationId xmlns:a16="http://schemas.microsoft.com/office/drawing/2014/main" id="{30FE1C70-0E88-45E2-A344-55C26DF93A06}"/>
            </a:ext>
          </a:extLst>
        </xdr:cNvPr>
        <xdr:cNvCxnSpPr/>
      </xdr:nvCxnSpPr>
      <xdr:spPr>
        <a:xfrm>
          <a:off x="11210925" y="15906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59" name="テキスト ボックス 758">
          <a:extLst>
            <a:ext uri="{FF2B5EF4-FFF2-40B4-BE49-F238E27FC236}">
              <a16:creationId xmlns:a16="http://schemas.microsoft.com/office/drawing/2014/main" id="{050AE60A-7A1B-4287-8066-0F9111CBF3E4}"/>
            </a:ext>
          </a:extLst>
        </xdr:cNvPr>
        <xdr:cNvSpPr txBox="1"/>
      </xdr:nvSpPr>
      <xdr:spPr>
        <a:xfrm>
          <a:off x="10903736" y="1576135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60" name="【公民館】&#10;有形固定資産減価償却率グラフ枠">
          <a:extLst>
            <a:ext uri="{FF2B5EF4-FFF2-40B4-BE49-F238E27FC236}">
              <a16:creationId xmlns:a16="http://schemas.microsoft.com/office/drawing/2014/main" id="{4D019DFE-A28D-42C3-A6C4-0F04624B5581}"/>
            </a:ext>
          </a:extLst>
        </xdr:cNvPr>
        <xdr:cNvSpPr/>
      </xdr:nvSpPr>
      <xdr:spPr>
        <a:xfrm>
          <a:off x="112109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102</xdr:row>
      <xdr:rowOff>53339</xdr:rowOff>
    </xdr:from>
    <xdr:to>
      <xdr:col>85</xdr:col>
      <xdr:colOff>126364</xdr:colOff>
      <xdr:row>108</xdr:row>
      <xdr:rowOff>129539</xdr:rowOff>
    </xdr:to>
    <xdr:cxnSp macro="">
      <xdr:nvCxnSpPr>
        <xdr:cNvPr id="761" name="直線コネクタ 760">
          <a:extLst>
            <a:ext uri="{FF2B5EF4-FFF2-40B4-BE49-F238E27FC236}">
              <a16:creationId xmlns:a16="http://schemas.microsoft.com/office/drawing/2014/main" id="{F3290B27-F114-432B-AAA2-A748236001F5}"/>
            </a:ext>
          </a:extLst>
        </xdr:cNvPr>
        <xdr:cNvCxnSpPr/>
      </xdr:nvCxnSpPr>
      <xdr:spPr>
        <a:xfrm flipV="1">
          <a:off x="14696439" y="16680814"/>
          <a:ext cx="0" cy="1104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133366</xdr:rowOff>
    </xdr:from>
    <xdr:ext cx="405111" cy="259045"/>
    <xdr:sp macro="" textlink="">
      <xdr:nvSpPr>
        <xdr:cNvPr id="762" name="【公民館】&#10;有形固定資産減価償却率最小値テキスト">
          <a:extLst>
            <a:ext uri="{FF2B5EF4-FFF2-40B4-BE49-F238E27FC236}">
              <a16:creationId xmlns:a16="http://schemas.microsoft.com/office/drawing/2014/main" id="{9DE0F0F3-07D5-449B-86E3-E0CE2F78FE89}"/>
            </a:ext>
          </a:extLst>
        </xdr:cNvPr>
        <xdr:cNvSpPr txBox="1"/>
      </xdr:nvSpPr>
      <xdr:spPr>
        <a:xfrm>
          <a:off x="14735175" y="17792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129539</xdr:rowOff>
    </xdr:from>
    <xdr:to>
      <xdr:col>86</xdr:col>
      <xdr:colOff>25400</xdr:colOff>
      <xdr:row>108</xdr:row>
      <xdr:rowOff>129539</xdr:rowOff>
    </xdr:to>
    <xdr:cxnSp macro="">
      <xdr:nvCxnSpPr>
        <xdr:cNvPr id="763" name="直線コネクタ 762">
          <a:extLst>
            <a:ext uri="{FF2B5EF4-FFF2-40B4-BE49-F238E27FC236}">
              <a16:creationId xmlns:a16="http://schemas.microsoft.com/office/drawing/2014/main" id="{57CCEA82-21EE-430A-8F58-9A4DFCE13980}"/>
            </a:ext>
          </a:extLst>
        </xdr:cNvPr>
        <xdr:cNvCxnSpPr/>
      </xdr:nvCxnSpPr>
      <xdr:spPr>
        <a:xfrm>
          <a:off x="14611350" y="1778571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101</xdr:row>
      <xdr:rowOff>16</xdr:rowOff>
    </xdr:from>
    <xdr:ext cx="405111" cy="259045"/>
    <xdr:sp macro="" textlink="">
      <xdr:nvSpPr>
        <xdr:cNvPr id="764" name="【公民館】&#10;有形固定資産減価償却率最大値テキスト">
          <a:extLst>
            <a:ext uri="{FF2B5EF4-FFF2-40B4-BE49-F238E27FC236}">
              <a16:creationId xmlns:a16="http://schemas.microsoft.com/office/drawing/2014/main" id="{F3F6E283-810E-440B-AE0B-F90F80FD69D5}"/>
            </a:ext>
          </a:extLst>
        </xdr:cNvPr>
        <xdr:cNvSpPr txBox="1"/>
      </xdr:nvSpPr>
      <xdr:spPr>
        <a:xfrm>
          <a:off x="14735175" y="164592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102</xdr:row>
      <xdr:rowOff>53339</xdr:rowOff>
    </xdr:from>
    <xdr:to>
      <xdr:col>86</xdr:col>
      <xdr:colOff>25400</xdr:colOff>
      <xdr:row>102</xdr:row>
      <xdr:rowOff>53339</xdr:rowOff>
    </xdr:to>
    <xdr:cxnSp macro="">
      <xdr:nvCxnSpPr>
        <xdr:cNvPr id="765" name="直線コネクタ 764">
          <a:extLst>
            <a:ext uri="{FF2B5EF4-FFF2-40B4-BE49-F238E27FC236}">
              <a16:creationId xmlns:a16="http://schemas.microsoft.com/office/drawing/2014/main" id="{7720BCC9-FA0B-43EE-9ACB-22EE89944497}"/>
            </a:ext>
          </a:extLst>
        </xdr:cNvPr>
        <xdr:cNvCxnSpPr/>
      </xdr:nvCxnSpPr>
      <xdr:spPr>
        <a:xfrm>
          <a:off x="14611350" y="1668081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148607</xdr:rowOff>
    </xdr:from>
    <xdr:ext cx="405111" cy="259045"/>
    <xdr:sp macro="" textlink="">
      <xdr:nvSpPr>
        <xdr:cNvPr id="766" name="【公民館】&#10;有形固定資産減価償却率平均値テキスト">
          <a:extLst>
            <a:ext uri="{FF2B5EF4-FFF2-40B4-BE49-F238E27FC236}">
              <a16:creationId xmlns:a16="http://schemas.microsoft.com/office/drawing/2014/main" id="{56E4168B-C36E-4AA3-A225-B9D3964E8C33}"/>
            </a:ext>
          </a:extLst>
        </xdr:cNvPr>
        <xdr:cNvSpPr txBox="1"/>
      </xdr:nvSpPr>
      <xdr:spPr>
        <a:xfrm>
          <a:off x="14735175" y="171189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170180</xdr:rowOff>
    </xdr:from>
    <xdr:to>
      <xdr:col>85</xdr:col>
      <xdr:colOff>177800</xdr:colOff>
      <xdr:row>105</xdr:row>
      <xdr:rowOff>100330</xdr:rowOff>
    </xdr:to>
    <xdr:sp macro="" textlink="">
      <xdr:nvSpPr>
        <xdr:cNvPr id="767" name="フローチャート: 判断 766">
          <a:extLst>
            <a:ext uri="{FF2B5EF4-FFF2-40B4-BE49-F238E27FC236}">
              <a16:creationId xmlns:a16="http://schemas.microsoft.com/office/drawing/2014/main" id="{CDC781DD-5761-49FE-BD8A-B6E1B43FD0BE}"/>
            </a:ext>
          </a:extLst>
        </xdr:cNvPr>
        <xdr:cNvSpPr/>
      </xdr:nvSpPr>
      <xdr:spPr>
        <a:xfrm>
          <a:off x="14649450" y="1714373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122555</xdr:rowOff>
    </xdr:from>
    <xdr:to>
      <xdr:col>81</xdr:col>
      <xdr:colOff>101600</xdr:colOff>
      <xdr:row>105</xdr:row>
      <xdr:rowOff>52705</xdr:rowOff>
    </xdr:to>
    <xdr:sp macro="" textlink="">
      <xdr:nvSpPr>
        <xdr:cNvPr id="768" name="フローチャート: 判断 767">
          <a:extLst>
            <a:ext uri="{FF2B5EF4-FFF2-40B4-BE49-F238E27FC236}">
              <a16:creationId xmlns:a16="http://schemas.microsoft.com/office/drawing/2014/main" id="{FE88270B-3F73-4407-9B45-2621A64AA19F}"/>
            </a:ext>
          </a:extLst>
        </xdr:cNvPr>
        <xdr:cNvSpPr/>
      </xdr:nvSpPr>
      <xdr:spPr>
        <a:xfrm>
          <a:off x="13887450" y="1709928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118745</xdr:rowOff>
    </xdr:from>
    <xdr:to>
      <xdr:col>76</xdr:col>
      <xdr:colOff>165100</xdr:colOff>
      <xdr:row>105</xdr:row>
      <xdr:rowOff>48895</xdr:rowOff>
    </xdr:to>
    <xdr:sp macro="" textlink="">
      <xdr:nvSpPr>
        <xdr:cNvPr id="769" name="フローチャート: 判断 768">
          <a:extLst>
            <a:ext uri="{FF2B5EF4-FFF2-40B4-BE49-F238E27FC236}">
              <a16:creationId xmlns:a16="http://schemas.microsoft.com/office/drawing/2014/main" id="{A116D8A9-80D7-4D02-AC0E-6B5A92C5B3D4}"/>
            </a:ext>
          </a:extLst>
        </xdr:cNvPr>
        <xdr:cNvSpPr/>
      </xdr:nvSpPr>
      <xdr:spPr>
        <a:xfrm>
          <a:off x="13096875" y="1709547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90170</xdr:rowOff>
    </xdr:from>
    <xdr:to>
      <xdr:col>72</xdr:col>
      <xdr:colOff>38100</xdr:colOff>
      <xdr:row>105</xdr:row>
      <xdr:rowOff>20320</xdr:rowOff>
    </xdr:to>
    <xdr:sp macro="" textlink="">
      <xdr:nvSpPr>
        <xdr:cNvPr id="770" name="フローチャート: 判断 769">
          <a:extLst>
            <a:ext uri="{FF2B5EF4-FFF2-40B4-BE49-F238E27FC236}">
              <a16:creationId xmlns:a16="http://schemas.microsoft.com/office/drawing/2014/main" id="{2F10682A-167C-4E91-88ED-FD2DFE6A10C0}"/>
            </a:ext>
          </a:extLst>
        </xdr:cNvPr>
        <xdr:cNvSpPr/>
      </xdr:nvSpPr>
      <xdr:spPr>
        <a:xfrm>
          <a:off x="12296775" y="1706054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120650</xdr:rowOff>
    </xdr:from>
    <xdr:to>
      <xdr:col>67</xdr:col>
      <xdr:colOff>101600</xdr:colOff>
      <xdr:row>105</xdr:row>
      <xdr:rowOff>50800</xdr:rowOff>
    </xdr:to>
    <xdr:sp macro="" textlink="">
      <xdr:nvSpPr>
        <xdr:cNvPr id="771" name="フローチャート: 判断 770">
          <a:extLst>
            <a:ext uri="{FF2B5EF4-FFF2-40B4-BE49-F238E27FC236}">
              <a16:creationId xmlns:a16="http://schemas.microsoft.com/office/drawing/2014/main" id="{472FF4B8-BE15-4EBF-8057-5EFBE5ACC96A}"/>
            </a:ext>
          </a:extLst>
        </xdr:cNvPr>
        <xdr:cNvSpPr/>
      </xdr:nvSpPr>
      <xdr:spPr>
        <a:xfrm>
          <a:off x="11487150" y="1709737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2" name="テキスト ボックス 771">
          <a:extLst>
            <a:ext uri="{FF2B5EF4-FFF2-40B4-BE49-F238E27FC236}">
              <a16:creationId xmlns:a16="http://schemas.microsoft.com/office/drawing/2014/main" id="{9F4FBADA-FE54-449C-8B37-9919CC8DEE2F}"/>
            </a:ext>
          </a:extLst>
        </xdr:cNvPr>
        <xdr:cNvSpPr txBox="1"/>
      </xdr:nvSpPr>
      <xdr:spPr>
        <a:xfrm>
          <a:off x="1452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3" name="テキスト ボックス 772">
          <a:extLst>
            <a:ext uri="{FF2B5EF4-FFF2-40B4-BE49-F238E27FC236}">
              <a16:creationId xmlns:a16="http://schemas.microsoft.com/office/drawing/2014/main" id="{357E5139-563C-40CF-863A-AE7700E009D2}"/>
            </a:ext>
          </a:extLst>
        </xdr:cNvPr>
        <xdr:cNvSpPr txBox="1"/>
      </xdr:nvSpPr>
      <xdr:spPr>
        <a:xfrm>
          <a:off x="13763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4" name="テキスト ボックス 773">
          <a:extLst>
            <a:ext uri="{FF2B5EF4-FFF2-40B4-BE49-F238E27FC236}">
              <a16:creationId xmlns:a16="http://schemas.microsoft.com/office/drawing/2014/main" id="{52509A08-AC6B-4269-BA1D-998F8BFCFCB2}"/>
            </a:ext>
          </a:extLst>
        </xdr:cNvPr>
        <xdr:cNvSpPr txBox="1"/>
      </xdr:nvSpPr>
      <xdr:spPr>
        <a:xfrm>
          <a:off x="12973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5" name="テキスト ボックス 774">
          <a:extLst>
            <a:ext uri="{FF2B5EF4-FFF2-40B4-BE49-F238E27FC236}">
              <a16:creationId xmlns:a16="http://schemas.microsoft.com/office/drawing/2014/main" id="{2EDB494E-943C-4C31-B752-871A4B5FF3D6}"/>
            </a:ext>
          </a:extLst>
        </xdr:cNvPr>
        <xdr:cNvSpPr txBox="1"/>
      </xdr:nvSpPr>
      <xdr:spPr>
        <a:xfrm>
          <a:off x="12172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6" name="テキスト ボックス 775">
          <a:extLst>
            <a:ext uri="{FF2B5EF4-FFF2-40B4-BE49-F238E27FC236}">
              <a16:creationId xmlns:a16="http://schemas.microsoft.com/office/drawing/2014/main" id="{750617D6-593E-4F82-A788-C19D16A91A6B}"/>
            </a:ext>
          </a:extLst>
        </xdr:cNvPr>
        <xdr:cNvSpPr txBox="1"/>
      </xdr:nvSpPr>
      <xdr:spPr>
        <a:xfrm>
          <a:off x="11363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2539</xdr:rowOff>
    </xdr:from>
    <xdr:to>
      <xdr:col>85</xdr:col>
      <xdr:colOff>177800</xdr:colOff>
      <xdr:row>102</xdr:row>
      <xdr:rowOff>104139</xdr:rowOff>
    </xdr:to>
    <xdr:sp macro="" textlink="">
      <xdr:nvSpPr>
        <xdr:cNvPr id="777" name="楕円 776">
          <a:extLst>
            <a:ext uri="{FF2B5EF4-FFF2-40B4-BE49-F238E27FC236}">
              <a16:creationId xmlns:a16="http://schemas.microsoft.com/office/drawing/2014/main" id="{D93C87F4-7966-4D54-8087-B81EFE547334}"/>
            </a:ext>
          </a:extLst>
        </xdr:cNvPr>
        <xdr:cNvSpPr/>
      </xdr:nvSpPr>
      <xdr:spPr>
        <a:xfrm>
          <a:off x="14649450" y="16633189"/>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101</xdr:row>
      <xdr:rowOff>127016</xdr:rowOff>
    </xdr:from>
    <xdr:ext cx="405111" cy="259045"/>
    <xdr:sp macro="" textlink="">
      <xdr:nvSpPr>
        <xdr:cNvPr id="778" name="【公民館】&#10;有形固定資産減価償却率該当値テキスト">
          <a:extLst>
            <a:ext uri="{FF2B5EF4-FFF2-40B4-BE49-F238E27FC236}">
              <a16:creationId xmlns:a16="http://schemas.microsoft.com/office/drawing/2014/main" id="{7157584F-9894-4A09-AD92-998BC1741960}"/>
            </a:ext>
          </a:extLst>
        </xdr:cNvPr>
        <xdr:cNvSpPr txBox="1"/>
      </xdr:nvSpPr>
      <xdr:spPr>
        <a:xfrm>
          <a:off x="14735175" y="165830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101</xdr:row>
      <xdr:rowOff>128270</xdr:rowOff>
    </xdr:from>
    <xdr:to>
      <xdr:col>81</xdr:col>
      <xdr:colOff>101600</xdr:colOff>
      <xdr:row>102</xdr:row>
      <xdr:rowOff>58420</xdr:rowOff>
    </xdr:to>
    <xdr:sp macro="" textlink="">
      <xdr:nvSpPr>
        <xdr:cNvPr id="779" name="楕円 778">
          <a:extLst>
            <a:ext uri="{FF2B5EF4-FFF2-40B4-BE49-F238E27FC236}">
              <a16:creationId xmlns:a16="http://schemas.microsoft.com/office/drawing/2014/main" id="{FB75B838-ECF9-4D0D-AA0A-89E88F2F40E2}"/>
            </a:ext>
          </a:extLst>
        </xdr:cNvPr>
        <xdr:cNvSpPr/>
      </xdr:nvSpPr>
      <xdr:spPr>
        <a:xfrm>
          <a:off x="13887450" y="1658429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102</xdr:row>
      <xdr:rowOff>7620</xdr:rowOff>
    </xdr:from>
    <xdr:to>
      <xdr:col>85</xdr:col>
      <xdr:colOff>127000</xdr:colOff>
      <xdr:row>102</xdr:row>
      <xdr:rowOff>53339</xdr:rowOff>
    </xdr:to>
    <xdr:cxnSp macro="">
      <xdr:nvCxnSpPr>
        <xdr:cNvPr id="780" name="直線コネクタ 779">
          <a:extLst>
            <a:ext uri="{FF2B5EF4-FFF2-40B4-BE49-F238E27FC236}">
              <a16:creationId xmlns:a16="http://schemas.microsoft.com/office/drawing/2014/main" id="{788D8576-19FF-4CFF-846C-002E9DD340B3}"/>
            </a:ext>
          </a:extLst>
        </xdr:cNvPr>
        <xdr:cNvCxnSpPr/>
      </xdr:nvCxnSpPr>
      <xdr:spPr>
        <a:xfrm>
          <a:off x="13935075" y="16641445"/>
          <a:ext cx="762000" cy="39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101</xdr:row>
      <xdr:rowOff>82550</xdr:rowOff>
    </xdr:from>
    <xdr:to>
      <xdr:col>76</xdr:col>
      <xdr:colOff>165100</xdr:colOff>
      <xdr:row>102</xdr:row>
      <xdr:rowOff>12700</xdr:rowOff>
    </xdr:to>
    <xdr:sp macro="" textlink="">
      <xdr:nvSpPr>
        <xdr:cNvPr id="781" name="楕円 780">
          <a:extLst>
            <a:ext uri="{FF2B5EF4-FFF2-40B4-BE49-F238E27FC236}">
              <a16:creationId xmlns:a16="http://schemas.microsoft.com/office/drawing/2014/main" id="{A698A0FE-12CD-4290-A336-5FD540D2E3DF}"/>
            </a:ext>
          </a:extLst>
        </xdr:cNvPr>
        <xdr:cNvSpPr/>
      </xdr:nvSpPr>
      <xdr:spPr>
        <a:xfrm>
          <a:off x="13096875" y="1654492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101</xdr:row>
      <xdr:rowOff>133350</xdr:rowOff>
    </xdr:from>
    <xdr:to>
      <xdr:col>81</xdr:col>
      <xdr:colOff>50800</xdr:colOff>
      <xdr:row>102</xdr:row>
      <xdr:rowOff>7620</xdr:rowOff>
    </xdr:to>
    <xdr:cxnSp macro="">
      <xdr:nvCxnSpPr>
        <xdr:cNvPr id="782" name="直線コネクタ 781">
          <a:extLst>
            <a:ext uri="{FF2B5EF4-FFF2-40B4-BE49-F238E27FC236}">
              <a16:creationId xmlns:a16="http://schemas.microsoft.com/office/drawing/2014/main" id="{C59E1BA6-CAB0-456A-A54E-BE3A63792CCA}"/>
            </a:ext>
          </a:extLst>
        </xdr:cNvPr>
        <xdr:cNvCxnSpPr/>
      </xdr:nvCxnSpPr>
      <xdr:spPr>
        <a:xfrm>
          <a:off x="13144500" y="16592550"/>
          <a:ext cx="790575" cy="48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101</xdr:row>
      <xdr:rowOff>38736</xdr:rowOff>
    </xdr:from>
    <xdr:to>
      <xdr:col>72</xdr:col>
      <xdr:colOff>38100</xdr:colOff>
      <xdr:row>101</xdr:row>
      <xdr:rowOff>140336</xdr:rowOff>
    </xdr:to>
    <xdr:sp macro="" textlink="">
      <xdr:nvSpPr>
        <xdr:cNvPr id="783" name="楕円 782">
          <a:extLst>
            <a:ext uri="{FF2B5EF4-FFF2-40B4-BE49-F238E27FC236}">
              <a16:creationId xmlns:a16="http://schemas.microsoft.com/office/drawing/2014/main" id="{9E4E25C6-6892-4941-8ECB-935A2C88F82B}"/>
            </a:ext>
          </a:extLst>
        </xdr:cNvPr>
        <xdr:cNvSpPr/>
      </xdr:nvSpPr>
      <xdr:spPr>
        <a:xfrm>
          <a:off x="12296775" y="16497936"/>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101</xdr:row>
      <xdr:rowOff>89536</xdr:rowOff>
    </xdr:from>
    <xdr:to>
      <xdr:col>76</xdr:col>
      <xdr:colOff>114300</xdr:colOff>
      <xdr:row>101</xdr:row>
      <xdr:rowOff>133350</xdr:rowOff>
    </xdr:to>
    <xdr:cxnSp macro="">
      <xdr:nvCxnSpPr>
        <xdr:cNvPr id="784" name="直線コネクタ 783">
          <a:extLst>
            <a:ext uri="{FF2B5EF4-FFF2-40B4-BE49-F238E27FC236}">
              <a16:creationId xmlns:a16="http://schemas.microsoft.com/office/drawing/2014/main" id="{8C8139C7-AF53-40E5-85AD-1DE600E875F4}"/>
            </a:ext>
          </a:extLst>
        </xdr:cNvPr>
        <xdr:cNvCxnSpPr/>
      </xdr:nvCxnSpPr>
      <xdr:spPr>
        <a:xfrm>
          <a:off x="12344400" y="16545561"/>
          <a:ext cx="800100" cy="469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100</xdr:row>
      <xdr:rowOff>164464</xdr:rowOff>
    </xdr:from>
    <xdr:to>
      <xdr:col>67</xdr:col>
      <xdr:colOff>101600</xdr:colOff>
      <xdr:row>101</xdr:row>
      <xdr:rowOff>94614</xdr:rowOff>
    </xdr:to>
    <xdr:sp macro="" textlink="">
      <xdr:nvSpPr>
        <xdr:cNvPr id="785" name="楕円 784">
          <a:extLst>
            <a:ext uri="{FF2B5EF4-FFF2-40B4-BE49-F238E27FC236}">
              <a16:creationId xmlns:a16="http://schemas.microsoft.com/office/drawing/2014/main" id="{06041474-5532-4D0A-B420-C180030CF06D}"/>
            </a:ext>
          </a:extLst>
        </xdr:cNvPr>
        <xdr:cNvSpPr/>
      </xdr:nvSpPr>
      <xdr:spPr>
        <a:xfrm>
          <a:off x="11487150" y="16449039"/>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101</xdr:row>
      <xdr:rowOff>43814</xdr:rowOff>
    </xdr:from>
    <xdr:to>
      <xdr:col>71</xdr:col>
      <xdr:colOff>177800</xdr:colOff>
      <xdr:row>101</xdr:row>
      <xdr:rowOff>89536</xdr:rowOff>
    </xdr:to>
    <xdr:cxnSp macro="">
      <xdr:nvCxnSpPr>
        <xdr:cNvPr id="786" name="直線コネクタ 785">
          <a:extLst>
            <a:ext uri="{FF2B5EF4-FFF2-40B4-BE49-F238E27FC236}">
              <a16:creationId xmlns:a16="http://schemas.microsoft.com/office/drawing/2014/main" id="{EE4861D0-24BA-48E7-98C9-DFDF6C3CAF1A}"/>
            </a:ext>
          </a:extLst>
        </xdr:cNvPr>
        <xdr:cNvCxnSpPr/>
      </xdr:nvCxnSpPr>
      <xdr:spPr>
        <a:xfrm>
          <a:off x="11534775" y="16506189"/>
          <a:ext cx="809625" cy="39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43832</xdr:rowOff>
    </xdr:from>
    <xdr:ext cx="405111" cy="259045"/>
    <xdr:sp macro="" textlink="">
      <xdr:nvSpPr>
        <xdr:cNvPr id="787" name="n_1aveValue【公民館】&#10;有形固定資産減価償却率">
          <a:extLst>
            <a:ext uri="{FF2B5EF4-FFF2-40B4-BE49-F238E27FC236}">
              <a16:creationId xmlns:a16="http://schemas.microsoft.com/office/drawing/2014/main" id="{9914C22A-171B-4788-AE0F-F227E79F8459}"/>
            </a:ext>
          </a:extLst>
        </xdr:cNvPr>
        <xdr:cNvSpPr txBox="1"/>
      </xdr:nvSpPr>
      <xdr:spPr>
        <a:xfrm>
          <a:off x="13745219" y="17192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40022</xdr:rowOff>
    </xdr:from>
    <xdr:ext cx="405111" cy="259045"/>
    <xdr:sp macro="" textlink="">
      <xdr:nvSpPr>
        <xdr:cNvPr id="788" name="n_2aveValue【公民館】&#10;有形固定資産減価償却率">
          <a:extLst>
            <a:ext uri="{FF2B5EF4-FFF2-40B4-BE49-F238E27FC236}">
              <a16:creationId xmlns:a16="http://schemas.microsoft.com/office/drawing/2014/main" id="{4B9F1CA0-C901-4CB9-95B2-D280059D0D45}"/>
            </a:ext>
          </a:extLst>
        </xdr:cNvPr>
        <xdr:cNvSpPr txBox="1"/>
      </xdr:nvSpPr>
      <xdr:spPr>
        <a:xfrm>
          <a:off x="12964169" y="17185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11447</xdr:rowOff>
    </xdr:from>
    <xdr:ext cx="405111" cy="259045"/>
    <xdr:sp macro="" textlink="">
      <xdr:nvSpPr>
        <xdr:cNvPr id="789" name="n_3aveValue【公民館】&#10;有形固定資産減価償却率">
          <a:extLst>
            <a:ext uri="{FF2B5EF4-FFF2-40B4-BE49-F238E27FC236}">
              <a16:creationId xmlns:a16="http://schemas.microsoft.com/office/drawing/2014/main" id="{C28946FD-91BA-41C1-A2B9-03F6487BEEE9}"/>
            </a:ext>
          </a:extLst>
        </xdr:cNvPr>
        <xdr:cNvSpPr txBox="1"/>
      </xdr:nvSpPr>
      <xdr:spPr>
        <a:xfrm>
          <a:off x="12164069" y="17153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41927</xdr:rowOff>
    </xdr:from>
    <xdr:ext cx="405111" cy="259045"/>
    <xdr:sp macro="" textlink="">
      <xdr:nvSpPr>
        <xdr:cNvPr id="790" name="n_4aveValue【公民館】&#10;有形固定資産減価償却率">
          <a:extLst>
            <a:ext uri="{FF2B5EF4-FFF2-40B4-BE49-F238E27FC236}">
              <a16:creationId xmlns:a16="http://schemas.microsoft.com/office/drawing/2014/main" id="{223B383F-0A0C-4A79-AD22-E75DCD927DAC}"/>
            </a:ext>
          </a:extLst>
        </xdr:cNvPr>
        <xdr:cNvSpPr txBox="1"/>
      </xdr:nvSpPr>
      <xdr:spPr>
        <a:xfrm>
          <a:off x="11354444" y="17190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100</xdr:row>
      <xdr:rowOff>74947</xdr:rowOff>
    </xdr:from>
    <xdr:ext cx="405111" cy="259045"/>
    <xdr:sp macro="" textlink="">
      <xdr:nvSpPr>
        <xdr:cNvPr id="791" name="n_1mainValue【公民館】&#10;有形固定資産減価償却率">
          <a:extLst>
            <a:ext uri="{FF2B5EF4-FFF2-40B4-BE49-F238E27FC236}">
              <a16:creationId xmlns:a16="http://schemas.microsoft.com/office/drawing/2014/main" id="{3EA92BCC-8615-43F5-9767-97FED9D40240}"/>
            </a:ext>
          </a:extLst>
        </xdr:cNvPr>
        <xdr:cNvSpPr txBox="1"/>
      </xdr:nvSpPr>
      <xdr:spPr>
        <a:xfrm>
          <a:off x="13745219" y="16362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100</xdr:row>
      <xdr:rowOff>29227</xdr:rowOff>
    </xdr:from>
    <xdr:ext cx="405111" cy="259045"/>
    <xdr:sp macro="" textlink="">
      <xdr:nvSpPr>
        <xdr:cNvPr id="792" name="n_2mainValue【公民館】&#10;有形固定資産減価償却率">
          <a:extLst>
            <a:ext uri="{FF2B5EF4-FFF2-40B4-BE49-F238E27FC236}">
              <a16:creationId xmlns:a16="http://schemas.microsoft.com/office/drawing/2014/main" id="{FB10C077-0A52-4B33-A972-B98958EA8705}"/>
            </a:ext>
          </a:extLst>
        </xdr:cNvPr>
        <xdr:cNvSpPr txBox="1"/>
      </xdr:nvSpPr>
      <xdr:spPr>
        <a:xfrm>
          <a:off x="12964169" y="16313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99</xdr:row>
      <xdr:rowOff>156863</xdr:rowOff>
    </xdr:from>
    <xdr:ext cx="405111" cy="259045"/>
    <xdr:sp macro="" textlink="">
      <xdr:nvSpPr>
        <xdr:cNvPr id="793" name="n_3mainValue【公民館】&#10;有形固定資産減価償却率">
          <a:extLst>
            <a:ext uri="{FF2B5EF4-FFF2-40B4-BE49-F238E27FC236}">
              <a16:creationId xmlns:a16="http://schemas.microsoft.com/office/drawing/2014/main" id="{95F6190A-4C86-4915-9F37-8A8DE128C98E}"/>
            </a:ext>
          </a:extLst>
        </xdr:cNvPr>
        <xdr:cNvSpPr txBox="1"/>
      </xdr:nvSpPr>
      <xdr:spPr>
        <a:xfrm>
          <a:off x="12164069" y="162763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99</xdr:row>
      <xdr:rowOff>111141</xdr:rowOff>
    </xdr:from>
    <xdr:ext cx="405111" cy="259045"/>
    <xdr:sp macro="" textlink="">
      <xdr:nvSpPr>
        <xdr:cNvPr id="794" name="n_4mainValue【公民館】&#10;有形固定資産減価償却率">
          <a:extLst>
            <a:ext uri="{FF2B5EF4-FFF2-40B4-BE49-F238E27FC236}">
              <a16:creationId xmlns:a16="http://schemas.microsoft.com/office/drawing/2014/main" id="{F4E7C511-AB27-4D9A-A4B7-C121E4D901A9}"/>
            </a:ext>
          </a:extLst>
        </xdr:cNvPr>
        <xdr:cNvSpPr txBox="1"/>
      </xdr:nvSpPr>
      <xdr:spPr>
        <a:xfrm>
          <a:off x="11354444" y="162274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5" name="正方形/長方形 794">
          <a:extLst>
            <a:ext uri="{FF2B5EF4-FFF2-40B4-BE49-F238E27FC236}">
              <a16:creationId xmlns:a16="http://schemas.microsoft.com/office/drawing/2014/main" id="{177547B4-6593-4EDF-80B7-680B50F0CF30}"/>
            </a:ext>
          </a:extLst>
        </xdr:cNvPr>
        <xdr:cNvSpPr/>
      </xdr:nvSpPr>
      <xdr:spPr>
        <a:xfrm>
          <a:off x="164592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6" name="正方形/長方形 795">
          <a:extLst>
            <a:ext uri="{FF2B5EF4-FFF2-40B4-BE49-F238E27FC236}">
              <a16:creationId xmlns:a16="http://schemas.microsoft.com/office/drawing/2014/main" id="{6BB5276C-5C26-44E3-B162-45C95EA74F5C}"/>
            </a:ext>
          </a:extLst>
        </xdr:cNvPr>
        <xdr:cNvSpPr/>
      </xdr:nvSpPr>
      <xdr:spPr>
        <a:xfrm>
          <a:off x="165830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7" name="正方形/長方形 796">
          <a:extLst>
            <a:ext uri="{FF2B5EF4-FFF2-40B4-BE49-F238E27FC236}">
              <a16:creationId xmlns:a16="http://schemas.microsoft.com/office/drawing/2014/main" id="{D3895A51-373C-4AEF-8C66-947CF27EF03A}"/>
            </a:ext>
          </a:extLst>
        </xdr:cNvPr>
        <xdr:cNvSpPr/>
      </xdr:nvSpPr>
      <xdr:spPr>
        <a:xfrm>
          <a:off x="165830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8" name="正方形/長方形 797">
          <a:extLst>
            <a:ext uri="{FF2B5EF4-FFF2-40B4-BE49-F238E27FC236}">
              <a16:creationId xmlns:a16="http://schemas.microsoft.com/office/drawing/2014/main" id="{4AC2A8F2-63FA-4F01-A4C7-94C2100AA41A}"/>
            </a:ext>
          </a:extLst>
        </xdr:cNvPr>
        <xdr:cNvSpPr/>
      </xdr:nvSpPr>
      <xdr:spPr>
        <a:xfrm>
          <a:off x="174879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9" name="正方形/長方形 798">
          <a:extLst>
            <a:ext uri="{FF2B5EF4-FFF2-40B4-BE49-F238E27FC236}">
              <a16:creationId xmlns:a16="http://schemas.microsoft.com/office/drawing/2014/main" id="{A56EE955-9CE3-47FF-AC96-CA7039ACBF14}"/>
            </a:ext>
          </a:extLst>
        </xdr:cNvPr>
        <xdr:cNvSpPr/>
      </xdr:nvSpPr>
      <xdr:spPr>
        <a:xfrm>
          <a:off x="174879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0" name="正方形/長方形 799">
          <a:extLst>
            <a:ext uri="{FF2B5EF4-FFF2-40B4-BE49-F238E27FC236}">
              <a16:creationId xmlns:a16="http://schemas.microsoft.com/office/drawing/2014/main" id="{2083F377-95AA-49AE-9E56-4621CDDE8AE3}"/>
            </a:ext>
          </a:extLst>
        </xdr:cNvPr>
        <xdr:cNvSpPr/>
      </xdr:nvSpPr>
      <xdr:spPr>
        <a:xfrm>
          <a:off x="185166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1" name="正方形/長方形 800">
          <a:extLst>
            <a:ext uri="{FF2B5EF4-FFF2-40B4-BE49-F238E27FC236}">
              <a16:creationId xmlns:a16="http://schemas.microsoft.com/office/drawing/2014/main" id="{7D95EFEC-051A-433C-B2FD-36DD784EE0B7}"/>
            </a:ext>
          </a:extLst>
        </xdr:cNvPr>
        <xdr:cNvSpPr/>
      </xdr:nvSpPr>
      <xdr:spPr>
        <a:xfrm>
          <a:off x="185166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2" name="正方形/長方形 801">
          <a:extLst>
            <a:ext uri="{FF2B5EF4-FFF2-40B4-BE49-F238E27FC236}">
              <a16:creationId xmlns:a16="http://schemas.microsoft.com/office/drawing/2014/main" id="{F3FA9027-F3A0-421B-8CE2-7AB1E5ACB263}"/>
            </a:ext>
          </a:extLst>
        </xdr:cNvPr>
        <xdr:cNvSpPr/>
      </xdr:nvSpPr>
      <xdr:spPr>
        <a:xfrm>
          <a:off x="164592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3" name="テキスト ボックス 802">
          <a:extLst>
            <a:ext uri="{FF2B5EF4-FFF2-40B4-BE49-F238E27FC236}">
              <a16:creationId xmlns:a16="http://schemas.microsoft.com/office/drawing/2014/main" id="{E20467AE-30CB-471E-96DD-6A480A212EC1}"/>
            </a:ext>
          </a:extLst>
        </xdr:cNvPr>
        <xdr:cNvSpPr txBox="1"/>
      </xdr:nvSpPr>
      <xdr:spPr>
        <a:xfrm>
          <a:off x="16440150"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4" name="直線コネクタ 803">
          <a:extLst>
            <a:ext uri="{FF2B5EF4-FFF2-40B4-BE49-F238E27FC236}">
              <a16:creationId xmlns:a16="http://schemas.microsoft.com/office/drawing/2014/main" id="{2D962A3E-DB78-4874-B6F7-D4C57FF4AC88}"/>
            </a:ext>
          </a:extLst>
        </xdr:cNvPr>
        <xdr:cNvCxnSpPr/>
      </xdr:nvCxnSpPr>
      <xdr:spPr>
        <a:xfrm>
          <a:off x="164592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805" name="直線コネクタ 804">
          <a:extLst>
            <a:ext uri="{FF2B5EF4-FFF2-40B4-BE49-F238E27FC236}">
              <a16:creationId xmlns:a16="http://schemas.microsoft.com/office/drawing/2014/main" id="{D55DDBE5-3BAE-4303-98B4-C570C0334CFF}"/>
            </a:ext>
          </a:extLst>
        </xdr:cNvPr>
        <xdr:cNvCxnSpPr/>
      </xdr:nvCxnSpPr>
      <xdr:spPr>
        <a:xfrm>
          <a:off x="16459200" y="17735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806" name="テキスト ボックス 805">
          <a:extLst>
            <a:ext uri="{FF2B5EF4-FFF2-40B4-BE49-F238E27FC236}">
              <a16:creationId xmlns:a16="http://schemas.microsoft.com/office/drawing/2014/main" id="{ACC65D59-4A1F-4D28-9A83-D1AC404D1A75}"/>
            </a:ext>
          </a:extLst>
        </xdr:cNvPr>
        <xdr:cNvSpPr txBox="1"/>
      </xdr:nvSpPr>
      <xdr:spPr>
        <a:xfrm>
          <a:off x="16052346" y="17590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07" name="直線コネクタ 806">
          <a:extLst>
            <a:ext uri="{FF2B5EF4-FFF2-40B4-BE49-F238E27FC236}">
              <a16:creationId xmlns:a16="http://schemas.microsoft.com/office/drawing/2014/main" id="{ED380C33-8163-4DFB-A53A-512884980C92}"/>
            </a:ext>
          </a:extLst>
        </xdr:cNvPr>
        <xdr:cNvCxnSpPr/>
      </xdr:nvCxnSpPr>
      <xdr:spPr>
        <a:xfrm>
          <a:off x="16459200" y="17278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808" name="テキスト ボックス 807">
          <a:extLst>
            <a:ext uri="{FF2B5EF4-FFF2-40B4-BE49-F238E27FC236}">
              <a16:creationId xmlns:a16="http://schemas.microsoft.com/office/drawing/2014/main" id="{AEF839D1-99E4-47A1-97BF-8DFFF7FF7F72}"/>
            </a:ext>
          </a:extLst>
        </xdr:cNvPr>
        <xdr:cNvSpPr txBox="1"/>
      </xdr:nvSpPr>
      <xdr:spPr>
        <a:xfrm>
          <a:off x="16052346" y="17132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09" name="直線コネクタ 808">
          <a:extLst>
            <a:ext uri="{FF2B5EF4-FFF2-40B4-BE49-F238E27FC236}">
              <a16:creationId xmlns:a16="http://schemas.microsoft.com/office/drawing/2014/main" id="{FA8D6A71-0953-44A2-B63A-55362D3CB6C9}"/>
            </a:ext>
          </a:extLst>
        </xdr:cNvPr>
        <xdr:cNvCxnSpPr/>
      </xdr:nvCxnSpPr>
      <xdr:spPr>
        <a:xfrm>
          <a:off x="16459200" y="16821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810" name="テキスト ボックス 809">
          <a:extLst>
            <a:ext uri="{FF2B5EF4-FFF2-40B4-BE49-F238E27FC236}">
              <a16:creationId xmlns:a16="http://schemas.microsoft.com/office/drawing/2014/main" id="{351A465D-8F4E-4407-AE67-877E55399DB5}"/>
            </a:ext>
          </a:extLst>
        </xdr:cNvPr>
        <xdr:cNvSpPr txBox="1"/>
      </xdr:nvSpPr>
      <xdr:spPr>
        <a:xfrm>
          <a:off x="16052346" y="166757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11" name="直線コネクタ 810">
          <a:extLst>
            <a:ext uri="{FF2B5EF4-FFF2-40B4-BE49-F238E27FC236}">
              <a16:creationId xmlns:a16="http://schemas.microsoft.com/office/drawing/2014/main" id="{F07DF908-7964-4567-9872-4A0AE8A54716}"/>
            </a:ext>
          </a:extLst>
        </xdr:cNvPr>
        <xdr:cNvCxnSpPr/>
      </xdr:nvCxnSpPr>
      <xdr:spPr>
        <a:xfrm>
          <a:off x="16459200" y="16363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812" name="テキスト ボックス 811">
          <a:extLst>
            <a:ext uri="{FF2B5EF4-FFF2-40B4-BE49-F238E27FC236}">
              <a16:creationId xmlns:a16="http://schemas.microsoft.com/office/drawing/2014/main" id="{060AF249-4A34-4F22-B6AA-D8F70EFA3228}"/>
            </a:ext>
          </a:extLst>
        </xdr:cNvPr>
        <xdr:cNvSpPr txBox="1"/>
      </xdr:nvSpPr>
      <xdr:spPr>
        <a:xfrm>
          <a:off x="16052346" y="16218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3" name="直線コネクタ 812">
          <a:extLst>
            <a:ext uri="{FF2B5EF4-FFF2-40B4-BE49-F238E27FC236}">
              <a16:creationId xmlns:a16="http://schemas.microsoft.com/office/drawing/2014/main" id="{D70F0BC7-EA04-4434-AD50-E6402CCF74DA}"/>
            </a:ext>
          </a:extLst>
        </xdr:cNvPr>
        <xdr:cNvCxnSpPr/>
      </xdr:nvCxnSpPr>
      <xdr:spPr>
        <a:xfrm>
          <a:off x="164592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4" name="テキスト ボックス 813">
          <a:extLst>
            <a:ext uri="{FF2B5EF4-FFF2-40B4-BE49-F238E27FC236}">
              <a16:creationId xmlns:a16="http://schemas.microsoft.com/office/drawing/2014/main" id="{36E3179B-57A6-4954-8C8C-B8DFF52FC6B2}"/>
            </a:ext>
          </a:extLst>
        </xdr:cNvPr>
        <xdr:cNvSpPr txBox="1"/>
      </xdr:nvSpPr>
      <xdr:spPr>
        <a:xfrm>
          <a:off x="16052346" y="15761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5" name="【公民館】&#10;一人当たり面積グラフ枠">
          <a:extLst>
            <a:ext uri="{FF2B5EF4-FFF2-40B4-BE49-F238E27FC236}">
              <a16:creationId xmlns:a16="http://schemas.microsoft.com/office/drawing/2014/main" id="{C5CC8F21-E40A-44C0-AD07-A80599AB09CD}"/>
            </a:ext>
          </a:extLst>
        </xdr:cNvPr>
        <xdr:cNvSpPr/>
      </xdr:nvSpPr>
      <xdr:spPr>
        <a:xfrm>
          <a:off x="164592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32765</xdr:rowOff>
    </xdr:from>
    <xdr:to>
      <xdr:col>116</xdr:col>
      <xdr:colOff>62864</xdr:colOff>
      <xdr:row>108</xdr:row>
      <xdr:rowOff>60198</xdr:rowOff>
    </xdr:to>
    <xdr:cxnSp macro="">
      <xdr:nvCxnSpPr>
        <xdr:cNvPr id="816" name="直線コネクタ 815">
          <a:extLst>
            <a:ext uri="{FF2B5EF4-FFF2-40B4-BE49-F238E27FC236}">
              <a16:creationId xmlns:a16="http://schemas.microsoft.com/office/drawing/2014/main" id="{62079397-5A62-47B5-B656-EA49F78FA241}"/>
            </a:ext>
          </a:extLst>
        </xdr:cNvPr>
        <xdr:cNvCxnSpPr/>
      </xdr:nvCxnSpPr>
      <xdr:spPr>
        <a:xfrm flipV="1">
          <a:off x="19954239" y="16488790"/>
          <a:ext cx="0" cy="12307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64025</xdr:rowOff>
    </xdr:from>
    <xdr:ext cx="469744" cy="259045"/>
    <xdr:sp macro="" textlink="">
      <xdr:nvSpPr>
        <xdr:cNvPr id="817" name="【公民館】&#10;一人当たり面積最小値テキスト">
          <a:extLst>
            <a:ext uri="{FF2B5EF4-FFF2-40B4-BE49-F238E27FC236}">
              <a16:creationId xmlns:a16="http://schemas.microsoft.com/office/drawing/2014/main" id="{D622BA63-BE08-4271-A707-DE0F88DB9AEE}"/>
            </a:ext>
          </a:extLst>
        </xdr:cNvPr>
        <xdr:cNvSpPr txBox="1"/>
      </xdr:nvSpPr>
      <xdr:spPr>
        <a:xfrm>
          <a:off x="19992975" y="177265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60198</xdr:rowOff>
    </xdr:from>
    <xdr:to>
      <xdr:col>116</xdr:col>
      <xdr:colOff>152400</xdr:colOff>
      <xdr:row>108</xdr:row>
      <xdr:rowOff>60198</xdr:rowOff>
    </xdr:to>
    <xdr:cxnSp macro="">
      <xdr:nvCxnSpPr>
        <xdr:cNvPr id="818" name="直線コネクタ 817">
          <a:extLst>
            <a:ext uri="{FF2B5EF4-FFF2-40B4-BE49-F238E27FC236}">
              <a16:creationId xmlns:a16="http://schemas.microsoft.com/office/drawing/2014/main" id="{DB402D07-3EEF-4D78-B8E2-69E6A6A627C1}"/>
            </a:ext>
          </a:extLst>
        </xdr:cNvPr>
        <xdr:cNvCxnSpPr/>
      </xdr:nvCxnSpPr>
      <xdr:spPr>
        <a:xfrm>
          <a:off x="19878675" y="1771954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150892</xdr:rowOff>
    </xdr:from>
    <xdr:ext cx="469744" cy="259045"/>
    <xdr:sp macro="" textlink="">
      <xdr:nvSpPr>
        <xdr:cNvPr id="819" name="【公民館】&#10;一人当たり面積最大値テキスト">
          <a:extLst>
            <a:ext uri="{FF2B5EF4-FFF2-40B4-BE49-F238E27FC236}">
              <a16:creationId xmlns:a16="http://schemas.microsoft.com/office/drawing/2014/main" id="{579513F4-EE17-40D5-8B06-C9019492368A}"/>
            </a:ext>
          </a:extLst>
        </xdr:cNvPr>
        <xdr:cNvSpPr txBox="1"/>
      </xdr:nvSpPr>
      <xdr:spPr>
        <a:xfrm>
          <a:off x="19992975" y="162671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32765</xdr:rowOff>
    </xdr:from>
    <xdr:to>
      <xdr:col>116</xdr:col>
      <xdr:colOff>152400</xdr:colOff>
      <xdr:row>101</xdr:row>
      <xdr:rowOff>32765</xdr:rowOff>
    </xdr:to>
    <xdr:cxnSp macro="">
      <xdr:nvCxnSpPr>
        <xdr:cNvPr id="820" name="直線コネクタ 819">
          <a:extLst>
            <a:ext uri="{FF2B5EF4-FFF2-40B4-BE49-F238E27FC236}">
              <a16:creationId xmlns:a16="http://schemas.microsoft.com/office/drawing/2014/main" id="{D3851273-5F5E-4916-9386-D19ACD237688}"/>
            </a:ext>
          </a:extLst>
        </xdr:cNvPr>
        <xdr:cNvCxnSpPr/>
      </xdr:nvCxnSpPr>
      <xdr:spPr>
        <a:xfrm>
          <a:off x="19878675" y="1648879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57421</xdr:rowOff>
    </xdr:from>
    <xdr:ext cx="469744" cy="259045"/>
    <xdr:sp macro="" textlink="">
      <xdr:nvSpPr>
        <xdr:cNvPr id="821" name="【公民館】&#10;一人当たり面積平均値テキスト">
          <a:extLst>
            <a:ext uri="{FF2B5EF4-FFF2-40B4-BE49-F238E27FC236}">
              <a16:creationId xmlns:a16="http://schemas.microsoft.com/office/drawing/2014/main" id="{CB318C47-4969-4FCA-A449-5F002282F7A5}"/>
            </a:ext>
          </a:extLst>
        </xdr:cNvPr>
        <xdr:cNvSpPr txBox="1"/>
      </xdr:nvSpPr>
      <xdr:spPr>
        <a:xfrm>
          <a:off x="19992975" y="170309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34544</xdr:rowOff>
    </xdr:from>
    <xdr:to>
      <xdr:col>116</xdr:col>
      <xdr:colOff>114300</xdr:colOff>
      <xdr:row>105</xdr:row>
      <xdr:rowOff>136144</xdr:rowOff>
    </xdr:to>
    <xdr:sp macro="" textlink="">
      <xdr:nvSpPr>
        <xdr:cNvPr id="822" name="フローチャート: 判断 821">
          <a:extLst>
            <a:ext uri="{FF2B5EF4-FFF2-40B4-BE49-F238E27FC236}">
              <a16:creationId xmlns:a16="http://schemas.microsoft.com/office/drawing/2014/main" id="{CF02BBE7-A1D7-4FD1-8D96-3987D191931F}"/>
            </a:ext>
          </a:extLst>
        </xdr:cNvPr>
        <xdr:cNvSpPr/>
      </xdr:nvSpPr>
      <xdr:spPr>
        <a:xfrm>
          <a:off x="19897725" y="1717636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104</xdr:row>
      <xdr:rowOff>157987</xdr:rowOff>
    </xdr:from>
    <xdr:to>
      <xdr:col>112</xdr:col>
      <xdr:colOff>38100</xdr:colOff>
      <xdr:row>105</xdr:row>
      <xdr:rowOff>88137</xdr:rowOff>
    </xdr:to>
    <xdr:sp macro="" textlink="">
      <xdr:nvSpPr>
        <xdr:cNvPr id="823" name="フローチャート: 判断 822">
          <a:extLst>
            <a:ext uri="{FF2B5EF4-FFF2-40B4-BE49-F238E27FC236}">
              <a16:creationId xmlns:a16="http://schemas.microsoft.com/office/drawing/2014/main" id="{50872F45-A48B-4773-A789-59165539FDE3}"/>
            </a:ext>
          </a:extLst>
        </xdr:cNvPr>
        <xdr:cNvSpPr/>
      </xdr:nvSpPr>
      <xdr:spPr>
        <a:xfrm>
          <a:off x="19154775" y="17134712"/>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104</xdr:row>
      <xdr:rowOff>164846</xdr:rowOff>
    </xdr:from>
    <xdr:to>
      <xdr:col>107</xdr:col>
      <xdr:colOff>101600</xdr:colOff>
      <xdr:row>105</xdr:row>
      <xdr:rowOff>94996</xdr:rowOff>
    </xdr:to>
    <xdr:sp macro="" textlink="">
      <xdr:nvSpPr>
        <xdr:cNvPr id="824" name="フローチャート: 判断 823">
          <a:extLst>
            <a:ext uri="{FF2B5EF4-FFF2-40B4-BE49-F238E27FC236}">
              <a16:creationId xmlns:a16="http://schemas.microsoft.com/office/drawing/2014/main" id="{BAD3C865-2521-444B-A81A-A91F0311C1A0}"/>
            </a:ext>
          </a:extLst>
        </xdr:cNvPr>
        <xdr:cNvSpPr/>
      </xdr:nvSpPr>
      <xdr:spPr>
        <a:xfrm>
          <a:off x="18345150" y="17135221"/>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4826</xdr:rowOff>
    </xdr:from>
    <xdr:to>
      <xdr:col>102</xdr:col>
      <xdr:colOff>165100</xdr:colOff>
      <xdr:row>105</xdr:row>
      <xdr:rowOff>106426</xdr:rowOff>
    </xdr:to>
    <xdr:sp macro="" textlink="">
      <xdr:nvSpPr>
        <xdr:cNvPr id="825" name="フローチャート: 判断 824">
          <a:extLst>
            <a:ext uri="{FF2B5EF4-FFF2-40B4-BE49-F238E27FC236}">
              <a16:creationId xmlns:a16="http://schemas.microsoft.com/office/drawing/2014/main" id="{1DC173E2-8890-4482-8A12-256EAC502588}"/>
            </a:ext>
          </a:extLst>
        </xdr:cNvPr>
        <xdr:cNvSpPr/>
      </xdr:nvSpPr>
      <xdr:spPr>
        <a:xfrm>
          <a:off x="17554575" y="17153001"/>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50546</xdr:rowOff>
    </xdr:from>
    <xdr:to>
      <xdr:col>98</xdr:col>
      <xdr:colOff>38100</xdr:colOff>
      <xdr:row>105</xdr:row>
      <xdr:rowOff>152146</xdr:rowOff>
    </xdr:to>
    <xdr:sp macro="" textlink="">
      <xdr:nvSpPr>
        <xdr:cNvPr id="826" name="フローチャート: 判断 825">
          <a:extLst>
            <a:ext uri="{FF2B5EF4-FFF2-40B4-BE49-F238E27FC236}">
              <a16:creationId xmlns:a16="http://schemas.microsoft.com/office/drawing/2014/main" id="{A8F1AB57-5522-4CFE-A69B-B5944C91D2CF}"/>
            </a:ext>
          </a:extLst>
        </xdr:cNvPr>
        <xdr:cNvSpPr/>
      </xdr:nvSpPr>
      <xdr:spPr>
        <a:xfrm>
          <a:off x="16754475" y="17192371"/>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7" name="テキスト ボックス 826">
          <a:extLst>
            <a:ext uri="{FF2B5EF4-FFF2-40B4-BE49-F238E27FC236}">
              <a16:creationId xmlns:a16="http://schemas.microsoft.com/office/drawing/2014/main" id="{A501C007-97A5-425D-B337-F191C2C9934C}"/>
            </a:ext>
          </a:extLst>
        </xdr:cNvPr>
        <xdr:cNvSpPr txBox="1"/>
      </xdr:nvSpPr>
      <xdr:spPr>
        <a:xfrm>
          <a:off x="197834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8" name="テキスト ボックス 827">
          <a:extLst>
            <a:ext uri="{FF2B5EF4-FFF2-40B4-BE49-F238E27FC236}">
              <a16:creationId xmlns:a16="http://schemas.microsoft.com/office/drawing/2014/main" id="{245A9EE7-2664-42D5-8F81-81A3BA21ABA5}"/>
            </a:ext>
          </a:extLst>
        </xdr:cNvPr>
        <xdr:cNvSpPr txBox="1"/>
      </xdr:nvSpPr>
      <xdr:spPr>
        <a:xfrm>
          <a:off x="19030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29" name="テキスト ボックス 828">
          <a:extLst>
            <a:ext uri="{FF2B5EF4-FFF2-40B4-BE49-F238E27FC236}">
              <a16:creationId xmlns:a16="http://schemas.microsoft.com/office/drawing/2014/main" id="{C273AFFB-D0BC-4DEC-9815-60A0AAFBBB82}"/>
            </a:ext>
          </a:extLst>
        </xdr:cNvPr>
        <xdr:cNvSpPr txBox="1"/>
      </xdr:nvSpPr>
      <xdr:spPr>
        <a:xfrm>
          <a:off x="18221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0" name="テキスト ボックス 829">
          <a:extLst>
            <a:ext uri="{FF2B5EF4-FFF2-40B4-BE49-F238E27FC236}">
              <a16:creationId xmlns:a16="http://schemas.microsoft.com/office/drawing/2014/main" id="{7E7096A9-B120-49E8-8DAD-75AE89798125}"/>
            </a:ext>
          </a:extLst>
        </xdr:cNvPr>
        <xdr:cNvSpPr txBox="1"/>
      </xdr:nvSpPr>
      <xdr:spPr>
        <a:xfrm>
          <a:off x="174307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1" name="テキスト ボックス 830">
          <a:extLst>
            <a:ext uri="{FF2B5EF4-FFF2-40B4-BE49-F238E27FC236}">
              <a16:creationId xmlns:a16="http://schemas.microsoft.com/office/drawing/2014/main" id="{964A315F-91B3-479A-970D-62EE6E5B7DAC}"/>
            </a:ext>
          </a:extLst>
        </xdr:cNvPr>
        <xdr:cNvSpPr txBox="1"/>
      </xdr:nvSpPr>
      <xdr:spPr>
        <a:xfrm>
          <a:off x="166306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162561</xdr:rowOff>
    </xdr:from>
    <xdr:to>
      <xdr:col>116</xdr:col>
      <xdr:colOff>114300</xdr:colOff>
      <xdr:row>106</xdr:row>
      <xdr:rowOff>92711</xdr:rowOff>
    </xdr:to>
    <xdr:sp macro="" textlink="">
      <xdr:nvSpPr>
        <xdr:cNvPr id="832" name="楕円 831">
          <a:extLst>
            <a:ext uri="{FF2B5EF4-FFF2-40B4-BE49-F238E27FC236}">
              <a16:creationId xmlns:a16="http://schemas.microsoft.com/office/drawing/2014/main" id="{46C9620A-3996-4A06-9F13-2484927F4FF2}"/>
            </a:ext>
          </a:extLst>
        </xdr:cNvPr>
        <xdr:cNvSpPr/>
      </xdr:nvSpPr>
      <xdr:spPr>
        <a:xfrm>
          <a:off x="19897725" y="17304386"/>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140988</xdr:rowOff>
    </xdr:from>
    <xdr:ext cx="469744" cy="259045"/>
    <xdr:sp macro="" textlink="">
      <xdr:nvSpPr>
        <xdr:cNvPr id="833" name="【公民館】&#10;一人当たり面積該当値テキスト">
          <a:extLst>
            <a:ext uri="{FF2B5EF4-FFF2-40B4-BE49-F238E27FC236}">
              <a16:creationId xmlns:a16="http://schemas.microsoft.com/office/drawing/2014/main" id="{7ED77C2A-07BE-48C2-9044-C9D8C8C43937}"/>
            </a:ext>
          </a:extLst>
        </xdr:cNvPr>
        <xdr:cNvSpPr txBox="1"/>
      </xdr:nvSpPr>
      <xdr:spPr>
        <a:xfrm>
          <a:off x="19992975" y="172891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164846</xdr:rowOff>
    </xdr:from>
    <xdr:to>
      <xdr:col>112</xdr:col>
      <xdr:colOff>38100</xdr:colOff>
      <xdr:row>106</xdr:row>
      <xdr:rowOff>94996</xdr:rowOff>
    </xdr:to>
    <xdr:sp macro="" textlink="">
      <xdr:nvSpPr>
        <xdr:cNvPr id="834" name="楕円 833">
          <a:extLst>
            <a:ext uri="{FF2B5EF4-FFF2-40B4-BE49-F238E27FC236}">
              <a16:creationId xmlns:a16="http://schemas.microsoft.com/office/drawing/2014/main" id="{5491B6C4-A1CC-4483-BF6E-5AC6F6C5CA15}"/>
            </a:ext>
          </a:extLst>
        </xdr:cNvPr>
        <xdr:cNvSpPr/>
      </xdr:nvSpPr>
      <xdr:spPr>
        <a:xfrm>
          <a:off x="19154775" y="17306671"/>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41911</xdr:rowOff>
    </xdr:from>
    <xdr:to>
      <xdr:col>116</xdr:col>
      <xdr:colOff>63500</xdr:colOff>
      <xdr:row>106</xdr:row>
      <xdr:rowOff>44196</xdr:rowOff>
    </xdr:to>
    <xdr:cxnSp macro="">
      <xdr:nvCxnSpPr>
        <xdr:cNvPr id="835" name="直線コネクタ 834">
          <a:extLst>
            <a:ext uri="{FF2B5EF4-FFF2-40B4-BE49-F238E27FC236}">
              <a16:creationId xmlns:a16="http://schemas.microsoft.com/office/drawing/2014/main" id="{CB3D8138-98AD-444D-BCA7-92697614AB87}"/>
            </a:ext>
          </a:extLst>
        </xdr:cNvPr>
        <xdr:cNvCxnSpPr/>
      </xdr:nvCxnSpPr>
      <xdr:spPr>
        <a:xfrm flipV="1">
          <a:off x="19202400" y="17361536"/>
          <a:ext cx="752475"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167132</xdr:rowOff>
    </xdr:from>
    <xdr:to>
      <xdr:col>107</xdr:col>
      <xdr:colOff>101600</xdr:colOff>
      <xdr:row>106</xdr:row>
      <xdr:rowOff>97282</xdr:rowOff>
    </xdr:to>
    <xdr:sp macro="" textlink="">
      <xdr:nvSpPr>
        <xdr:cNvPr id="836" name="楕円 835">
          <a:extLst>
            <a:ext uri="{FF2B5EF4-FFF2-40B4-BE49-F238E27FC236}">
              <a16:creationId xmlns:a16="http://schemas.microsoft.com/office/drawing/2014/main" id="{2D2D2476-F3A8-42A0-BBCA-6F5B50FD7449}"/>
            </a:ext>
          </a:extLst>
        </xdr:cNvPr>
        <xdr:cNvSpPr/>
      </xdr:nvSpPr>
      <xdr:spPr>
        <a:xfrm>
          <a:off x="18345150" y="17308957"/>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44196</xdr:rowOff>
    </xdr:from>
    <xdr:to>
      <xdr:col>111</xdr:col>
      <xdr:colOff>177800</xdr:colOff>
      <xdr:row>106</xdr:row>
      <xdr:rowOff>46482</xdr:rowOff>
    </xdr:to>
    <xdr:cxnSp macro="">
      <xdr:nvCxnSpPr>
        <xdr:cNvPr id="837" name="直線コネクタ 836">
          <a:extLst>
            <a:ext uri="{FF2B5EF4-FFF2-40B4-BE49-F238E27FC236}">
              <a16:creationId xmlns:a16="http://schemas.microsoft.com/office/drawing/2014/main" id="{D63A3D12-B72D-4802-851D-84420A6715AC}"/>
            </a:ext>
          </a:extLst>
        </xdr:cNvPr>
        <xdr:cNvCxnSpPr/>
      </xdr:nvCxnSpPr>
      <xdr:spPr>
        <a:xfrm flipV="1">
          <a:off x="18392775" y="17363821"/>
          <a:ext cx="809625"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169418</xdr:rowOff>
    </xdr:from>
    <xdr:to>
      <xdr:col>102</xdr:col>
      <xdr:colOff>165100</xdr:colOff>
      <xdr:row>106</xdr:row>
      <xdr:rowOff>99568</xdr:rowOff>
    </xdr:to>
    <xdr:sp macro="" textlink="">
      <xdr:nvSpPr>
        <xdr:cNvPr id="838" name="楕円 837">
          <a:extLst>
            <a:ext uri="{FF2B5EF4-FFF2-40B4-BE49-F238E27FC236}">
              <a16:creationId xmlns:a16="http://schemas.microsoft.com/office/drawing/2014/main" id="{7D0473F0-97EE-442F-9399-4871250737FE}"/>
            </a:ext>
          </a:extLst>
        </xdr:cNvPr>
        <xdr:cNvSpPr/>
      </xdr:nvSpPr>
      <xdr:spPr>
        <a:xfrm>
          <a:off x="17554575" y="17314418"/>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46482</xdr:rowOff>
    </xdr:from>
    <xdr:to>
      <xdr:col>107</xdr:col>
      <xdr:colOff>50800</xdr:colOff>
      <xdr:row>106</xdr:row>
      <xdr:rowOff>48768</xdr:rowOff>
    </xdr:to>
    <xdr:cxnSp macro="">
      <xdr:nvCxnSpPr>
        <xdr:cNvPr id="839" name="直線コネクタ 838">
          <a:extLst>
            <a:ext uri="{FF2B5EF4-FFF2-40B4-BE49-F238E27FC236}">
              <a16:creationId xmlns:a16="http://schemas.microsoft.com/office/drawing/2014/main" id="{65B3B706-028B-4C17-81B0-24A4EEEEA20B}"/>
            </a:ext>
          </a:extLst>
        </xdr:cNvPr>
        <xdr:cNvCxnSpPr/>
      </xdr:nvCxnSpPr>
      <xdr:spPr>
        <a:xfrm flipV="1">
          <a:off x="17602200" y="17366107"/>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2539</xdr:rowOff>
    </xdr:from>
    <xdr:to>
      <xdr:col>98</xdr:col>
      <xdr:colOff>38100</xdr:colOff>
      <xdr:row>106</xdr:row>
      <xdr:rowOff>104139</xdr:rowOff>
    </xdr:to>
    <xdr:sp macro="" textlink="">
      <xdr:nvSpPr>
        <xdr:cNvPr id="840" name="楕円 839">
          <a:extLst>
            <a:ext uri="{FF2B5EF4-FFF2-40B4-BE49-F238E27FC236}">
              <a16:creationId xmlns:a16="http://schemas.microsoft.com/office/drawing/2014/main" id="{4B6DE4ED-28D6-42E1-9C2E-817E6FE7C2A7}"/>
            </a:ext>
          </a:extLst>
        </xdr:cNvPr>
        <xdr:cNvSpPr/>
      </xdr:nvSpPr>
      <xdr:spPr>
        <a:xfrm>
          <a:off x="16754475" y="17318989"/>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48768</xdr:rowOff>
    </xdr:from>
    <xdr:to>
      <xdr:col>102</xdr:col>
      <xdr:colOff>114300</xdr:colOff>
      <xdr:row>106</xdr:row>
      <xdr:rowOff>53339</xdr:rowOff>
    </xdr:to>
    <xdr:cxnSp macro="">
      <xdr:nvCxnSpPr>
        <xdr:cNvPr id="841" name="直線コネクタ 840">
          <a:extLst>
            <a:ext uri="{FF2B5EF4-FFF2-40B4-BE49-F238E27FC236}">
              <a16:creationId xmlns:a16="http://schemas.microsoft.com/office/drawing/2014/main" id="{A4C8D063-DB5A-4F53-9549-EF02858D4A71}"/>
            </a:ext>
          </a:extLst>
        </xdr:cNvPr>
        <xdr:cNvCxnSpPr/>
      </xdr:nvCxnSpPr>
      <xdr:spPr>
        <a:xfrm flipV="1">
          <a:off x="16802100" y="17362043"/>
          <a:ext cx="8001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103</xdr:row>
      <xdr:rowOff>104664</xdr:rowOff>
    </xdr:from>
    <xdr:ext cx="469744" cy="259045"/>
    <xdr:sp macro="" textlink="">
      <xdr:nvSpPr>
        <xdr:cNvPr id="842" name="n_1aveValue【公民館】&#10;一人当たり面積">
          <a:extLst>
            <a:ext uri="{FF2B5EF4-FFF2-40B4-BE49-F238E27FC236}">
              <a16:creationId xmlns:a16="http://schemas.microsoft.com/office/drawing/2014/main" id="{8A7C7455-9ED6-40EC-B2AA-77E7918C0BE7}"/>
            </a:ext>
          </a:extLst>
        </xdr:cNvPr>
        <xdr:cNvSpPr txBox="1"/>
      </xdr:nvSpPr>
      <xdr:spPr>
        <a:xfrm>
          <a:off x="18983402" y="169099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111523</xdr:rowOff>
    </xdr:from>
    <xdr:ext cx="469744" cy="259045"/>
    <xdr:sp macro="" textlink="">
      <xdr:nvSpPr>
        <xdr:cNvPr id="843" name="n_2aveValue【公民館】&#10;一人当たり面積">
          <a:extLst>
            <a:ext uri="{FF2B5EF4-FFF2-40B4-BE49-F238E27FC236}">
              <a16:creationId xmlns:a16="http://schemas.microsoft.com/office/drawing/2014/main" id="{EE84C43E-D530-41A9-B623-424F2F257B84}"/>
            </a:ext>
          </a:extLst>
        </xdr:cNvPr>
        <xdr:cNvSpPr txBox="1"/>
      </xdr:nvSpPr>
      <xdr:spPr>
        <a:xfrm>
          <a:off x="18183302" y="169136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122953</xdr:rowOff>
    </xdr:from>
    <xdr:ext cx="469744" cy="259045"/>
    <xdr:sp macro="" textlink="">
      <xdr:nvSpPr>
        <xdr:cNvPr id="844" name="n_3aveValue【公民館】&#10;一人当たり面積">
          <a:extLst>
            <a:ext uri="{FF2B5EF4-FFF2-40B4-BE49-F238E27FC236}">
              <a16:creationId xmlns:a16="http://schemas.microsoft.com/office/drawing/2014/main" id="{86424821-A508-44E5-92F8-53232364B63A}"/>
            </a:ext>
          </a:extLst>
        </xdr:cNvPr>
        <xdr:cNvSpPr txBox="1"/>
      </xdr:nvSpPr>
      <xdr:spPr>
        <a:xfrm>
          <a:off x="17383202" y="169282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168673</xdr:rowOff>
    </xdr:from>
    <xdr:ext cx="469744" cy="259045"/>
    <xdr:sp macro="" textlink="">
      <xdr:nvSpPr>
        <xdr:cNvPr id="845" name="n_4aveValue【公民館】&#10;一人当たり面積">
          <a:extLst>
            <a:ext uri="{FF2B5EF4-FFF2-40B4-BE49-F238E27FC236}">
              <a16:creationId xmlns:a16="http://schemas.microsoft.com/office/drawing/2014/main" id="{151A7A49-F829-429E-AC0F-0F9D89206160}"/>
            </a:ext>
          </a:extLst>
        </xdr:cNvPr>
        <xdr:cNvSpPr txBox="1"/>
      </xdr:nvSpPr>
      <xdr:spPr>
        <a:xfrm>
          <a:off x="16592627" y="169707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86123</xdr:rowOff>
    </xdr:from>
    <xdr:ext cx="469744" cy="259045"/>
    <xdr:sp macro="" textlink="">
      <xdr:nvSpPr>
        <xdr:cNvPr id="846" name="n_1mainValue【公民館】&#10;一人当たり面積">
          <a:extLst>
            <a:ext uri="{FF2B5EF4-FFF2-40B4-BE49-F238E27FC236}">
              <a16:creationId xmlns:a16="http://schemas.microsoft.com/office/drawing/2014/main" id="{78773830-B384-4451-8972-CFE3DDF662EC}"/>
            </a:ext>
          </a:extLst>
        </xdr:cNvPr>
        <xdr:cNvSpPr txBox="1"/>
      </xdr:nvSpPr>
      <xdr:spPr>
        <a:xfrm>
          <a:off x="18983402" y="173993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88409</xdr:rowOff>
    </xdr:from>
    <xdr:ext cx="469744" cy="259045"/>
    <xdr:sp macro="" textlink="">
      <xdr:nvSpPr>
        <xdr:cNvPr id="847" name="n_2mainValue【公民館】&#10;一人当たり面積">
          <a:extLst>
            <a:ext uri="{FF2B5EF4-FFF2-40B4-BE49-F238E27FC236}">
              <a16:creationId xmlns:a16="http://schemas.microsoft.com/office/drawing/2014/main" id="{AA28E015-0C15-4DA4-863E-CB66EFD48C9A}"/>
            </a:ext>
          </a:extLst>
        </xdr:cNvPr>
        <xdr:cNvSpPr txBox="1"/>
      </xdr:nvSpPr>
      <xdr:spPr>
        <a:xfrm>
          <a:off x="18183302" y="174016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90695</xdr:rowOff>
    </xdr:from>
    <xdr:ext cx="469744" cy="259045"/>
    <xdr:sp macro="" textlink="">
      <xdr:nvSpPr>
        <xdr:cNvPr id="848" name="n_3mainValue【公民館】&#10;一人当たり面積">
          <a:extLst>
            <a:ext uri="{FF2B5EF4-FFF2-40B4-BE49-F238E27FC236}">
              <a16:creationId xmlns:a16="http://schemas.microsoft.com/office/drawing/2014/main" id="{3E12E125-06FC-4BA6-9D99-E1F6397C0BE5}"/>
            </a:ext>
          </a:extLst>
        </xdr:cNvPr>
        <xdr:cNvSpPr txBox="1"/>
      </xdr:nvSpPr>
      <xdr:spPr>
        <a:xfrm>
          <a:off x="17383202" y="17403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95266</xdr:rowOff>
    </xdr:from>
    <xdr:ext cx="469744" cy="259045"/>
    <xdr:sp macro="" textlink="">
      <xdr:nvSpPr>
        <xdr:cNvPr id="849" name="n_4mainValue【公民館】&#10;一人当たり面積">
          <a:extLst>
            <a:ext uri="{FF2B5EF4-FFF2-40B4-BE49-F238E27FC236}">
              <a16:creationId xmlns:a16="http://schemas.microsoft.com/office/drawing/2014/main" id="{827547AF-E02C-4FB9-8569-4830015379A2}"/>
            </a:ext>
          </a:extLst>
        </xdr:cNvPr>
        <xdr:cNvSpPr txBox="1"/>
      </xdr:nvSpPr>
      <xdr:spPr>
        <a:xfrm>
          <a:off x="16592627" y="17411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0" name="正方形/長方形 849">
          <a:extLst>
            <a:ext uri="{FF2B5EF4-FFF2-40B4-BE49-F238E27FC236}">
              <a16:creationId xmlns:a16="http://schemas.microsoft.com/office/drawing/2014/main" id="{4BDCAEA4-8F02-496A-9D9D-00F15C70071D}"/>
            </a:ext>
          </a:extLst>
        </xdr:cNvPr>
        <xdr:cNvSpPr/>
      </xdr:nvSpPr>
      <xdr:spPr>
        <a:xfrm>
          <a:off x="685800" y="1857375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1" name="正方形/長方形 850">
          <a:extLst>
            <a:ext uri="{FF2B5EF4-FFF2-40B4-BE49-F238E27FC236}">
              <a16:creationId xmlns:a16="http://schemas.microsoft.com/office/drawing/2014/main" id="{FC5C213F-233C-4AEE-92F1-F8C9401D2039}"/>
            </a:ext>
          </a:extLst>
        </xdr:cNvPr>
        <xdr:cNvSpPr/>
      </xdr:nvSpPr>
      <xdr:spPr>
        <a:xfrm>
          <a:off x="685800" y="18640425"/>
          <a:ext cx="34671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2" name="テキスト ボックス 851">
          <a:extLst>
            <a:ext uri="{FF2B5EF4-FFF2-40B4-BE49-F238E27FC236}">
              <a16:creationId xmlns:a16="http://schemas.microsoft.com/office/drawing/2014/main" id="{922B9109-FE28-49B0-B4AE-BCAC83AC8438}"/>
            </a:ext>
          </a:extLst>
        </xdr:cNvPr>
        <xdr:cNvSpPr txBox="1"/>
      </xdr:nvSpPr>
      <xdr:spPr>
        <a:xfrm>
          <a:off x="762000" y="18888075"/>
          <a:ext cx="19878675"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学校施設」においては、有形固定資産減価償却率が類似団体平均を上回っており、老朽化が進んでいる。現在、菊池南中学校において長寿命化改修等を実施しており、今後も優先順位の高い学校から順に長寿命化事業を実施していく予定である。</a:t>
          </a:r>
        </a:p>
        <a:p>
          <a:r>
            <a:rPr kumimoji="1" lang="ja-JP" altLang="en-US" sz="1300">
              <a:latin typeface="ＭＳ Ｐゴシック" panose="020B0600070205080204" pitchFamily="50" charset="-128"/>
              <a:ea typeface="ＭＳ Ｐゴシック" panose="020B0600070205080204" pitchFamily="50" charset="-128"/>
            </a:rPr>
            <a:t>「児童館」においては、減価償却率が</a:t>
          </a:r>
          <a:r>
            <a:rPr kumimoji="1" lang="en-US" altLang="ja-JP" sz="1300">
              <a:latin typeface="ＭＳ Ｐゴシック" panose="020B0600070205080204" pitchFamily="50" charset="-128"/>
              <a:ea typeface="ＭＳ Ｐゴシック" panose="020B0600070205080204" pitchFamily="50" charset="-128"/>
            </a:rPr>
            <a:t>90</a:t>
          </a:r>
          <a:r>
            <a:rPr kumimoji="1" lang="ja-JP" altLang="en-US" sz="1300">
              <a:latin typeface="ＭＳ Ｐゴシック" panose="020B0600070205080204" pitchFamily="50" charset="-128"/>
              <a:ea typeface="ＭＳ Ｐゴシック" panose="020B0600070205080204" pitchFamily="50" charset="-128"/>
            </a:rPr>
            <a:t>％以上の高水準で老朽化が進んでいる。</a:t>
          </a:r>
        </a:p>
        <a:p>
          <a:r>
            <a:rPr kumimoji="1" lang="ja-JP" altLang="en-US" sz="1300">
              <a:latin typeface="ＭＳ Ｐゴシック" panose="020B0600070205080204" pitchFamily="50" charset="-128"/>
              <a:ea typeface="ＭＳ Ｐゴシック" panose="020B0600070205080204" pitchFamily="50" charset="-128"/>
            </a:rPr>
            <a:t>「公民館」においては、平成</a:t>
          </a:r>
          <a:r>
            <a:rPr kumimoji="1" lang="en-US" altLang="ja-JP" sz="1300">
              <a:latin typeface="ＭＳ Ｐゴシック" panose="020B0600070205080204" pitchFamily="50" charset="-128"/>
              <a:ea typeface="ＭＳ Ｐゴシック" panose="020B0600070205080204" pitchFamily="50" charset="-128"/>
            </a:rPr>
            <a:t>29</a:t>
          </a:r>
          <a:r>
            <a:rPr kumimoji="1" lang="ja-JP" altLang="en-US" sz="1300">
              <a:latin typeface="ＭＳ Ｐゴシック" panose="020B0600070205080204" pitchFamily="50" charset="-128"/>
              <a:ea typeface="ＭＳ Ｐゴシック" panose="020B0600070205080204" pitchFamily="50" charset="-128"/>
            </a:rPr>
            <a:t>年度から図書館と公民館の機能を併せもつ生涯学習センターを整備したことにより、大幅に減価償却率が改善されている。</a:t>
          </a:r>
        </a:p>
        <a:p>
          <a:r>
            <a:rPr kumimoji="1" lang="ja-JP" altLang="en-US" sz="1300">
              <a:latin typeface="ＭＳ Ｐゴシック" panose="020B0600070205080204" pitchFamily="50" charset="-128"/>
              <a:ea typeface="ＭＳ Ｐゴシック" panose="020B0600070205080204" pitchFamily="50" charset="-128"/>
            </a:rPr>
            <a:t>今後は、各個別施設計画に基づき計画的な施設の管理を行いつつ、規模の適正化についても検討し、将来の人口動向や財政状況等を見据え、耐用年数経過時には縮小建替えによる面積削減を検討す必要があ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13A852CA-C66A-4E37-B666-19E59CE038BA}"/>
            </a:ext>
          </a:extLst>
        </xdr:cNvPr>
        <xdr:cNvSpPr/>
      </xdr:nvSpPr>
      <xdr:spPr>
        <a:xfrm>
          <a:off x="581025" y="123825"/>
          <a:ext cx="114204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F2AA0B4E-093F-49E4-A2DE-61535EF00FCC}"/>
            </a:ext>
          </a:extLst>
        </xdr:cNvPr>
        <xdr:cNvSpPr/>
      </xdr:nvSpPr>
      <xdr:spPr>
        <a:xfrm>
          <a:off x="17145000" y="190500"/>
          <a:ext cx="3581400"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FA063512-771A-4925-A7C9-EA66749DCFA5}"/>
            </a:ext>
          </a:extLst>
        </xdr:cNvPr>
        <xdr:cNvSpPr/>
      </xdr:nvSpPr>
      <xdr:spPr>
        <a:xfrm>
          <a:off x="17164050" y="219075"/>
          <a:ext cx="35337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D4217D2A-0B1F-4606-A499-DAD25F32C04E}"/>
            </a:ext>
          </a:extLst>
        </xdr:cNvPr>
        <xdr:cNvSpPr/>
      </xdr:nvSpPr>
      <xdr:spPr>
        <a:xfrm>
          <a:off x="17192625" y="238125"/>
          <a:ext cx="3476625" cy="4191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熊本県菊池市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AB916E70-8938-4CBA-A5A0-221008A0D86B}"/>
            </a:ext>
          </a:extLst>
        </xdr:cNvPr>
        <xdr:cNvSpPr/>
      </xdr:nvSpPr>
      <xdr:spPr>
        <a:xfrm>
          <a:off x="14639925" y="190500"/>
          <a:ext cx="2390775"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99703D88-D122-4087-BDA6-03EC61761DAB}"/>
            </a:ext>
          </a:extLst>
        </xdr:cNvPr>
        <xdr:cNvSpPr/>
      </xdr:nvSpPr>
      <xdr:spPr>
        <a:xfrm>
          <a:off x="14658975" y="219075"/>
          <a:ext cx="23526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7F615B44-59B7-4888-9CD1-B48C350CC3FD}"/>
            </a:ext>
          </a:extLst>
        </xdr:cNvPr>
        <xdr:cNvSpPr/>
      </xdr:nvSpPr>
      <xdr:spPr>
        <a:xfrm>
          <a:off x="14687550" y="238125"/>
          <a:ext cx="2295525"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5A426FF6-6D68-469B-BD1B-C33541E47E36}"/>
            </a:ext>
          </a:extLst>
        </xdr:cNvPr>
        <xdr:cNvSpPr/>
      </xdr:nvSpPr>
      <xdr:spPr>
        <a:xfrm>
          <a:off x="685800" y="847725"/>
          <a:ext cx="9086850" cy="16859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F6A0AE8B-F08D-4DAA-8CFA-90BCBAAC95E7}"/>
            </a:ext>
          </a:extLst>
        </xdr:cNvPr>
        <xdr:cNvSpPr/>
      </xdr:nvSpPr>
      <xdr:spPr>
        <a:xfrm>
          <a:off x="809625" y="885825"/>
          <a:ext cx="1247775"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B2867D2E-7BAC-46BA-BEEC-FCBD7C36F968}"/>
            </a:ext>
          </a:extLst>
        </xdr:cNvPr>
        <xdr:cNvSpPr/>
      </xdr:nvSpPr>
      <xdr:spPr>
        <a:xfrm>
          <a:off x="2009775" y="885825"/>
          <a:ext cx="120015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46,599
45,164
276.85
31,301,326
30,230,074
645,524
15,746,576
27,314,307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BDCB1C90-207E-4C90-AE58-5707A7F0225F}"/>
            </a:ext>
          </a:extLst>
        </xdr:cNvPr>
        <xdr:cNvSpPr/>
      </xdr:nvSpPr>
      <xdr:spPr>
        <a:xfrm>
          <a:off x="3209925" y="885825"/>
          <a:ext cx="13716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17E3FDB4-7A17-4309-83AA-D84B65E040EA}"/>
            </a:ext>
          </a:extLst>
        </xdr:cNvPr>
        <xdr:cNvSpPr/>
      </xdr:nvSpPr>
      <xdr:spPr>
        <a:xfrm>
          <a:off x="4581525" y="904875"/>
          <a:ext cx="18288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A084C12E-2F83-4BE9-BD6E-B07FD2E259E5}"/>
            </a:ext>
          </a:extLst>
        </xdr:cNvPr>
        <xdr:cNvSpPr/>
      </xdr:nvSpPr>
      <xdr:spPr>
        <a:xfrm>
          <a:off x="6410325" y="904875"/>
          <a:ext cx="1133475"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9.7
5.6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F4B713A-5587-4E85-8FFF-A5F835482E24}"/>
            </a:ext>
          </a:extLst>
        </xdr:cNvPr>
        <xdr:cNvSpPr/>
      </xdr:nvSpPr>
      <xdr:spPr>
        <a:xfrm>
          <a:off x="7610475" y="914400"/>
          <a:ext cx="5715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7ECEA331-FE2C-4DAA-AA08-AD9B9E651DCC}"/>
            </a:ext>
          </a:extLst>
        </xdr:cNvPr>
        <xdr:cNvSpPr/>
      </xdr:nvSpPr>
      <xdr:spPr>
        <a:xfrm>
          <a:off x="4581525" y="1628775"/>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A44A434B-F4A4-4E00-A05C-B2A0301BF2C8}"/>
            </a:ext>
          </a:extLst>
        </xdr:cNvPr>
        <xdr:cNvSpPr/>
      </xdr:nvSpPr>
      <xdr:spPr>
        <a:xfrm>
          <a:off x="6467475" y="1628775"/>
          <a:ext cx="30861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D5465702-A5D3-4CAB-A11A-774B285FBA87}"/>
            </a:ext>
          </a:extLst>
        </xdr:cNvPr>
        <xdr:cNvSpPr/>
      </xdr:nvSpPr>
      <xdr:spPr>
        <a:xfrm>
          <a:off x="9972675" y="847725"/>
          <a:ext cx="1371600" cy="120967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D752489-ABEB-4495-B4FA-C3F50D85F515}"/>
            </a:ext>
          </a:extLst>
        </xdr:cNvPr>
        <xdr:cNvSpPr/>
      </xdr:nvSpPr>
      <xdr:spPr>
        <a:xfrm>
          <a:off x="10210800" y="914400"/>
          <a:ext cx="12001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E005E996-36E3-433A-ACE5-0CBC792229FA}"/>
            </a:ext>
          </a:extLst>
        </xdr:cNvPr>
        <xdr:cNvSpPr/>
      </xdr:nvSpPr>
      <xdr:spPr>
        <a:xfrm>
          <a:off x="10210800" y="116205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157FAE14-856E-49F4-9240-627B70A8ECD5}"/>
            </a:ext>
          </a:extLst>
        </xdr:cNvPr>
        <xdr:cNvSpPr/>
      </xdr:nvSpPr>
      <xdr:spPr>
        <a:xfrm>
          <a:off x="10210800" y="1476375"/>
          <a:ext cx="1304925" cy="6000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33C2587-69EF-4260-B37A-6B2645414220}"/>
            </a:ext>
          </a:extLst>
        </xdr:cNvPr>
        <xdr:cNvCxnSpPr/>
      </xdr:nvCxnSpPr>
      <xdr:spPr>
        <a:xfrm flipH="1">
          <a:off x="10048875" y="99060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10B2289F-7AC6-473A-B060-8D8730F9B2BC}"/>
            </a:ext>
          </a:extLst>
        </xdr:cNvPr>
        <xdr:cNvSpPr/>
      </xdr:nvSpPr>
      <xdr:spPr>
        <a:xfrm>
          <a:off x="10102850" y="9525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4FE10018-831E-4F5E-873F-ED6DAF64EE10}"/>
            </a:ext>
          </a:extLst>
        </xdr:cNvPr>
        <xdr:cNvSpPr/>
      </xdr:nvSpPr>
      <xdr:spPr>
        <a:xfrm>
          <a:off x="10102850" y="120015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BF2BA90F-2DDB-4121-BFDA-5D18F38D50B0}"/>
            </a:ext>
          </a:extLst>
        </xdr:cNvPr>
        <xdr:cNvCxnSpPr/>
      </xdr:nvCxnSpPr>
      <xdr:spPr>
        <a:xfrm>
          <a:off x="10131425" y="14573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8138E4D1-E0DD-4219-9DDA-B94AFBD18955}"/>
            </a:ext>
          </a:extLst>
        </xdr:cNvPr>
        <xdr:cNvCxnSpPr/>
      </xdr:nvCxnSpPr>
      <xdr:spPr>
        <a:xfrm>
          <a:off x="10067925" y="14573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FD1B530A-23F1-4761-92B5-D13633B5FEB5}"/>
            </a:ext>
          </a:extLst>
        </xdr:cNvPr>
        <xdr:cNvCxnSpPr/>
      </xdr:nvCxnSpPr>
      <xdr:spPr>
        <a:xfrm flipV="1">
          <a:off x="10131425" y="1673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34ED9A14-57C3-450F-8BAA-36D8B11957CC}"/>
            </a:ext>
          </a:extLst>
        </xdr:cNvPr>
        <xdr:cNvCxnSpPr/>
      </xdr:nvCxnSpPr>
      <xdr:spPr>
        <a:xfrm>
          <a:off x="10067925" y="18097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5DA1915-4F53-40AA-AC03-E3707E162FE8}"/>
            </a:ext>
          </a:extLst>
        </xdr:cNvPr>
        <xdr:cNvSpPr txBox="1"/>
      </xdr:nvSpPr>
      <xdr:spPr>
        <a:xfrm>
          <a:off x="638175" y="26479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D7487BCA-1155-4631-A0C9-BACAD72F7FEA}"/>
            </a:ext>
          </a:extLst>
        </xdr:cNvPr>
        <xdr:cNvSpPr txBox="1"/>
      </xdr:nvSpPr>
      <xdr:spPr>
        <a:xfrm>
          <a:off x="638175" y="29527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ACAD46B9-6764-4A94-B1C8-7DAB81204094}"/>
            </a:ext>
          </a:extLst>
        </xdr:cNvPr>
        <xdr:cNvSpPr txBox="1"/>
      </xdr:nvSpPr>
      <xdr:spPr>
        <a:xfrm>
          <a:off x="638175" y="32480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7071D272-E22C-4F19-90B5-889AD4FE416A}"/>
            </a:ext>
          </a:extLst>
        </xdr:cNvPr>
        <xdr:cNvSpPr txBox="1"/>
      </xdr:nvSpPr>
      <xdr:spPr>
        <a:xfrm>
          <a:off x="638175" y="35528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B6E4A64F-4291-4416-8C05-AB0BBB64D351}"/>
            </a:ext>
          </a:extLst>
        </xdr:cNvPr>
        <xdr:cNvSpPr/>
      </xdr:nvSpPr>
      <xdr:spPr>
        <a:xfrm>
          <a:off x="6858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AEC8F0E2-249D-49AB-95DE-D2A5F11EC5C1}"/>
            </a:ext>
          </a:extLst>
        </xdr:cNvPr>
        <xdr:cNvSpPr/>
      </xdr:nvSpPr>
      <xdr:spPr>
        <a:xfrm>
          <a:off x="80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B1CD5A4C-88B4-45D5-8B5F-B6C8A8BEFBE2}"/>
            </a:ext>
          </a:extLst>
        </xdr:cNvPr>
        <xdr:cNvSpPr/>
      </xdr:nvSpPr>
      <xdr:spPr>
        <a:xfrm>
          <a:off x="80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F0E7CABC-B9E1-4467-97A0-D3C35ABC0A9A}"/>
            </a:ext>
          </a:extLst>
        </xdr:cNvPr>
        <xdr:cNvSpPr/>
      </xdr:nvSpPr>
      <xdr:spPr>
        <a:xfrm>
          <a:off x="17145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62468EC2-5CAA-48D7-94BF-C87BF266212E}"/>
            </a:ext>
          </a:extLst>
        </xdr:cNvPr>
        <xdr:cNvSpPr/>
      </xdr:nvSpPr>
      <xdr:spPr>
        <a:xfrm>
          <a:off x="17145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CE6D0C0C-9658-4370-9DD3-191AA2DF962E}"/>
            </a:ext>
          </a:extLst>
        </xdr:cNvPr>
        <xdr:cNvSpPr/>
      </xdr:nvSpPr>
      <xdr:spPr>
        <a:xfrm>
          <a:off x="27432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2C812F82-08A0-477B-B3FE-D841AEB5ACDB}"/>
            </a:ext>
          </a:extLst>
        </xdr:cNvPr>
        <xdr:cNvSpPr/>
      </xdr:nvSpPr>
      <xdr:spPr>
        <a:xfrm>
          <a:off x="27432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70253E88-8E1D-4AA5-839F-E1C66C448EE7}"/>
            </a:ext>
          </a:extLst>
        </xdr:cNvPr>
        <xdr:cNvSpPr/>
      </xdr:nvSpPr>
      <xdr:spPr>
        <a:xfrm>
          <a:off x="6858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A3756832-73D8-48B9-853D-0D3C07449301}"/>
            </a:ext>
          </a:extLst>
        </xdr:cNvPr>
        <xdr:cNvSpPr txBox="1"/>
      </xdr:nvSpPr>
      <xdr:spPr>
        <a:xfrm>
          <a:off x="666750"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8E5249BE-1F83-471A-A120-97EE852C9E5B}"/>
            </a:ext>
          </a:extLst>
        </xdr:cNvPr>
        <xdr:cNvCxnSpPr/>
      </xdr:nvCxnSpPr>
      <xdr:spPr>
        <a:xfrm>
          <a:off x="6858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6A760FF4-1A23-4D26-B6D8-EDA19C489536}"/>
            </a:ext>
          </a:extLst>
        </xdr:cNvPr>
        <xdr:cNvSpPr txBox="1"/>
      </xdr:nvSpPr>
      <xdr:spPr>
        <a:xfrm>
          <a:off x="2789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631F24B1-B1A7-4B5C-94B5-20FC4B7475A9}"/>
            </a:ext>
          </a:extLst>
        </xdr:cNvPr>
        <xdr:cNvCxnSpPr/>
      </xdr:nvCxnSpPr>
      <xdr:spPr>
        <a:xfrm>
          <a:off x="685800" y="690290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13DD5D0D-120B-471B-AB23-020C6C15C725}"/>
            </a:ext>
          </a:extLst>
        </xdr:cNvPr>
        <xdr:cNvSpPr txBox="1"/>
      </xdr:nvSpPr>
      <xdr:spPr>
        <a:xfrm>
          <a:off x="278946" y="67733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205BD996-F359-468D-AF17-BFE1BF62DED6}"/>
            </a:ext>
          </a:extLst>
        </xdr:cNvPr>
        <xdr:cNvCxnSpPr/>
      </xdr:nvCxnSpPr>
      <xdr:spPr>
        <a:xfrm>
          <a:off x="685800" y="659220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9F17C284-CF46-41CB-866E-B7F5BFBDE247}"/>
            </a:ext>
          </a:extLst>
        </xdr:cNvPr>
        <xdr:cNvSpPr txBox="1"/>
      </xdr:nvSpPr>
      <xdr:spPr>
        <a:xfrm>
          <a:off x="339891" y="64658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1F47E126-8276-44E0-B995-767874F4BE20}"/>
            </a:ext>
          </a:extLst>
        </xdr:cNvPr>
        <xdr:cNvCxnSpPr/>
      </xdr:nvCxnSpPr>
      <xdr:spPr>
        <a:xfrm>
          <a:off x="685800" y="628468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58C14FD0-4242-43A6-B9B8-38F3946A435A}"/>
            </a:ext>
          </a:extLst>
        </xdr:cNvPr>
        <xdr:cNvSpPr txBox="1"/>
      </xdr:nvSpPr>
      <xdr:spPr>
        <a:xfrm>
          <a:off x="339891" y="61551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42F40D98-20CB-41A6-A2A6-3AD258D6C929}"/>
            </a:ext>
          </a:extLst>
        </xdr:cNvPr>
        <xdr:cNvCxnSpPr/>
      </xdr:nvCxnSpPr>
      <xdr:spPr>
        <a:xfrm>
          <a:off x="685800" y="598351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898CFAAE-FA34-4699-B8F3-AC6C35123473}"/>
            </a:ext>
          </a:extLst>
        </xdr:cNvPr>
        <xdr:cNvSpPr txBox="1"/>
      </xdr:nvSpPr>
      <xdr:spPr>
        <a:xfrm>
          <a:off x="339891" y="58381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FAED6759-C52E-41C7-8626-A6C0525C7CE3}"/>
            </a:ext>
          </a:extLst>
        </xdr:cNvPr>
        <xdr:cNvCxnSpPr/>
      </xdr:nvCxnSpPr>
      <xdr:spPr>
        <a:xfrm>
          <a:off x="685800" y="567599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E6AB42CC-2C7D-47C6-8182-228290039889}"/>
            </a:ext>
          </a:extLst>
        </xdr:cNvPr>
        <xdr:cNvSpPr txBox="1"/>
      </xdr:nvSpPr>
      <xdr:spPr>
        <a:xfrm>
          <a:off x="339891" y="55274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4B778BFA-922F-4DC1-AF09-7254B655C9B1}"/>
            </a:ext>
          </a:extLst>
        </xdr:cNvPr>
        <xdr:cNvCxnSpPr/>
      </xdr:nvCxnSpPr>
      <xdr:spPr>
        <a:xfrm>
          <a:off x="685800" y="53557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B76AF995-1ECB-4700-AABF-5D7F252BAC86}"/>
            </a:ext>
          </a:extLst>
        </xdr:cNvPr>
        <xdr:cNvSpPr txBox="1"/>
      </xdr:nvSpPr>
      <xdr:spPr>
        <a:xfrm>
          <a:off x="388136" y="521989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011F1D07-5073-44E0-80F4-997D11D2B2A2}"/>
            </a:ext>
          </a:extLst>
        </xdr:cNvPr>
        <xdr:cNvCxnSpPr/>
      </xdr:nvCxnSpPr>
      <xdr:spPr>
        <a:xfrm>
          <a:off x="6858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49BE190C-6C27-48DA-81CC-C2AAD72C6852}"/>
            </a:ext>
          </a:extLst>
        </xdr:cNvPr>
        <xdr:cNvSpPr/>
      </xdr:nvSpPr>
      <xdr:spPr>
        <a:xfrm>
          <a:off x="6858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54973</xdr:rowOff>
    </xdr:from>
    <xdr:to>
      <xdr:col>24</xdr:col>
      <xdr:colOff>62865</xdr:colOff>
      <xdr:row>42</xdr:row>
      <xdr:rowOff>89263</xdr:rowOff>
    </xdr:to>
    <xdr:cxnSp macro="">
      <xdr:nvCxnSpPr>
        <xdr:cNvPr id="58" name="直線コネクタ 57">
          <a:extLst>
            <a:ext uri="{FF2B5EF4-FFF2-40B4-BE49-F238E27FC236}">
              <a16:creationId xmlns:a16="http://schemas.microsoft.com/office/drawing/2014/main" id="{B4DB79C9-112F-436E-BC96-3E3C2DAF2D42}"/>
            </a:ext>
          </a:extLst>
        </xdr:cNvPr>
        <xdr:cNvCxnSpPr/>
      </xdr:nvCxnSpPr>
      <xdr:spPr>
        <a:xfrm flipV="1">
          <a:off x="4180840" y="5569948"/>
          <a:ext cx="0" cy="13265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93090</xdr:rowOff>
    </xdr:from>
    <xdr:ext cx="405111" cy="259045"/>
    <xdr:sp macro="" textlink="">
      <xdr:nvSpPr>
        <xdr:cNvPr id="59" name="【図書館】&#10;有形固定資産減価償却率最小値テキスト">
          <a:extLst>
            <a:ext uri="{FF2B5EF4-FFF2-40B4-BE49-F238E27FC236}">
              <a16:creationId xmlns:a16="http://schemas.microsoft.com/office/drawing/2014/main" id="{2587288A-3C8E-481F-B07D-55E103434DB5}"/>
            </a:ext>
          </a:extLst>
        </xdr:cNvPr>
        <xdr:cNvSpPr txBox="1"/>
      </xdr:nvSpPr>
      <xdr:spPr>
        <a:xfrm>
          <a:off x="4219575" y="69034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89263</xdr:rowOff>
    </xdr:from>
    <xdr:to>
      <xdr:col>24</xdr:col>
      <xdr:colOff>152400</xdr:colOff>
      <xdr:row>42</xdr:row>
      <xdr:rowOff>89263</xdr:rowOff>
    </xdr:to>
    <xdr:cxnSp macro="">
      <xdr:nvCxnSpPr>
        <xdr:cNvPr id="60" name="直線コネクタ 59">
          <a:extLst>
            <a:ext uri="{FF2B5EF4-FFF2-40B4-BE49-F238E27FC236}">
              <a16:creationId xmlns:a16="http://schemas.microsoft.com/office/drawing/2014/main" id="{1E595AA1-CA9E-4A75-A540-BDF9A6DC5D34}"/>
            </a:ext>
          </a:extLst>
        </xdr:cNvPr>
        <xdr:cNvCxnSpPr/>
      </xdr:nvCxnSpPr>
      <xdr:spPr>
        <a:xfrm>
          <a:off x="4105275" y="689646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1650</xdr:rowOff>
    </xdr:from>
    <xdr:ext cx="405111" cy="259045"/>
    <xdr:sp macro="" textlink="">
      <xdr:nvSpPr>
        <xdr:cNvPr id="61" name="【図書館】&#10;有形固定資産減価償却率最大値テキスト">
          <a:extLst>
            <a:ext uri="{FF2B5EF4-FFF2-40B4-BE49-F238E27FC236}">
              <a16:creationId xmlns:a16="http://schemas.microsoft.com/office/drawing/2014/main" id="{AEAFAE2F-E7D8-4EC5-BD92-E127E01E4AE9}"/>
            </a:ext>
          </a:extLst>
        </xdr:cNvPr>
        <xdr:cNvSpPr txBox="1"/>
      </xdr:nvSpPr>
      <xdr:spPr>
        <a:xfrm>
          <a:off x="4219575" y="53547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54973</xdr:rowOff>
    </xdr:from>
    <xdr:to>
      <xdr:col>24</xdr:col>
      <xdr:colOff>152400</xdr:colOff>
      <xdr:row>34</xdr:row>
      <xdr:rowOff>54973</xdr:rowOff>
    </xdr:to>
    <xdr:cxnSp macro="">
      <xdr:nvCxnSpPr>
        <xdr:cNvPr id="62" name="直線コネクタ 61">
          <a:extLst>
            <a:ext uri="{FF2B5EF4-FFF2-40B4-BE49-F238E27FC236}">
              <a16:creationId xmlns:a16="http://schemas.microsoft.com/office/drawing/2014/main" id="{3380D0FC-D7EA-4F31-A149-77D49DB2F7BB}"/>
            </a:ext>
          </a:extLst>
        </xdr:cNvPr>
        <xdr:cNvCxnSpPr/>
      </xdr:nvCxnSpPr>
      <xdr:spPr>
        <a:xfrm>
          <a:off x="4105275" y="556994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31586</xdr:rowOff>
    </xdr:from>
    <xdr:ext cx="405111" cy="259045"/>
    <xdr:sp macro="" textlink="">
      <xdr:nvSpPr>
        <xdr:cNvPr id="63" name="【図書館】&#10;有形固定資産減価償却率平均値テキスト">
          <a:extLst>
            <a:ext uri="{FF2B5EF4-FFF2-40B4-BE49-F238E27FC236}">
              <a16:creationId xmlns:a16="http://schemas.microsoft.com/office/drawing/2014/main" id="{87C69335-9600-4ACB-933E-5F90B5C93B8A}"/>
            </a:ext>
          </a:extLst>
        </xdr:cNvPr>
        <xdr:cNvSpPr txBox="1"/>
      </xdr:nvSpPr>
      <xdr:spPr>
        <a:xfrm>
          <a:off x="4219575" y="619108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53159</xdr:rowOff>
    </xdr:from>
    <xdr:to>
      <xdr:col>24</xdr:col>
      <xdr:colOff>114300</xdr:colOff>
      <xdr:row>38</xdr:row>
      <xdr:rowOff>154759</xdr:rowOff>
    </xdr:to>
    <xdr:sp macro="" textlink="">
      <xdr:nvSpPr>
        <xdr:cNvPr id="64" name="フローチャート: 判断 63">
          <a:extLst>
            <a:ext uri="{FF2B5EF4-FFF2-40B4-BE49-F238E27FC236}">
              <a16:creationId xmlns:a16="http://schemas.microsoft.com/office/drawing/2014/main" id="{6E0B52B4-3690-49C7-B019-30458B08441F}"/>
            </a:ext>
          </a:extLst>
        </xdr:cNvPr>
        <xdr:cNvSpPr/>
      </xdr:nvSpPr>
      <xdr:spPr>
        <a:xfrm>
          <a:off x="4124325" y="621265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27033</xdr:rowOff>
    </xdr:from>
    <xdr:to>
      <xdr:col>20</xdr:col>
      <xdr:colOff>38100</xdr:colOff>
      <xdr:row>38</xdr:row>
      <xdr:rowOff>128633</xdr:rowOff>
    </xdr:to>
    <xdr:sp macro="" textlink="">
      <xdr:nvSpPr>
        <xdr:cNvPr id="65" name="フローチャート: 判断 64">
          <a:extLst>
            <a:ext uri="{FF2B5EF4-FFF2-40B4-BE49-F238E27FC236}">
              <a16:creationId xmlns:a16="http://schemas.microsoft.com/office/drawing/2014/main" id="{88CAF01F-018B-45F5-9210-6E3EB7DDAC1F}"/>
            </a:ext>
          </a:extLst>
        </xdr:cNvPr>
        <xdr:cNvSpPr/>
      </xdr:nvSpPr>
      <xdr:spPr>
        <a:xfrm>
          <a:off x="3381375" y="6192883"/>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126637</xdr:rowOff>
    </xdr:from>
    <xdr:to>
      <xdr:col>15</xdr:col>
      <xdr:colOff>101600</xdr:colOff>
      <xdr:row>38</xdr:row>
      <xdr:rowOff>56787</xdr:rowOff>
    </xdr:to>
    <xdr:sp macro="" textlink="">
      <xdr:nvSpPr>
        <xdr:cNvPr id="66" name="フローチャート: 判断 65">
          <a:extLst>
            <a:ext uri="{FF2B5EF4-FFF2-40B4-BE49-F238E27FC236}">
              <a16:creationId xmlns:a16="http://schemas.microsoft.com/office/drawing/2014/main" id="{1C269315-51D1-4618-82F2-1C2F1F698953}"/>
            </a:ext>
          </a:extLst>
        </xdr:cNvPr>
        <xdr:cNvSpPr/>
      </xdr:nvSpPr>
      <xdr:spPr>
        <a:xfrm>
          <a:off x="2571750" y="6124212"/>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146231</xdr:rowOff>
    </xdr:from>
    <xdr:to>
      <xdr:col>10</xdr:col>
      <xdr:colOff>165100</xdr:colOff>
      <xdr:row>38</xdr:row>
      <xdr:rowOff>76381</xdr:rowOff>
    </xdr:to>
    <xdr:sp macro="" textlink="">
      <xdr:nvSpPr>
        <xdr:cNvPr id="67" name="フローチャート: 判断 66">
          <a:extLst>
            <a:ext uri="{FF2B5EF4-FFF2-40B4-BE49-F238E27FC236}">
              <a16:creationId xmlns:a16="http://schemas.microsoft.com/office/drawing/2014/main" id="{0EB452B0-B1A6-4760-8017-B8686FE7272A}"/>
            </a:ext>
          </a:extLst>
        </xdr:cNvPr>
        <xdr:cNvSpPr/>
      </xdr:nvSpPr>
      <xdr:spPr>
        <a:xfrm>
          <a:off x="1781175" y="6143806"/>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144599</xdr:rowOff>
    </xdr:from>
    <xdr:to>
      <xdr:col>6</xdr:col>
      <xdr:colOff>38100</xdr:colOff>
      <xdr:row>37</xdr:row>
      <xdr:rowOff>74749</xdr:rowOff>
    </xdr:to>
    <xdr:sp macro="" textlink="">
      <xdr:nvSpPr>
        <xdr:cNvPr id="68" name="フローチャート: 判断 67">
          <a:extLst>
            <a:ext uri="{FF2B5EF4-FFF2-40B4-BE49-F238E27FC236}">
              <a16:creationId xmlns:a16="http://schemas.microsoft.com/office/drawing/2014/main" id="{A74FCC5E-379C-402F-83F0-1EF49536FDDB}"/>
            </a:ext>
          </a:extLst>
        </xdr:cNvPr>
        <xdr:cNvSpPr/>
      </xdr:nvSpPr>
      <xdr:spPr>
        <a:xfrm>
          <a:off x="981075" y="5980249"/>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7DC952E9-613E-455B-8164-FC6346D24B47}"/>
            </a:ext>
          </a:extLst>
        </xdr:cNvPr>
        <xdr:cNvSpPr txBox="1"/>
      </xdr:nvSpPr>
      <xdr:spPr>
        <a:xfrm>
          <a:off x="40100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8BC2A1A5-6F88-4122-8D49-C21C51F74EE6}"/>
            </a:ext>
          </a:extLst>
        </xdr:cNvPr>
        <xdr:cNvSpPr txBox="1"/>
      </xdr:nvSpPr>
      <xdr:spPr>
        <a:xfrm>
          <a:off x="32575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759304B1-D88D-4CC7-940D-9CF9E7118A1D}"/>
            </a:ext>
          </a:extLst>
        </xdr:cNvPr>
        <xdr:cNvSpPr txBox="1"/>
      </xdr:nvSpPr>
      <xdr:spPr>
        <a:xfrm>
          <a:off x="24479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7D564C07-73EF-4E56-8070-8383989BD80F}"/>
            </a:ext>
          </a:extLst>
        </xdr:cNvPr>
        <xdr:cNvSpPr txBox="1"/>
      </xdr:nvSpPr>
      <xdr:spPr>
        <a:xfrm>
          <a:off x="1657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042CB076-33A8-41B9-92FF-538B722431C4}"/>
            </a:ext>
          </a:extLst>
        </xdr:cNvPr>
        <xdr:cNvSpPr txBox="1"/>
      </xdr:nvSpPr>
      <xdr:spPr>
        <a:xfrm>
          <a:off x="857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157661</xdr:rowOff>
    </xdr:from>
    <xdr:to>
      <xdr:col>24</xdr:col>
      <xdr:colOff>114300</xdr:colOff>
      <xdr:row>35</xdr:row>
      <xdr:rowOff>87811</xdr:rowOff>
    </xdr:to>
    <xdr:sp macro="" textlink="">
      <xdr:nvSpPr>
        <xdr:cNvPr id="74" name="楕円 73">
          <a:extLst>
            <a:ext uri="{FF2B5EF4-FFF2-40B4-BE49-F238E27FC236}">
              <a16:creationId xmlns:a16="http://schemas.microsoft.com/office/drawing/2014/main" id="{7D2A597F-749E-473E-8EBC-6B207BA2178D}"/>
            </a:ext>
          </a:extLst>
        </xdr:cNvPr>
        <xdr:cNvSpPr/>
      </xdr:nvSpPr>
      <xdr:spPr>
        <a:xfrm>
          <a:off x="4124325" y="5675811"/>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34</xdr:row>
      <xdr:rowOff>9088</xdr:rowOff>
    </xdr:from>
    <xdr:ext cx="405111" cy="259045"/>
    <xdr:sp macro="" textlink="">
      <xdr:nvSpPr>
        <xdr:cNvPr id="75" name="【図書館】&#10;有形固定資産減価償却率該当値テキスト">
          <a:extLst>
            <a:ext uri="{FF2B5EF4-FFF2-40B4-BE49-F238E27FC236}">
              <a16:creationId xmlns:a16="http://schemas.microsoft.com/office/drawing/2014/main" id="{7986F354-E323-45C8-A7A8-17E06DE5619D}"/>
            </a:ext>
          </a:extLst>
        </xdr:cNvPr>
        <xdr:cNvSpPr txBox="1"/>
      </xdr:nvSpPr>
      <xdr:spPr>
        <a:xfrm>
          <a:off x="4219575" y="55272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125004</xdr:rowOff>
    </xdr:from>
    <xdr:to>
      <xdr:col>20</xdr:col>
      <xdr:colOff>38100</xdr:colOff>
      <xdr:row>35</xdr:row>
      <xdr:rowOff>55154</xdr:rowOff>
    </xdr:to>
    <xdr:sp macro="" textlink="">
      <xdr:nvSpPr>
        <xdr:cNvPr id="76" name="楕円 75">
          <a:extLst>
            <a:ext uri="{FF2B5EF4-FFF2-40B4-BE49-F238E27FC236}">
              <a16:creationId xmlns:a16="http://schemas.microsoft.com/office/drawing/2014/main" id="{C20BF600-E611-4CFF-8530-2EDD073B1A01}"/>
            </a:ext>
          </a:extLst>
        </xdr:cNvPr>
        <xdr:cNvSpPr/>
      </xdr:nvSpPr>
      <xdr:spPr>
        <a:xfrm>
          <a:off x="3381375" y="5636804"/>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35</xdr:row>
      <xdr:rowOff>4354</xdr:rowOff>
    </xdr:from>
    <xdr:to>
      <xdr:col>24</xdr:col>
      <xdr:colOff>63500</xdr:colOff>
      <xdr:row>35</xdr:row>
      <xdr:rowOff>37011</xdr:rowOff>
    </xdr:to>
    <xdr:cxnSp macro="">
      <xdr:nvCxnSpPr>
        <xdr:cNvPr id="77" name="直線コネクタ 76">
          <a:extLst>
            <a:ext uri="{FF2B5EF4-FFF2-40B4-BE49-F238E27FC236}">
              <a16:creationId xmlns:a16="http://schemas.microsoft.com/office/drawing/2014/main" id="{AC264F44-8E52-458C-B1E1-E0E0730B40B3}"/>
            </a:ext>
          </a:extLst>
        </xdr:cNvPr>
        <xdr:cNvCxnSpPr/>
      </xdr:nvCxnSpPr>
      <xdr:spPr>
        <a:xfrm>
          <a:off x="3429000" y="5684429"/>
          <a:ext cx="752475" cy="29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92347</xdr:rowOff>
    </xdr:from>
    <xdr:to>
      <xdr:col>15</xdr:col>
      <xdr:colOff>101600</xdr:colOff>
      <xdr:row>35</xdr:row>
      <xdr:rowOff>22497</xdr:rowOff>
    </xdr:to>
    <xdr:sp macro="" textlink="">
      <xdr:nvSpPr>
        <xdr:cNvPr id="78" name="楕円 77">
          <a:extLst>
            <a:ext uri="{FF2B5EF4-FFF2-40B4-BE49-F238E27FC236}">
              <a16:creationId xmlns:a16="http://schemas.microsoft.com/office/drawing/2014/main" id="{74291588-37CC-4054-A213-D0685899A57B}"/>
            </a:ext>
          </a:extLst>
        </xdr:cNvPr>
        <xdr:cNvSpPr/>
      </xdr:nvSpPr>
      <xdr:spPr>
        <a:xfrm>
          <a:off x="2571750" y="5607322"/>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143147</xdr:rowOff>
    </xdr:from>
    <xdr:to>
      <xdr:col>19</xdr:col>
      <xdr:colOff>177800</xdr:colOff>
      <xdr:row>35</xdr:row>
      <xdr:rowOff>4354</xdr:rowOff>
    </xdr:to>
    <xdr:cxnSp macro="">
      <xdr:nvCxnSpPr>
        <xdr:cNvPr id="79" name="直線コネクタ 78">
          <a:extLst>
            <a:ext uri="{FF2B5EF4-FFF2-40B4-BE49-F238E27FC236}">
              <a16:creationId xmlns:a16="http://schemas.microsoft.com/office/drawing/2014/main" id="{A442CD5C-3E1E-42F1-8EAF-930F5EC0FCFB}"/>
            </a:ext>
          </a:extLst>
        </xdr:cNvPr>
        <xdr:cNvCxnSpPr/>
      </xdr:nvCxnSpPr>
      <xdr:spPr>
        <a:xfrm>
          <a:off x="2619375" y="5654947"/>
          <a:ext cx="809625" cy="29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59690</xdr:rowOff>
    </xdr:from>
    <xdr:to>
      <xdr:col>10</xdr:col>
      <xdr:colOff>165100</xdr:colOff>
      <xdr:row>34</xdr:row>
      <xdr:rowOff>161290</xdr:rowOff>
    </xdr:to>
    <xdr:sp macro="" textlink="">
      <xdr:nvSpPr>
        <xdr:cNvPr id="80" name="楕円 79">
          <a:extLst>
            <a:ext uri="{FF2B5EF4-FFF2-40B4-BE49-F238E27FC236}">
              <a16:creationId xmlns:a16="http://schemas.microsoft.com/office/drawing/2014/main" id="{A2775621-D7D2-4B16-92D7-0CFE6D182C84}"/>
            </a:ext>
          </a:extLst>
        </xdr:cNvPr>
        <xdr:cNvSpPr/>
      </xdr:nvSpPr>
      <xdr:spPr>
        <a:xfrm>
          <a:off x="1781175" y="557466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34</xdr:row>
      <xdr:rowOff>110490</xdr:rowOff>
    </xdr:from>
    <xdr:to>
      <xdr:col>15</xdr:col>
      <xdr:colOff>50800</xdr:colOff>
      <xdr:row>34</xdr:row>
      <xdr:rowOff>143147</xdr:rowOff>
    </xdr:to>
    <xdr:cxnSp macro="">
      <xdr:nvCxnSpPr>
        <xdr:cNvPr id="81" name="直線コネクタ 80">
          <a:extLst>
            <a:ext uri="{FF2B5EF4-FFF2-40B4-BE49-F238E27FC236}">
              <a16:creationId xmlns:a16="http://schemas.microsoft.com/office/drawing/2014/main" id="{74C6E359-8AEF-46E1-A0DB-334D35CFBA07}"/>
            </a:ext>
          </a:extLst>
        </xdr:cNvPr>
        <xdr:cNvCxnSpPr/>
      </xdr:nvCxnSpPr>
      <xdr:spPr>
        <a:xfrm>
          <a:off x="1828800" y="5622290"/>
          <a:ext cx="790575"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34</xdr:row>
      <xdr:rowOff>27033</xdr:rowOff>
    </xdr:from>
    <xdr:to>
      <xdr:col>6</xdr:col>
      <xdr:colOff>38100</xdr:colOff>
      <xdr:row>34</xdr:row>
      <xdr:rowOff>128633</xdr:rowOff>
    </xdr:to>
    <xdr:sp macro="" textlink="">
      <xdr:nvSpPr>
        <xdr:cNvPr id="82" name="楕円 81">
          <a:extLst>
            <a:ext uri="{FF2B5EF4-FFF2-40B4-BE49-F238E27FC236}">
              <a16:creationId xmlns:a16="http://schemas.microsoft.com/office/drawing/2014/main" id="{D08F014F-189F-4692-9E54-69759891F49A}"/>
            </a:ext>
          </a:extLst>
        </xdr:cNvPr>
        <xdr:cNvSpPr/>
      </xdr:nvSpPr>
      <xdr:spPr>
        <a:xfrm>
          <a:off x="981075" y="5545183"/>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34</xdr:row>
      <xdr:rowOff>77833</xdr:rowOff>
    </xdr:from>
    <xdr:to>
      <xdr:col>10</xdr:col>
      <xdr:colOff>114300</xdr:colOff>
      <xdr:row>34</xdr:row>
      <xdr:rowOff>110490</xdr:rowOff>
    </xdr:to>
    <xdr:cxnSp macro="">
      <xdr:nvCxnSpPr>
        <xdr:cNvPr id="83" name="直線コネクタ 82">
          <a:extLst>
            <a:ext uri="{FF2B5EF4-FFF2-40B4-BE49-F238E27FC236}">
              <a16:creationId xmlns:a16="http://schemas.microsoft.com/office/drawing/2014/main" id="{56C3D88A-AD5E-45DA-9A4F-7456FE3EB485}"/>
            </a:ext>
          </a:extLst>
        </xdr:cNvPr>
        <xdr:cNvCxnSpPr/>
      </xdr:nvCxnSpPr>
      <xdr:spPr>
        <a:xfrm>
          <a:off x="1028700" y="5592808"/>
          <a:ext cx="800100" cy="29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119760</xdr:rowOff>
    </xdr:from>
    <xdr:ext cx="405111" cy="259045"/>
    <xdr:sp macro="" textlink="">
      <xdr:nvSpPr>
        <xdr:cNvPr id="84" name="n_1aveValue【図書館】&#10;有形固定資産減価償却率">
          <a:extLst>
            <a:ext uri="{FF2B5EF4-FFF2-40B4-BE49-F238E27FC236}">
              <a16:creationId xmlns:a16="http://schemas.microsoft.com/office/drawing/2014/main" id="{7BA48A0C-876B-4EF6-8BDC-F37E9B10C010}"/>
            </a:ext>
          </a:extLst>
        </xdr:cNvPr>
        <xdr:cNvSpPr txBox="1"/>
      </xdr:nvSpPr>
      <xdr:spPr>
        <a:xfrm>
          <a:off x="3239144" y="62856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47914</xdr:rowOff>
    </xdr:from>
    <xdr:ext cx="405111" cy="259045"/>
    <xdr:sp macro="" textlink="">
      <xdr:nvSpPr>
        <xdr:cNvPr id="85" name="n_2aveValue【図書館】&#10;有形固定資産減価償却率">
          <a:extLst>
            <a:ext uri="{FF2B5EF4-FFF2-40B4-BE49-F238E27FC236}">
              <a16:creationId xmlns:a16="http://schemas.microsoft.com/office/drawing/2014/main" id="{01ED6DC6-FBEB-489F-BB18-55FF058B10EC}"/>
            </a:ext>
          </a:extLst>
        </xdr:cNvPr>
        <xdr:cNvSpPr txBox="1"/>
      </xdr:nvSpPr>
      <xdr:spPr>
        <a:xfrm>
          <a:off x="2439044" y="62074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67508</xdr:rowOff>
    </xdr:from>
    <xdr:ext cx="405111" cy="259045"/>
    <xdr:sp macro="" textlink="">
      <xdr:nvSpPr>
        <xdr:cNvPr id="86" name="n_3aveValue【図書館】&#10;有形固定資産減価償却率">
          <a:extLst>
            <a:ext uri="{FF2B5EF4-FFF2-40B4-BE49-F238E27FC236}">
              <a16:creationId xmlns:a16="http://schemas.microsoft.com/office/drawing/2014/main" id="{DD8C55FE-660C-4A72-A44B-89017310FDA5}"/>
            </a:ext>
          </a:extLst>
        </xdr:cNvPr>
        <xdr:cNvSpPr txBox="1"/>
      </xdr:nvSpPr>
      <xdr:spPr>
        <a:xfrm>
          <a:off x="1648469" y="62270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65876</xdr:rowOff>
    </xdr:from>
    <xdr:ext cx="405111" cy="259045"/>
    <xdr:sp macro="" textlink="">
      <xdr:nvSpPr>
        <xdr:cNvPr id="87" name="n_4aveValue【図書館】&#10;有形固定資産減価償却率">
          <a:extLst>
            <a:ext uri="{FF2B5EF4-FFF2-40B4-BE49-F238E27FC236}">
              <a16:creationId xmlns:a16="http://schemas.microsoft.com/office/drawing/2014/main" id="{84895C47-3F34-4AC7-83CC-9C0C5BDCAE27}"/>
            </a:ext>
          </a:extLst>
        </xdr:cNvPr>
        <xdr:cNvSpPr txBox="1"/>
      </xdr:nvSpPr>
      <xdr:spPr>
        <a:xfrm>
          <a:off x="848369" y="60698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33</xdr:row>
      <xdr:rowOff>71681</xdr:rowOff>
    </xdr:from>
    <xdr:ext cx="405111" cy="259045"/>
    <xdr:sp macro="" textlink="">
      <xdr:nvSpPr>
        <xdr:cNvPr id="88" name="n_1mainValue【図書館】&#10;有形固定資産減価償却率">
          <a:extLst>
            <a:ext uri="{FF2B5EF4-FFF2-40B4-BE49-F238E27FC236}">
              <a16:creationId xmlns:a16="http://schemas.microsoft.com/office/drawing/2014/main" id="{7DACE8DD-071C-4EFD-97AC-44E4E1BBE027}"/>
            </a:ext>
          </a:extLst>
        </xdr:cNvPr>
        <xdr:cNvSpPr txBox="1"/>
      </xdr:nvSpPr>
      <xdr:spPr>
        <a:xfrm>
          <a:off x="3239144" y="54215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33</xdr:row>
      <xdr:rowOff>39024</xdr:rowOff>
    </xdr:from>
    <xdr:ext cx="405111" cy="259045"/>
    <xdr:sp macro="" textlink="">
      <xdr:nvSpPr>
        <xdr:cNvPr id="89" name="n_2mainValue【図書館】&#10;有形固定資産減価償却率">
          <a:extLst>
            <a:ext uri="{FF2B5EF4-FFF2-40B4-BE49-F238E27FC236}">
              <a16:creationId xmlns:a16="http://schemas.microsoft.com/office/drawing/2014/main" id="{E8338411-FFF2-450E-90E9-2A8D46341D6A}"/>
            </a:ext>
          </a:extLst>
        </xdr:cNvPr>
        <xdr:cNvSpPr txBox="1"/>
      </xdr:nvSpPr>
      <xdr:spPr>
        <a:xfrm>
          <a:off x="2439044" y="53920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33</xdr:row>
      <xdr:rowOff>6367</xdr:rowOff>
    </xdr:from>
    <xdr:ext cx="405111" cy="259045"/>
    <xdr:sp macro="" textlink="">
      <xdr:nvSpPr>
        <xdr:cNvPr id="90" name="n_3mainValue【図書館】&#10;有形固定資産減価償却率">
          <a:extLst>
            <a:ext uri="{FF2B5EF4-FFF2-40B4-BE49-F238E27FC236}">
              <a16:creationId xmlns:a16="http://schemas.microsoft.com/office/drawing/2014/main" id="{525BBCB4-3E77-425F-A271-B4675F5AB56B}"/>
            </a:ext>
          </a:extLst>
        </xdr:cNvPr>
        <xdr:cNvSpPr txBox="1"/>
      </xdr:nvSpPr>
      <xdr:spPr>
        <a:xfrm>
          <a:off x="1648469" y="5362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32</xdr:row>
      <xdr:rowOff>145160</xdr:rowOff>
    </xdr:from>
    <xdr:ext cx="405111" cy="259045"/>
    <xdr:sp macro="" textlink="">
      <xdr:nvSpPr>
        <xdr:cNvPr id="91" name="n_4mainValue【図書館】&#10;有形固定資産減価償却率">
          <a:extLst>
            <a:ext uri="{FF2B5EF4-FFF2-40B4-BE49-F238E27FC236}">
              <a16:creationId xmlns:a16="http://schemas.microsoft.com/office/drawing/2014/main" id="{A745ABB5-B67B-47EE-978A-1C6CC4ADAC7B}"/>
            </a:ext>
          </a:extLst>
        </xdr:cNvPr>
        <xdr:cNvSpPr txBox="1"/>
      </xdr:nvSpPr>
      <xdr:spPr>
        <a:xfrm>
          <a:off x="848369" y="53331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3A8B505B-0CBE-4707-81E2-EEF8ADCA12FE}"/>
            </a:ext>
          </a:extLst>
        </xdr:cNvPr>
        <xdr:cNvSpPr/>
      </xdr:nvSpPr>
      <xdr:spPr>
        <a:xfrm>
          <a:off x="59531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408187EA-CBE4-4530-8751-65DEE90AE3C5}"/>
            </a:ext>
          </a:extLst>
        </xdr:cNvPr>
        <xdr:cNvSpPr/>
      </xdr:nvSpPr>
      <xdr:spPr>
        <a:xfrm>
          <a:off x="60674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5F729634-074B-4DEB-A111-912739BBE81C}"/>
            </a:ext>
          </a:extLst>
        </xdr:cNvPr>
        <xdr:cNvSpPr/>
      </xdr:nvSpPr>
      <xdr:spPr>
        <a:xfrm>
          <a:off x="60674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378635B6-D946-434E-93C8-D4C0132B8F27}"/>
            </a:ext>
          </a:extLst>
        </xdr:cNvPr>
        <xdr:cNvSpPr/>
      </xdr:nvSpPr>
      <xdr:spPr>
        <a:xfrm>
          <a:off x="69818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AF1B4376-895B-4B13-873A-630B285B1191}"/>
            </a:ext>
          </a:extLst>
        </xdr:cNvPr>
        <xdr:cNvSpPr/>
      </xdr:nvSpPr>
      <xdr:spPr>
        <a:xfrm>
          <a:off x="69818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336E30D2-7BCF-414D-A767-BA4B46989653}"/>
            </a:ext>
          </a:extLst>
        </xdr:cNvPr>
        <xdr:cNvSpPr/>
      </xdr:nvSpPr>
      <xdr:spPr>
        <a:xfrm>
          <a:off x="80105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853E2833-133F-437C-8EE2-FC2CFEFBF2AB}"/>
            </a:ext>
          </a:extLst>
        </xdr:cNvPr>
        <xdr:cNvSpPr/>
      </xdr:nvSpPr>
      <xdr:spPr>
        <a:xfrm>
          <a:off x="80105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18A1C666-D9A5-4621-821E-D3FE6DEA379B}"/>
            </a:ext>
          </a:extLst>
        </xdr:cNvPr>
        <xdr:cNvSpPr/>
      </xdr:nvSpPr>
      <xdr:spPr>
        <a:xfrm>
          <a:off x="59531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0DA8BFC8-0445-4382-902A-DAF6F7C1561B}"/>
            </a:ext>
          </a:extLst>
        </xdr:cNvPr>
        <xdr:cNvSpPr txBox="1"/>
      </xdr:nvSpPr>
      <xdr:spPr>
        <a:xfrm>
          <a:off x="5915025"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36C913A2-A6AA-43CB-A3BD-8081D082359D}"/>
            </a:ext>
          </a:extLst>
        </xdr:cNvPr>
        <xdr:cNvCxnSpPr/>
      </xdr:nvCxnSpPr>
      <xdr:spPr>
        <a:xfrm>
          <a:off x="5953125" y="72104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2" name="直線コネクタ 101">
          <a:extLst>
            <a:ext uri="{FF2B5EF4-FFF2-40B4-BE49-F238E27FC236}">
              <a16:creationId xmlns:a16="http://schemas.microsoft.com/office/drawing/2014/main" id="{E5E549D6-2712-4846-908B-1BB4D3D1DBE1}"/>
            </a:ext>
          </a:extLst>
        </xdr:cNvPr>
        <xdr:cNvCxnSpPr/>
      </xdr:nvCxnSpPr>
      <xdr:spPr>
        <a:xfrm>
          <a:off x="5953125" y="6781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3" name="テキスト ボックス 102">
          <a:extLst>
            <a:ext uri="{FF2B5EF4-FFF2-40B4-BE49-F238E27FC236}">
              <a16:creationId xmlns:a16="http://schemas.microsoft.com/office/drawing/2014/main" id="{C933548B-2A76-41B7-BE70-E324E46A41A3}"/>
            </a:ext>
          </a:extLst>
        </xdr:cNvPr>
        <xdr:cNvSpPr txBox="1"/>
      </xdr:nvSpPr>
      <xdr:spPr>
        <a:xfrm>
          <a:off x="5527221" y="664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4" name="直線コネクタ 103">
          <a:extLst>
            <a:ext uri="{FF2B5EF4-FFF2-40B4-BE49-F238E27FC236}">
              <a16:creationId xmlns:a16="http://schemas.microsoft.com/office/drawing/2014/main" id="{D919F161-1EC5-44AF-A397-77C68466ADC7}"/>
            </a:ext>
          </a:extLst>
        </xdr:cNvPr>
        <xdr:cNvCxnSpPr/>
      </xdr:nvCxnSpPr>
      <xdr:spPr>
        <a:xfrm>
          <a:off x="5953125" y="6343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5" name="テキスト ボックス 104">
          <a:extLst>
            <a:ext uri="{FF2B5EF4-FFF2-40B4-BE49-F238E27FC236}">
              <a16:creationId xmlns:a16="http://schemas.microsoft.com/office/drawing/2014/main" id="{F5AE889B-1A6F-4003-AF26-99C7EDC0C0E6}"/>
            </a:ext>
          </a:extLst>
        </xdr:cNvPr>
        <xdr:cNvSpPr txBox="1"/>
      </xdr:nvSpPr>
      <xdr:spPr>
        <a:xfrm>
          <a:off x="55272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6" name="直線コネクタ 105">
          <a:extLst>
            <a:ext uri="{FF2B5EF4-FFF2-40B4-BE49-F238E27FC236}">
              <a16:creationId xmlns:a16="http://schemas.microsoft.com/office/drawing/2014/main" id="{1B3CDE0C-7F9F-49DE-9886-F850FE721288}"/>
            </a:ext>
          </a:extLst>
        </xdr:cNvPr>
        <xdr:cNvCxnSpPr/>
      </xdr:nvCxnSpPr>
      <xdr:spPr>
        <a:xfrm>
          <a:off x="5953125" y="59150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107" name="テキスト ボックス 106">
          <a:extLst>
            <a:ext uri="{FF2B5EF4-FFF2-40B4-BE49-F238E27FC236}">
              <a16:creationId xmlns:a16="http://schemas.microsoft.com/office/drawing/2014/main" id="{ED4DECAF-F859-4EDD-A2B3-93B040AD1C47}"/>
            </a:ext>
          </a:extLst>
        </xdr:cNvPr>
        <xdr:cNvSpPr txBox="1"/>
      </xdr:nvSpPr>
      <xdr:spPr>
        <a:xfrm>
          <a:off x="5527221" y="5779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8" name="直線コネクタ 107">
          <a:extLst>
            <a:ext uri="{FF2B5EF4-FFF2-40B4-BE49-F238E27FC236}">
              <a16:creationId xmlns:a16="http://schemas.microsoft.com/office/drawing/2014/main" id="{39F980D8-B2EB-4851-B5F8-211070CD56CE}"/>
            </a:ext>
          </a:extLst>
        </xdr:cNvPr>
        <xdr:cNvCxnSpPr/>
      </xdr:nvCxnSpPr>
      <xdr:spPr>
        <a:xfrm>
          <a:off x="5953125" y="5486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09" name="テキスト ボックス 108">
          <a:extLst>
            <a:ext uri="{FF2B5EF4-FFF2-40B4-BE49-F238E27FC236}">
              <a16:creationId xmlns:a16="http://schemas.microsoft.com/office/drawing/2014/main" id="{2D7BB32D-8452-4548-8365-C012CC54DF4D}"/>
            </a:ext>
          </a:extLst>
        </xdr:cNvPr>
        <xdr:cNvSpPr txBox="1"/>
      </xdr:nvSpPr>
      <xdr:spPr>
        <a:xfrm>
          <a:off x="5527221" y="535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D67DCA79-D0D1-4111-8D10-C0D13627B7EF}"/>
            </a:ext>
          </a:extLst>
        </xdr:cNvPr>
        <xdr:cNvCxnSpPr/>
      </xdr:nvCxnSpPr>
      <xdr:spPr>
        <a:xfrm>
          <a:off x="5953125" y="5048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1" name="テキスト ボックス 110">
          <a:extLst>
            <a:ext uri="{FF2B5EF4-FFF2-40B4-BE49-F238E27FC236}">
              <a16:creationId xmlns:a16="http://schemas.microsoft.com/office/drawing/2014/main" id="{B749DD5B-172D-41D0-92D5-D59E4A9C0F7E}"/>
            </a:ext>
          </a:extLst>
        </xdr:cNvPr>
        <xdr:cNvSpPr txBox="1"/>
      </xdr:nvSpPr>
      <xdr:spPr>
        <a:xfrm>
          <a:off x="5527221" y="4912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図書館】&#10;一人当たり面積グラフ枠">
          <a:extLst>
            <a:ext uri="{FF2B5EF4-FFF2-40B4-BE49-F238E27FC236}">
              <a16:creationId xmlns:a16="http://schemas.microsoft.com/office/drawing/2014/main" id="{EF726A26-CF0D-4CE4-9395-FA582A9D0535}"/>
            </a:ext>
          </a:extLst>
        </xdr:cNvPr>
        <xdr:cNvSpPr/>
      </xdr:nvSpPr>
      <xdr:spPr>
        <a:xfrm>
          <a:off x="59531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94488</xdr:rowOff>
    </xdr:from>
    <xdr:to>
      <xdr:col>54</xdr:col>
      <xdr:colOff>189865</xdr:colOff>
      <xdr:row>41</xdr:row>
      <xdr:rowOff>41910</xdr:rowOff>
    </xdr:to>
    <xdr:cxnSp macro="">
      <xdr:nvCxnSpPr>
        <xdr:cNvPr id="113" name="直線コネクタ 112">
          <a:extLst>
            <a:ext uri="{FF2B5EF4-FFF2-40B4-BE49-F238E27FC236}">
              <a16:creationId xmlns:a16="http://schemas.microsoft.com/office/drawing/2014/main" id="{765F605E-653C-44D2-A4C0-8E3D6AE9DA90}"/>
            </a:ext>
          </a:extLst>
        </xdr:cNvPr>
        <xdr:cNvCxnSpPr/>
      </xdr:nvCxnSpPr>
      <xdr:spPr>
        <a:xfrm flipV="1">
          <a:off x="9429115" y="5609463"/>
          <a:ext cx="0" cy="10840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45737</xdr:rowOff>
    </xdr:from>
    <xdr:ext cx="469744" cy="259045"/>
    <xdr:sp macro="" textlink="">
      <xdr:nvSpPr>
        <xdr:cNvPr id="114" name="【図書館】&#10;一人当たり面積最小値テキスト">
          <a:extLst>
            <a:ext uri="{FF2B5EF4-FFF2-40B4-BE49-F238E27FC236}">
              <a16:creationId xmlns:a16="http://schemas.microsoft.com/office/drawing/2014/main" id="{2B16BAD4-984D-4799-BA35-D9139D62A63E}"/>
            </a:ext>
          </a:extLst>
        </xdr:cNvPr>
        <xdr:cNvSpPr txBox="1"/>
      </xdr:nvSpPr>
      <xdr:spPr>
        <a:xfrm>
          <a:off x="9467850" y="66973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41910</xdr:rowOff>
    </xdr:from>
    <xdr:to>
      <xdr:col>55</xdr:col>
      <xdr:colOff>88900</xdr:colOff>
      <xdr:row>41</xdr:row>
      <xdr:rowOff>41910</xdr:rowOff>
    </xdr:to>
    <xdr:cxnSp macro="">
      <xdr:nvCxnSpPr>
        <xdr:cNvPr id="115" name="直線コネクタ 114">
          <a:extLst>
            <a:ext uri="{FF2B5EF4-FFF2-40B4-BE49-F238E27FC236}">
              <a16:creationId xmlns:a16="http://schemas.microsoft.com/office/drawing/2014/main" id="{6DF4E2D8-06FC-4B09-B2B3-C1BCEA355358}"/>
            </a:ext>
          </a:extLst>
        </xdr:cNvPr>
        <xdr:cNvCxnSpPr/>
      </xdr:nvCxnSpPr>
      <xdr:spPr>
        <a:xfrm>
          <a:off x="9363075" y="6693535"/>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41165</xdr:rowOff>
    </xdr:from>
    <xdr:ext cx="469744" cy="259045"/>
    <xdr:sp macro="" textlink="">
      <xdr:nvSpPr>
        <xdr:cNvPr id="116" name="【図書館】&#10;一人当たり面積最大値テキスト">
          <a:extLst>
            <a:ext uri="{FF2B5EF4-FFF2-40B4-BE49-F238E27FC236}">
              <a16:creationId xmlns:a16="http://schemas.microsoft.com/office/drawing/2014/main" id="{0BD2D7FC-6503-4D59-A7FA-8BB53E3F37F6}"/>
            </a:ext>
          </a:extLst>
        </xdr:cNvPr>
        <xdr:cNvSpPr txBox="1"/>
      </xdr:nvSpPr>
      <xdr:spPr>
        <a:xfrm>
          <a:off x="9467850" y="53942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94488</xdr:rowOff>
    </xdr:from>
    <xdr:to>
      <xdr:col>55</xdr:col>
      <xdr:colOff>88900</xdr:colOff>
      <xdr:row>34</xdr:row>
      <xdr:rowOff>94488</xdr:rowOff>
    </xdr:to>
    <xdr:cxnSp macro="">
      <xdr:nvCxnSpPr>
        <xdr:cNvPr id="117" name="直線コネクタ 116">
          <a:extLst>
            <a:ext uri="{FF2B5EF4-FFF2-40B4-BE49-F238E27FC236}">
              <a16:creationId xmlns:a16="http://schemas.microsoft.com/office/drawing/2014/main" id="{69DB8061-F7F0-40AD-A510-A40A3B3395E5}"/>
            </a:ext>
          </a:extLst>
        </xdr:cNvPr>
        <xdr:cNvCxnSpPr/>
      </xdr:nvCxnSpPr>
      <xdr:spPr>
        <a:xfrm>
          <a:off x="9363075" y="5609463"/>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138701</xdr:rowOff>
    </xdr:from>
    <xdr:ext cx="469744" cy="259045"/>
    <xdr:sp macro="" textlink="">
      <xdr:nvSpPr>
        <xdr:cNvPr id="118" name="【図書館】&#10;一人当たり面積平均値テキスト">
          <a:extLst>
            <a:ext uri="{FF2B5EF4-FFF2-40B4-BE49-F238E27FC236}">
              <a16:creationId xmlns:a16="http://schemas.microsoft.com/office/drawing/2014/main" id="{E40D5141-8548-4AD1-9E80-E457054CF83F}"/>
            </a:ext>
          </a:extLst>
        </xdr:cNvPr>
        <xdr:cNvSpPr txBox="1"/>
      </xdr:nvSpPr>
      <xdr:spPr>
        <a:xfrm>
          <a:off x="9467850" y="646647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160274</xdr:rowOff>
    </xdr:from>
    <xdr:to>
      <xdr:col>55</xdr:col>
      <xdr:colOff>50800</xdr:colOff>
      <xdr:row>40</xdr:row>
      <xdr:rowOff>90424</xdr:rowOff>
    </xdr:to>
    <xdr:sp macro="" textlink="">
      <xdr:nvSpPr>
        <xdr:cNvPr id="119" name="フローチャート: 判断 118">
          <a:extLst>
            <a:ext uri="{FF2B5EF4-FFF2-40B4-BE49-F238E27FC236}">
              <a16:creationId xmlns:a16="http://schemas.microsoft.com/office/drawing/2014/main" id="{EAE44EF7-D378-4EC8-95D7-A474DDA72B16}"/>
            </a:ext>
          </a:extLst>
        </xdr:cNvPr>
        <xdr:cNvSpPr/>
      </xdr:nvSpPr>
      <xdr:spPr>
        <a:xfrm>
          <a:off x="9401175" y="6488049"/>
          <a:ext cx="7620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164846</xdr:rowOff>
    </xdr:from>
    <xdr:to>
      <xdr:col>50</xdr:col>
      <xdr:colOff>165100</xdr:colOff>
      <xdr:row>40</xdr:row>
      <xdr:rowOff>94996</xdr:rowOff>
    </xdr:to>
    <xdr:sp macro="" textlink="">
      <xdr:nvSpPr>
        <xdr:cNvPr id="120" name="フローチャート: 判断 119">
          <a:extLst>
            <a:ext uri="{FF2B5EF4-FFF2-40B4-BE49-F238E27FC236}">
              <a16:creationId xmlns:a16="http://schemas.microsoft.com/office/drawing/2014/main" id="{42C0953A-A2A2-43F5-A74A-20FAC7B00414}"/>
            </a:ext>
          </a:extLst>
        </xdr:cNvPr>
        <xdr:cNvSpPr/>
      </xdr:nvSpPr>
      <xdr:spPr>
        <a:xfrm>
          <a:off x="8639175" y="6486271"/>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16256</xdr:rowOff>
    </xdr:from>
    <xdr:to>
      <xdr:col>46</xdr:col>
      <xdr:colOff>38100</xdr:colOff>
      <xdr:row>40</xdr:row>
      <xdr:rowOff>117856</xdr:rowOff>
    </xdr:to>
    <xdr:sp macro="" textlink="">
      <xdr:nvSpPr>
        <xdr:cNvPr id="121" name="フローチャート: 判断 120">
          <a:extLst>
            <a:ext uri="{FF2B5EF4-FFF2-40B4-BE49-F238E27FC236}">
              <a16:creationId xmlns:a16="http://schemas.microsoft.com/office/drawing/2014/main" id="{1767D14D-89CA-45D8-AC85-0224D6BEB7D5}"/>
            </a:ext>
          </a:extLst>
        </xdr:cNvPr>
        <xdr:cNvSpPr/>
      </xdr:nvSpPr>
      <xdr:spPr>
        <a:xfrm>
          <a:off x="7839075" y="6502781"/>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20828</xdr:rowOff>
    </xdr:from>
    <xdr:to>
      <xdr:col>41</xdr:col>
      <xdr:colOff>101600</xdr:colOff>
      <xdr:row>40</xdr:row>
      <xdr:rowOff>122428</xdr:rowOff>
    </xdr:to>
    <xdr:sp macro="" textlink="">
      <xdr:nvSpPr>
        <xdr:cNvPr id="122" name="フローチャート: 判断 121">
          <a:extLst>
            <a:ext uri="{FF2B5EF4-FFF2-40B4-BE49-F238E27FC236}">
              <a16:creationId xmlns:a16="http://schemas.microsoft.com/office/drawing/2014/main" id="{32BD8300-AF72-4C93-8A04-2F88580F824F}"/>
            </a:ext>
          </a:extLst>
        </xdr:cNvPr>
        <xdr:cNvSpPr/>
      </xdr:nvSpPr>
      <xdr:spPr>
        <a:xfrm>
          <a:off x="7029450" y="6507353"/>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119126</xdr:rowOff>
    </xdr:from>
    <xdr:to>
      <xdr:col>36</xdr:col>
      <xdr:colOff>165100</xdr:colOff>
      <xdr:row>40</xdr:row>
      <xdr:rowOff>49276</xdr:rowOff>
    </xdr:to>
    <xdr:sp macro="" textlink="">
      <xdr:nvSpPr>
        <xdr:cNvPr id="123" name="フローチャート: 判断 122">
          <a:extLst>
            <a:ext uri="{FF2B5EF4-FFF2-40B4-BE49-F238E27FC236}">
              <a16:creationId xmlns:a16="http://schemas.microsoft.com/office/drawing/2014/main" id="{C350D97C-8E11-45BD-80F9-88168B22B888}"/>
            </a:ext>
          </a:extLst>
        </xdr:cNvPr>
        <xdr:cNvSpPr/>
      </xdr:nvSpPr>
      <xdr:spPr>
        <a:xfrm>
          <a:off x="6238875" y="6446901"/>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DCA7798F-64B2-4E97-B801-057510CCFD55}"/>
            </a:ext>
          </a:extLst>
        </xdr:cNvPr>
        <xdr:cNvSpPr txBox="1"/>
      </xdr:nvSpPr>
      <xdr:spPr>
        <a:xfrm>
          <a:off x="925830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E91AF056-6BFB-42CA-9CA1-C71DB14579BE}"/>
            </a:ext>
          </a:extLst>
        </xdr:cNvPr>
        <xdr:cNvSpPr txBox="1"/>
      </xdr:nvSpPr>
      <xdr:spPr>
        <a:xfrm>
          <a:off x="8515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1B293428-ADA5-4617-9D62-85DB54B9EA49}"/>
            </a:ext>
          </a:extLst>
        </xdr:cNvPr>
        <xdr:cNvSpPr txBox="1"/>
      </xdr:nvSpPr>
      <xdr:spPr>
        <a:xfrm>
          <a:off x="7715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939A226F-E4DD-4803-9AD5-B24C8106D0FE}"/>
            </a:ext>
          </a:extLst>
        </xdr:cNvPr>
        <xdr:cNvSpPr txBox="1"/>
      </xdr:nvSpPr>
      <xdr:spPr>
        <a:xfrm>
          <a:off x="690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D76C6883-DCA2-4E1E-BB60-C941815058B0}"/>
            </a:ext>
          </a:extLst>
        </xdr:cNvPr>
        <xdr:cNvSpPr txBox="1"/>
      </xdr:nvSpPr>
      <xdr:spPr>
        <a:xfrm>
          <a:off x="6115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87122</xdr:rowOff>
    </xdr:from>
    <xdr:to>
      <xdr:col>55</xdr:col>
      <xdr:colOff>50800</xdr:colOff>
      <xdr:row>40</xdr:row>
      <xdr:rowOff>17272</xdr:rowOff>
    </xdr:to>
    <xdr:sp macro="" textlink="">
      <xdr:nvSpPr>
        <xdr:cNvPr id="129" name="楕円 128">
          <a:extLst>
            <a:ext uri="{FF2B5EF4-FFF2-40B4-BE49-F238E27FC236}">
              <a16:creationId xmlns:a16="http://schemas.microsoft.com/office/drawing/2014/main" id="{936B93B4-494F-4348-897A-11C3B4728FF8}"/>
            </a:ext>
          </a:extLst>
        </xdr:cNvPr>
        <xdr:cNvSpPr/>
      </xdr:nvSpPr>
      <xdr:spPr>
        <a:xfrm>
          <a:off x="9401175" y="6408547"/>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109999</xdr:rowOff>
    </xdr:from>
    <xdr:ext cx="469744" cy="259045"/>
    <xdr:sp macro="" textlink="">
      <xdr:nvSpPr>
        <xdr:cNvPr id="130" name="【図書館】&#10;一人当たり面積該当値テキスト">
          <a:extLst>
            <a:ext uri="{FF2B5EF4-FFF2-40B4-BE49-F238E27FC236}">
              <a16:creationId xmlns:a16="http://schemas.microsoft.com/office/drawing/2014/main" id="{0D017BA3-5A11-4B08-A8AF-4A37B2499DFC}"/>
            </a:ext>
          </a:extLst>
        </xdr:cNvPr>
        <xdr:cNvSpPr txBox="1"/>
      </xdr:nvSpPr>
      <xdr:spPr>
        <a:xfrm>
          <a:off x="9467850" y="62694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87122</xdr:rowOff>
    </xdr:from>
    <xdr:to>
      <xdr:col>50</xdr:col>
      <xdr:colOff>165100</xdr:colOff>
      <xdr:row>40</xdr:row>
      <xdr:rowOff>17272</xdr:rowOff>
    </xdr:to>
    <xdr:sp macro="" textlink="">
      <xdr:nvSpPr>
        <xdr:cNvPr id="131" name="楕円 130">
          <a:extLst>
            <a:ext uri="{FF2B5EF4-FFF2-40B4-BE49-F238E27FC236}">
              <a16:creationId xmlns:a16="http://schemas.microsoft.com/office/drawing/2014/main" id="{F20B72DB-37C8-4B50-B21D-28BF6F8B16F4}"/>
            </a:ext>
          </a:extLst>
        </xdr:cNvPr>
        <xdr:cNvSpPr/>
      </xdr:nvSpPr>
      <xdr:spPr>
        <a:xfrm>
          <a:off x="8639175" y="6408547"/>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137922</xdr:rowOff>
    </xdr:from>
    <xdr:to>
      <xdr:col>55</xdr:col>
      <xdr:colOff>0</xdr:colOff>
      <xdr:row>39</xdr:row>
      <xdr:rowOff>137922</xdr:rowOff>
    </xdr:to>
    <xdr:cxnSp macro="">
      <xdr:nvCxnSpPr>
        <xdr:cNvPr id="132" name="直線コネクタ 131">
          <a:extLst>
            <a:ext uri="{FF2B5EF4-FFF2-40B4-BE49-F238E27FC236}">
              <a16:creationId xmlns:a16="http://schemas.microsoft.com/office/drawing/2014/main" id="{C160D95C-82D1-4F77-9C8B-FA9D8BD6185E}"/>
            </a:ext>
          </a:extLst>
        </xdr:cNvPr>
        <xdr:cNvCxnSpPr/>
      </xdr:nvCxnSpPr>
      <xdr:spPr>
        <a:xfrm>
          <a:off x="8686800" y="6465697"/>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91694</xdr:rowOff>
    </xdr:from>
    <xdr:to>
      <xdr:col>46</xdr:col>
      <xdr:colOff>38100</xdr:colOff>
      <xdr:row>40</xdr:row>
      <xdr:rowOff>21844</xdr:rowOff>
    </xdr:to>
    <xdr:sp macro="" textlink="">
      <xdr:nvSpPr>
        <xdr:cNvPr id="133" name="楕円 132">
          <a:extLst>
            <a:ext uri="{FF2B5EF4-FFF2-40B4-BE49-F238E27FC236}">
              <a16:creationId xmlns:a16="http://schemas.microsoft.com/office/drawing/2014/main" id="{D9FB2E83-1FB8-4CFA-9D2E-D7066C8263A2}"/>
            </a:ext>
          </a:extLst>
        </xdr:cNvPr>
        <xdr:cNvSpPr/>
      </xdr:nvSpPr>
      <xdr:spPr>
        <a:xfrm>
          <a:off x="7839075" y="6413119"/>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137922</xdr:rowOff>
    </xdr:from>
    <xdr:to>
      <xdr:col>50</xdr:col>
      <xdr:colOff>114300</xdr:colOff>
      <xdr:row>39</xdr:row>
      <xdr:rowOff>142494</xdr:rowOff>
    </xdr:to>
    <xdr:cxnSp macro="">
      <xdr:nvCxnSpPr>
        <xdr:cNvPr id="134" name="直線コネクタ 133">
          <a:extLst>
            <a:ext uri="{FF2B5EF4-FFF2-40B4-BE49-F238E27FC236}">
              <a16:creationId xmlns:a16="http://schemas.microsoft.com/office/drawing/2014/main" id="{EA6F73C6-E33D-4ABD-841E-DDF436889885}"/>
            </a:ext>
          </a:extLst>
        </xdr:cNvPr>
        <xdr:cNvCxnSpPr/>
      </xdr:nvCxnSpPr>
      <xdr:spPr>
        <a:xfrm flipV="1">
          <a:off x="7886700" y="6465697"/>
          <a:ext cx="8001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91694</xdr:rowOff>
    </xdr:from>
    <xdr:to>
      <xdr:col>41</xdr:col>
      <xdr:colOff>101600</xdr:colOff>
      <xdr:row>40</xdr:row>
      <xdr:rowOff>21844</xdr:rowOff>
    </xdr:to>
    <xdr:sp macro="" textlink="">
      <xdr:nvSpPr>
        <xdr:cNvPr id="135" name="楕円 134">
          <a:extLst>
            <a:ext uri="{FF2B5EF4-FFF2-40B4-BE49-F238E27FC236}">
              <a16:creationId xmlns:a16="http://schemas.microsoft.com/office/drawing/2014/main" id="{474E4AB8-01EC-435A-9082-7CAA22A6C7EA}"/>
            </a:ext>
          </a:extLst>
        </xdr:cNvPr>
        <xdr:cNvSpPr/>
      </xdr:nvSpPr>
      <xdr:spPr>
        <a:xfrm>
          <a:off x="7029450" y="6413119"/>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142494</xdr:rowOff>
    </xdr:from>
    <xdr:to>
      <xdr:col>45</xdr:col>
      <xdr:colOff>177800</xdr:colOff>
      <xdr:row>39</xdr:row>
      <xdr:rowOff>142494</xdr:rowOff>
    </xdr:to>
    <xdr:cxnSp macro="">
      <xdr:nvCxnSpPr>
        <xdr:cNvPr id="136" name="直線コネクタ 135">
          <a:extLst>
            <a:ext uri="{FF2B5EF4-FFF2-40B4-BE49-F238E27FC236}">
              <a16:creationId xmlns:a16="http://schemas.microsoft.com/office/drawing/2014/main" id="{1C353D43-8049-4420-AB6F-13C2A0AD8778}"/>
            </a:ext>
          </a:extLst>
        </xdr:cNvPr>
        <xdr:cNvCxnSpPr/>
      </xdr:nvCxnSpPr>
      <xdr:spPr>
        <a:xfrm>
          <a:off x="7077075" y="6470269"/>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96266</xdr:rowOff>
    </xdr:from>
    <xdr:to>
      <xdr:col>36</xdr:col>
      <xdr:colOff>165100</xdr:colOff>
      <xdr:row>40</xdr:row>
      <xdr:rowOff>26416</xdr:rowOff>
    </xdr:to>
    <xdr:sp macro="" textlink="">
      <xdr:nvSpPr>
        <xdr:cNvPr id="137" name="楕円 136">
          <a:extLst>
            <a:ext uri="{FF2B5EF4-FFF2-40B4-BE49-F238E27FC236}">
              <a16:creationId xmlns:a16="http://schemas.microsoft.com/office/drawing/2014/main" id="{536B270F-925F-4818-88B7-E44F117408B0}"/>
            </a:ext>
          </a:extLst>
        </xdr:cNvPr>
        <xdr:cNvSpPr/>
      </xdr:nvSpPr>
      <xdr:spPr>
        <a:xfrm>
          <a:off x="6238875" y="6420866"/>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142494</xdr:rowOff>
    </xdr:from>
    <xdr:to>
      <xdr:col>41</xdr:col>
      <xdr:colOff>50800</xdr:colOff>
      <xdr:row>39</xdr:row>
      <xdr:rowOff>147066</xdr:rowOff>
    </xdr:to>
    <xdr:cxnSp macro="">
      <xdr:nvCxnSpPr>
        <xdr:cNvPr id="138" name="直線コネクタ 137">
          <a:extLst>
            <a:ext uri="{FF2B5EF4-FFF2-40B4-BE49-F238E27FC236}">
              <a16:creationId xmlns:a16="http://schemas.microsoft.com/office/drawing/2014/main" id="{4ABDE611-5D71-4CDA-94CD-BFE65DF07D5D}"/>
            </a:ext>
          </a:extLst>
        </xdr:cNvPr>
        <xdr:cNvCxnSpPr/>
      </xdr:nvCxnSpPr>
      <xdr:spPr>
        <a:xfrm flipV="1">
          <a:off x="6286500" y="6470269"/>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40</xdr:row>
      <xdr:rowOff>86123</xdr:rowOff>
    </xdr:from>
    <xdr:ext cx="469744" cy="259045"/>
    <xdr:sp macro="" textlink="">
      <xdr:nvSpPr>
        <xdr:cNvPr id="139" name="n_1aveValue【図書館】&#10;一人当たり面積">
          <a:extLst>
            <a:ext uri="{FF2B5EF4-FFF2-40B4-BE49-F238E27FC236}">
              <a16:creationId xmlns:a16="http://schemas.microsoft.com/office/drawing/2014/main" id="{372FE10E-18F3-4B0C-BC4A-F371C23EDBD9}"/>
            </a:ext>
          </a:extLst>
        </xdr:cNvPr>
        <xdr:cNvSpPr txBox="1"/>
      </xdr:nvSpPr>
      <xdr:spPr>
        <a:xfrm>
          <a:off x="8458277" y="65694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108983</xdr:rowOff>
    </xdr:from>
    <xdr:ext cx="469744" cy="259045"/>
    <xdr:sp macro="" textlink="">
      <xdr:nvSpPr>
        <xdr:cNvPr id="140" name="n_2aveValue【図書館】&#10;一人当たり面積">
          <a:extLst>
            <a:ext uri="{FF2B5EF4-FFF2-40B4-BE49-F238E27FC236}">
              <a16:creationId xmlns:a16="http://schemas.microsoft.com/office/drawing/2014/main" id="{C7D2AA0F-2C2C-4EFF-B9FD-BF92768B344A}"/>
            </a:ext>
          </a:extLst>
        </xdr:cNvPr>
        <xdr:cNvSpPr txBox="1"/>
      </xdr:nvSpPr>
      <xdr:spPr>
        <a:xfrm>
          <a:off x="7677227" y="6592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113555</xdr:rowOff>
    </xdr:from>
    <xdr:ext cx="469744" cy="259045"/>
    <xdr:sp macro="" textlink="">
      <xdr:nvSpPr>
        <xdr:cNvPr id="141" name="n_3aveValue【図書館】&#10;一人当たり面積">
          <a:extLst>
            <a:ext uri="{FF2B5EF4-FFF2-40B4-BE49-F238E27FC236}">
              <a16:creationId xmlns:a16="http://schemas.microsoft.com/office/drawing/2014/main" id="{FA9DBD63-29AE-45E4-BB3F-FE040F69E438}"/>
            </a:ext>
          </a:extLst>
        </xdr:cNvPr>
        <xdr:cNvSpPr txBox="1"/>
      </xdr:nvSpPr>
      <xdr:spPr>
        <a:xfrm>
          <a:off x="6867602" y="66000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40403</xdr:rowOff>
    </xdr:from>
    <xdr:ext cx="469744" cy="259045"/>
    <xdr:sp macro="" textlink="">
      <xdr:nvSpPr>
        <xdr:cNvPr id="142" name="n_4aveValue【図書館】&#10;一人当たり面積">
          <a:extLst>
            <a:ext uri="{FF2B5EF4-FFF2-40B4-BE49-F238E27FC236}">
              <a16:creationId xmlns:a16="http://schemas.microsoft.com/office/drawing/2014/main" id="{7C7B2165-2335-495F-9546-6E0A96C61260}"/>
            </a:ext>
          </a:extLst>
        </xdr:cNvPr>
        <xdr:cNvSpPr txBox="1"/>
      </xdr:nvSpPr>
      <xdr:spPr>
        <a:xfrm>
          <a:off x="6067502" y="65269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38</xdr:row>
      <xdr:rowOff>33799</xdr:rowOff>
    </xdr:from>
    <xdr:ext cx="469744" cy="259045"/>
    <xdr:sp macro="" textlink="">
      <xdr:nvSpPr>
        <xdr:cNvPr id="143" name="n_1mainValue【図書館】&#10;一人当たり面積">
          <a:extLst>
            <a:ext uri="{FF2B5EF4-FFF2-40B4-BE49-F238E27FC236}">
              <a16:creationId xmlns:a16="http://schemas.microsoft.com/office/drawing/2014/main" id="{A922AC4F-6398-4B20-8786-531EB219747B}"/>
            </a:ext>
          </a:extLst>
        </xdr:cNvPr>
        <xdr:cNvSpPr txBox="1"/>
      </xdr:nvSpPr>
      <xdr:spPr>
        <a:xfrm>
          <a:off x="8458277" y="61932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38371</xdr:rowOff>
    </xdr:from>
    <xdr:ext cx="469744" cy="259045"/>
    <xdr:sp macro="" textlink="">
      <xdr:nvSpPr>
        <xdr:cNvPr id="144" name="n_2mainValue【図書館】&#10;一人当たり面積">
          <a:extLst>
            <a:ext uri="{FF2B5EF4-FFF2-40B4-BE49-F238E27FC236}">
              <a16:creationId xmlns:a16="http://schemas.microsoft.com/office/drawing/2014/main" id="{A326915A-7B3C-4565-A064-F96C1CAE71AA}"/>
            </a:ext>
          </a:extLst>
        </xdr:cNvPr>
        <xdr:cNvSpPr txBox="1"/>
      </xdr:nvSpPr>
      <xdr:spPr>
        <a:xfrm>
          <a:off x="7677227" y="62010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38371</xdr:rowOff>
    </xdr:from>
    <xdr:ext cx="469744" cy="259045"/>
    <xdr:sp macro="" textlink="">
      <xdr:nvSpPr>
        <xdr:cNvPr id="145" name="n_3mainValue【図書館】&#10;一人当たり面積">
          <a:extLst>
            <a:ext uri="{FF2B5EF4-FFF2-40B4-BE49-F238E27FC236}">
              <a16:creationId xmlns:a16="http://schemas.microsoft.com/office/drawing/2014/main" id="{B5A1CC4B-A1DE-40C4-937C-4D5210598D8A}"/>
            </a:ext>
          </a:extLst>
        </xdr:cNvPr>
        <xdr:cNvSpPr txBox="1"/>
      </xdr:nvSpPr>
      <xdr:spPr>
        <a:xfrm>
          <a:off x="6867602" y="62010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42943</xdr:rowOff>
    </xdr:from>
    <xdr:ext cx="469744" cy="259045"/>
    <xdr:sp macro="" textlink="">
      <xdr:nvSpPr>
        <xdr:cNvPr id="146" name="n_4mainValue【図書館】&#10;一人当たり面積">
          <a:extLst>
            <a:ext uri="{FF2B5EF4-FFF2-40B4-BE49-F238E27FC236}">
              <a16:creationId xmlns:a16="http://schemas.microsoft.com/office/drawing/2014/main" id="{E1C1D08B-04B1-4A09-8757-591504328300}"/>
            </a:ext>
          </a:extLst>
        </xdr:cNvPr>
        <xdr:cNvSpPr txBox="1"/>
      </xdr:nvSpPr>
      <xdr:spPr>
        <a:xfrm>
          <a:off x="6067502" y="62087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FD5643DC-FF46-455B-8044-05D8DA3B39E3}"/>
            </a:ext>
          </a:extLst>
        </xdr:cNvPr>
        <xdr:cNvSpPr/>
      </xdr:nvSpPr>
      <xdr:spPr>
        <a:xfrm>
          <a:off x="6858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8FD70186-EA8C-4749-9C57-6975F8A3BCDF}"/>
            </a:ext>
          </a:extLst>
        </xdr:cNvPr>
        <xdr:cNvSpPr/>
      </xdr:nvSpPr>
      <xdr:spPr>
        <a:xfrm>
          <a:off x="80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E073F5CE-60EE-4FD6-86AC-B1E1C6A96733}"/>
            </a:ext>
          </a:extLst>
        </xdr:cNvPr>
        <xdr:cNvSpPr/>
      </xdr:nvSpPr>
      <xdr:spPr>
        <a:xfrm>
          <a:off x="80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9EC82A72-DB4A-461A-B80B-F661FDDEEFF2}"/>
            </a:ext>
          </a:extLst>
        </xdr:cNvPr>
        <xdr:cNvSpPr/>
      </xdr:nvSpPr>
      <xdr:spPr>
        <a:xfrm>
          <a:off x="17145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36C5E0A7-CE20-4E4B-8362-8B6A713F3A60}"/>
            </a:ext>
          </a:extLst>
        </xdr:cNvPr>
        <xdr:cNvSpPr/>
      </xdr:nvSpPr>
      <xdr:spPr>
        <a:xfrm>
          <a:off x="17145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096E3DCC-7E55-4309-9537-8822626472FC}"/>
            </a:ext>
          </a:extLst>
        </xdr:cNvPr>
        <xdr:cNvSpPr/>
      </xdr:nvSpPr>
      <xdr:spPr>
        <a:xfrm>
          <a:off x="27432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21ABEF17-4320-4F4B-81EC-7B677606DBD4}"/>
            </a:ext>
          </a:extLst>
        </xdr:cNvPr>
        <xdr:cNvSpPr/>
      </xdr:nvSpPr>
      <xdr:spPr>
        <a:xfrm>
          <a:off x="27432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ED213704-C20D-4CCE-8C97-CF9EA0F63678}"/>
            </a:ext>
          </a:extLst>
        </xdr:cNvPr>
        <xdr:cNvSpPr/>
      </xdr:nvSpPr>
      <xdr:spPr>
        <a:xfrm>
          <a:off x="6858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3F2016A1-17AE-476F-BB29-D0D3D9D14868}"/>
            </a:ext>
          </a:extLst>
        </xdr:cNvPr>
        <xdr:cNvSpPr txBox="1"/>
      </xdr:nvSpPr>
      <xdr:spPr>
        <a:xfrm>
          <a:off x="666750"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742496D0-55D4-4467-B315-FE42C697ACEF}"/>
            </a:ext>
          </a:extLst>
        </xdr:cNvPr>
        <xdr:cNvCxnSpPr/>
      </xdr:nvCxnSpPr>
      <xdr:spPr>
        <a:xfrm>
          <a:off x="6858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B7E87A9D-F948-4941-B034-DBE01C26BCF2}"/>
            </a:ext>
          </a:extLst>
        </xdr:cNvPr>
        <xdr:cNvSpPr txBox="1"/>
      </xdr:nvSpPr>
      <xdr:spPr>
        <a:xfrm>
          <a:off x="2789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8" name="直線コネクタ 157">
          <a:extLst>
            <a:ext uri="{FF2B5EF4-FFF2-40B4-BE49-F238E27FC236}">
              <a16:creationId xmlns:a16="http://schemas.microsoft.com/office/drawing/2014/main" id="{52847EC6-BCEE-4FBB-A6B9-FA39FDE9DC47}"/>
            </a:ext>
          </a:extLst>
        </xdr:cNvPr>
        <xdr:cNvCxnSpPr/>
      </xdr:nvCxnSpPr>
      <xdr:spPr>
        <a:xfrm>
          <a:off x="685800" y="10448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9" name="テキスト ボックス 158">
          <a:extLst>
            <a:ext uri="{FF2B5EF4-FFF2-40B4-BE49-F238E27FC236}">
              <a16:creationId xmlns:a16="http://schemas.microsoft.com/office/drawing/2014/main" id="{D520880C-5422-4925-B1A8-CFA0DA17265C}"/>
            </a:ext>
          </a:extLst>
        </xdr:cNvPr>
        <xdr:cNvSpPr txBox="1"/>
      </xdr:nvSpPr>
      <xdr:spPr>
        <a:xfrm>
          <a:off x="278946"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0" name="直線コネクタ 159">
          <a:extLst>
            <a:ext uri="{FF2B5EF4-FFF2-40B4-BE49-F238E27FC236}">
              <a16:creationId xmlns:a16="http://schemas.microsoft.com/office/drawing/2014/main" id="{EA722153-76E5-4139-BAC9-47FD7461FFE0}"/>
            </a:ext>
          </a:extLst>
        </xdr:cNvPr>
        <xdr:cNvCxnSpPr/>
      </xdr:nvCxnSpPr>
      <xdr:spPr>
        <a:xfrm>
          <a:off x="685800" y="100869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1" name="テキスト ボックス 160">
          <a:extLst>
            <a:ext uri="{FF2B5EF4-FFF2-40B4-BE49-F238E27FC236}">
              <a16:creationId xmlns:a16="http://schemas.microsoft.com/office/drawing/2014/main" id="{435EA7D1-B04D-4688-B64D-419E3A2A58DB}"/>
            </a:ext>
          </a:extLst>
        </xdr:cNvPr>
        <xdr:cNvSpPr txBox="1"/>
      </xdr:nvSpPr>
      <xdr:spPr>
        <a:xfrm>
          <a:off x="339891" y="99511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2" name="直線コネクタ 161">
          <a:extLst>
            <a:ext uri="{FF2B5EF4-FFF2-40B4-BE49-F238E27FC236}">
              <a16:creationId xmlns:a16="http://schemas.microsoft.com/office/drawing/2014/main" id="{BCA1DF16-1803-4629-A8D7-256BDDE356EF}"/>
            </a:ext>
          </a:extLst>
        </xdr:cNvPr>
        <xdr:cNvCxnSpPr/>
      </xdr:nvCxnSpPr>
      <xdr:spPr>
        <a:xfrm>
          <a:off x="685800" y="972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3" name="テキスト ボックス 162">
          <a:extLst>
            <a:ext uri="{FF2B5EF4-FFF2-40B4-BE49-F238E27FC236}">
              <a16:creationId xmlns:a16="http://schemas.microsoft.com/office/drawing/2014/main" id="{971452EB-FE0C-4B81-91D3-7C7445460CD4}"/>
            </a:ext>
          </a:extLst>
        </xdr:cNvPr>
        <xdr:cNvSpPr txBox="1"/>
      </xdr:nvSpPr>
      <xdr:spPr>
        <a:xfrm>
          <a:off x="339891" y="9589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4" name="直線コネクタ 163">
          <a:extLst>
            <a:ext uri="{FF2B5EF4-FFF2-40B4-BE49-F238E27FC236}">
              <a16:creationId xmlns:a16="http://schemas.microsoft.com/office/drawing/2014/main" id="{2DB8CC04-0054-4918-9FB6-4CBA13771127}"/>
            </a:ext>
          </a:extLst>
        </xdr:cNvPr>
        <xdr:cNvCxnSpPr/>
      </xdr:nvCxnSpPr>
      <xdr:spPr>
        <a:xfrm>
          <a:off x="685800" y="9372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5" name="テキスト ボックス 164">
          <a:extLst>
            <a:ext uri="{FF2B5EF4-FFF2-40B4-BE49-F238E27FC236}">
              <a16:creationId xmlns:a16="http://schemas.microsoft.com/office/drawing/2014/main" id="{9660CE68-2A2F-4477-B042-ADB2788C9856}"/>
            </a:ext>
          </a:extLst>
        </xdr:cNvPr>
        <xdr:cNvSpPr txBox="1"/>
      </xdr:nvSpPr>
      <xdr:spPr>
        <a:xfrm>
          <a:off x="339891" y="9236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6" name="直線コネクタ 165">
          <a:extLst>
            <a:ext uri="{FF2B5EF4-FFF2-40B4-BE49-F238E27FC236}">
              <a16:creationId xmlns:a16="http://schemas.microsoft.com/office/drawing/2014/main" id="{E7C93CE0-9A53-40A7-AF40-E4BCB63710DD}"/>
            </a:ext>
          </a:extLst>
        </xdr:cNvPr>
        <xdr:cNvCxnSpPr/>
      </xdr:nvCxnSpPr>
      <xdr:spPr>
        <a:xfrm>
          <a:off x="685800" y="9010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7" name="テキスト ボックス 166">
          <a:extLst>
            <a:ext uri="{FF2B5EF4-FFF2-40B4-BE49-F238E27FC236}">
              <a16:creationId xmlns:a16="http://schemas.microsoft.com/office/drawing/2014/main" id="{50919B87-B385-47ED-ADF3-B3CF4D84854C}"/>
            </a:ext>
          </a:extLst>
        </xdr:cNvPr>
        <xdr:cNvSpPr txBox="1"/>
      </xdr:nvSpPr>
      <xdr:spPr>
        <a:xfrm>
          <a:off x="339891" y="887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8" name="直線コネクタ 167">
          <a:extLst>
            <a:ext uri="{FF2B5EF4-FFF2-40B4-BE49-F238E27FC236}">
              <a16:creationId xmlns:a16="http://schemas.microsoft.com/office/drawing/2014/main" id="{2383077B-D3A8-4A96-9787-766C3AD92527}"/>
            </a:ext>
          </a:extLst>
        </xdr:cNvPr>
        <xdr:cNvCxnSpPr/>
      </xdr:nvCxnSpPr>
      <xdr:spPr>
        <a:xfrm>
          <a:off x="6858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9" name="テキスト ボックス 168">
          <a:extLst>
            <a:ext uri="{FF2B5EF4-FFF2-40B4-BE49-F238E27FC236}">
              <a16:creationId xmlns:a16="http://schemas.microsoft.com/office/drawing/2014/main" id="{280C64F7-6DC7-4062-A7B7-210969B56808}"/>
            </a:ext>
          </a:extLst>
        </xdr:cNvPr>
        <xdr:cNvSpPr txBox="1"/>
      </xdr:nvSpPr>
      <xdr:spPr>
        <a:xfrm>
          <a:off x="388136" y="85128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0" name="【体育館・プール】&#10;有形固定資産減価償却率グラフ枠">
          <a:extLst>
            <a:ext uri="{FF2B5EF4-FFF2-40B4-BE49-F238E27FC236}">
              <a16:creationId xmlns:a16="http://schemas.microsoft.com/office/drawing/2014/main" id="{71C80E2D-8704-4F98-AB78-1E1295901CC6}"/>
            </a:ext>
          </a:extLst>
        </xdr:cNvPr>
        <xdr:cNvSpPr/>
      </xdr:nvSpPr>
      <xdr:spPr>
        <a:xfrm>
          <a:off x="6858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17145</xdr:rowOff>
    </xdr:from>
    <xdr:to>
      <xdr:col>24</xdr:col>
      <xdr:colOff>62865</xdr:colOff>
      <xdr:row>64</xdr:row>
      <xdr:rowOff>36195</xdr:rowOff>
    </xdr:to>
    <xdr:cxnSp macro="">
      <xdr:nvCxnSpPr>
        <xdr:cNvPr id="171" name="直線コネクタ 170">
          <a:extLst>
            <a:ext uri="{FF2B5EF4-FFF2-40B4-BE49-F238E27FC236}">
              <a16:creationId xmlns:a16="http://schemas.microsoft.com/office/drawing/2014/main" id="{CBD52206-27D6-4F61-A181-15734A4519C6}"/>
            </a:ext>
          </a:extLst>
        </xdr:cNvPr>
        <xdr:cNvCxnSpPr/>
      </xdr:nvCxnSpPr>
      <xdr:spPr>
        <a:xfrm flipV="1">
          <a:off x="4180840" y="8932545"/>
          <a:ext cx="0" cy="14763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40022</xdr:rowOff>
    </xdr:from>
    <xdr:ext cx="405111" cy="259045"/>
    <xdr:sp macro="" textlink="">
      <xdr:nvSpPr>
        <xdr:cNvPr id="172" name="【体育館・プール】&#10;有形固定資産減価償却率最小値テキスト">
          <a:extLst>
            <a:ext uri="{FF2B5EF4-FFF2-40B4-BE49-F238E27FC236}">
              <a16:creationId xmlns:a16="http://schemas.microsoft.com/office/drawing/2014/main" id="{1BC261B0-CD3B-4ECB-A62D-FB99F4BA8CB2}"/>
            </a:ext>
          </a:extLst>
        </xdr:cNvPr>
        <xdr:cNvSpPr txBox="1"/>
      </xdr:nvSpPr>
      <xdr:spPr>
        <a:xfrm>
          <a:off x="4219575" y="10412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36195</xdr:rowOff>
    </xdr:from>
    <xdr:to>
      <xdr:col>24</xdr:col>
      <xdr:colOff>152400</xdr:colOff>
      <xdr:row>64</xdr:row>
      <xdr:rowOff>36195</xdr:rowOff>
    </xdr:to>
    <xdr:cxnSp macro="">
      <xdr:nvCxnSpPr>
        <xdr:cNvPr id="173" name="直線コネクタ 172">
          <a:extLst>
            <a:ext uri="{FF2B5EF4-FFF2-40B4-BE49-F238E27FC236}">
              <a16:creationId xmlns:a16="http://schemas.microsoft.com/office/drawing/2014/main" id="{C8DE608E-351B-4F3A-8C4A-77130A623F32}"/>
            </a:ext>
          </a:extLst>
        </xdr:cNvPr>
        <xdr:cNvCxnSpPr/>
      </xdr:nvCxnSpPr>
      <xdr:spPr>
        <a:xfrm>
          <a:off x="4105275" y="1040892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135272</xdr:rowOff>
    </xdr:from>
    <xdr:ext cx="405111" cy="259045"/>
    <xdr:sp macro="" textlink="">
      <xdr:nvSpPr>
        <xdr:cNvPr id="174" name="【体育館・プール】&#10;有形固定資産減価償却率最大値テキスト">
          <a:extLst>
            <a:ext uri="{FF2B5EF4-FFF2-40B4-BE49-F238E27FC236}">
              <a16:creationId xmlns:a16="http://schemas.microsoft.com/office/drawing/2014/main" id="{FCB6729D-E94E-4105-A5B4-0AF55DFEB40E}"/>
            </a:ext>
          </a:extLst>
        </xdr:cNvPr>
        <xdr:cNvSpPr txBox="1"/>
      </xdr:nvSpPr>
      <xdr:spPr>
        <a:xfrm>
          <a:off x="4219575" y="8726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17145</xdr:rowOff>
    </xdr:from>
    <xdr:to>
      <xdr:col>24</xdr:col>
      <xdr:colOff>152400</xdr:colOff>
      <xdr:row>55</xdr:row>
      <xdr:rowOff>17145</xdr:rowOff>
    </xdr:to>
    <xdr:cxnSp macro="">
      <xdr:nvCxnSpPr>
        <xdr:cNvPr id="175" name="直線コネクタ 174">
          <a:extLst>
            <a:ext uri="{FF2B5EF4-FFF2-40B4-BE49-F238E27FC236}">
              <a16:creationId xmlns:a16="http://schemas.microsoft.com/office/drawing/2014/main" id="{D779850B-C34C-466E-9667-763AAB6D4410}"/>
            </a:ext>
          </a:extLst>
        </xdr:cNvPr>
        <xdr:cNvCxnSpPr/>
      </xdr:nvCxnSpPr>
      <xdr:spPr>
        <a:xfrm>
          <a:off x="4105275" y="893254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58</xdr:row>
      <xdr:rowOff>160672</xdr:rowOff>
    </xdr:from>
    <xdr:ext cx="405111" cy="259045"/>
    <xdr:sp macro="" textlink="">
      <xdr:nvSpPr>
        <xdr:cNvPr id="176" name="【体育館・プール】&#10;有形固定資産減価償却率平均値テキスト">
          <a:extLst>
            <a:ext uri="{FF2B5EF4-FFF2-40B4-BE49-F238E27FC236}">
              <a16:creationId xmlns:a16="http://schemas.microsoft.com/office/drawing/2014/main" id="{8187B5AA-3976-4478-A435-2FFA3EACE118}"/>
            </a:ext>
          </a:extLst>
        </xdr:cNvPr>
        <xdr:cNvSpPr txBox="1"/>
      </xdr:nvSpPr>
      <xdr:spPr>
        <a:xfrm>
          <a:off x="4219575" y="95650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137795</xdr:rowOff>
    </xdr:from>
    <xdr:to>
      <xdr:col>24</xdr:col>
      <xdr:colOff>114300</xdr:colOff>
      <xdr:row>60</xdr:row>
      <xdr:rowOff>67945</xdr:rowOff>
    </xdr:to>
    <xdr:sp macro="" textlink="">
      <xdr:nvSpPr>
        <xdr:cNvPr id="177" name="フローチャート: 判断 176">
          <a:extLst>
            <a:ext uri="{FF2B5EF4-FFF2-40B4-BE49-F238E27FC236}">
              <a16:creationId xmlns:a16="http://schemas.microsoft.com/office/drawing/2014/main" id="{CF0B6589-360F-4A01-B855-604EF4667CDC}"/>
            </a:ext>
          </a:extLst>
        </xdr:cNvPr>
        <xdr:cNvSpPr/>
      </xdr:nvSpPr>
      <xdr:spPr>
        <a:xfrm>
          <a:off x="4124325" y="9704070"/>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141605</xdr:rowOff>
    </xdr:from>
    <xdr:to>
      <xdr:col>20</xdr:col>
      <xdr:colOff>38100</xdr:colOff>
      <xdr:row>60</xdr:row>
      <xdr:rowOff>71755</xdr:rowOff>
    </xdr:to>
    <xdr:sp macro="" textlink="">
      <xdr:nvSpPr>
        <xdr:cNvPr id="178" name="フローチャート: 判断 177">
          <a:extLst>
            <a:ext uri="{FF2B5EF4-FFF2-40B4-BE49-F238E27FC236}">
              <a16:creationId xmlns:a16="http://schemas.microsoft.com/office/drawing/2014/main" id="{4348AD32-8AC5-414C-830D-BE4282F34C94}"/>
            </a:ext>
          </a:extLst>
        </xdr:cNvPr>
        <xdr:cNvSpPr/>
      </xdr:nvSpPr>
      <xdr:spPr>
        <a:xfrm>
          <a:off x="3381375" y="9707880"/>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78740</xdr:rowOff>
    </xdr:from>
    <xdr:to>
      <xdr:col>15</xdr:col>
      <xdr:colOff>101600</xdr:colOff>
      <xdr:row>60</xdr:row>
      <xdr:rowOff>8890</xdr:rowOff>
    </xdr:to>
    <xdr:sp macro="" textlink="">
      <xdr:nvSpPr>
        <xdr:cNvPr id="179" name="フローチャート: 判断 178">
          <a:extLst>
            <a:ext uri="{FF2B5EF4-FFF2-40B4-BE49-F238E27FC236}">
              <a16:creationId xmlns:a16="http://schemas.microsoft.com/office/drawing/2014/main" id="{0C2671B5-98BF-452A-8135-92DD39385347}"/>
            </a:ext>
          </a:extLst>
        </xdr:cNvPr>
        <xdr:cNvSpPr/>
      </xdr:nvSpPr>
      <xdr:spPr>
        <a:xfrm>
          <a:off x="2571750" y="964184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15875</xdr:rowOff>
    </xdr:from>
    <xdr:to>
      <xdr:col>10</xdr:col>
      <xdr:colOff>165100</xdr:colOff>
      <xdr:row>60</xdr:row>
      <xdr:rowOff>117475</xdr:rowOff>
    </xdr:to>
    <xdr:sp macro="" textlink="">
      <xdr:nvSpPr>
        <xdr:cNvPr id="180" name="フローチャート: 判断 179">
          <a:extLst>
            <a:ext uri="{FF2B5EF4-FFF2-40B4-BE49-F238E27FC236}">
              <a16:creationId xmlns:a16="http://schemas.microsoft.com/office/drawing/2014/main" id="{7A374185-A431-491A-98D7-B54BF798C549}"/>
            </a:ext>
          </a:extLst>
        </xdr:cNvPr>
        <xdr:cNvSpPr/>
      </xdr:nvSpPr>
      <xdr:spPr>
        <a:xfrm>
          <a:off x="1781175" y="974090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8255</xdr:rowOff>
    </xdr:from>
    <xdr:to>
      <xdr:col>6</xdr:col>
      <xdr:colOff>38100</xdr:colOff>
      <xdr:row>60</xdr:row>
      <xdr:rowOff>109855</xdr:rowOff>
    </xdr:to>
    <xdr:sp macro="" textlink="">
      <xdr:nvSpPr>
        <xdr:cNvPr id="181" name="フローチャート: 判断 180">
          <a:extLst>
            <a:ext uri="{FF2B5EF4-FFF2-40B4-BE49-F238E27FC236}">
              <a16:creationId xmlns:a16="http://schemas.microsoft.com/office/drawing/2014/main" id="{23EC426F-36A3-4FE9-A13F-0F2025E92B4C}"/>
            </a:ext>
          </a:extLst>
        </xdr:cNvPr>
        <xdr:cNvSpPr/>
      </xdr:nvSpPr>
      <xdr:spPr>
        <a:xfrm>
          <a:off x="981075" y="973645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650CB3AC-E5E8-4B76-B68C-B1F736DD898B}"/>
            </a:ext>
          </a:extLst>
        </xdr:cNvPr>
        <xdr:cNvSpPr txBox="1"/>
      </xdr:nvSpPr>
      <xdr:spPr>
        <a:xfrm>
          <a:off x="40100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9488DD02-F5EA-4FB4-9E22-DA51C00E7752}"/>
            </a:ext>
          </a:extLst>
        </xdr:cNvPr>
        <xdr:cNvSpPr txBox="1"/>
      </xdr:nvSpPr>
      <xdr:spPr>
        <a:xfrm>
          <a:off x="32575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30F7A3AC-A2C3-4725-95FF-FEF5B973B613}"/>
            </a:ext>
          </a:extLst>
        </xdr:cNvPr>
        <xdr:cNvSpPr txBox="1"/>
      </xdr:nvSpPr>
      <xdr:spPr>
        <a:xfrm>
          <a:off x="24479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9EED4237-AD85-4672-A263-0B8973E9F446}"/>
            </a:ext>
          </a:extLst>
        </xdr:cNvPr>
        <xdr:cNvSpPr txBox="1"/>
      </xdr:nvSpPr>
      <xdr:spPr>
        <a:xfrm>
          <a:off x="1657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ED213271-9B21-45BE-BFD4-86CD38019D16}"/>
            </a:ext>
          </a:extLst>
        </xdr:cNvPr>
        <xdr:cNvSpPr txBox="1"/>
      </xdr:nvSpPr>
      <xdr:spPr>
        <a:xfrm>
          <a:off x="857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133985</xdr:rowOff>
    </xdr:from>
    <xdr:to>
      <xdr:col>24</xdr:col>
      <xdr:colOff>114300</xdr:colOff>
      <xdr:row>62</xdr:row>
      <xdr:rowOff>64135</xdr:rowOff>
    </xdr:to>
    <xdr:sp macro="" textlink="">
      <xdr:nvSpPr>
        <xdr:cNvPr id="187" name="楕円 186">
          <a:extLst>
            <a:ext uri="{FF2B5EF4-FFF2-40B4-BE49-F238E27FC236}">
              <a16:creationId xmlns:a16="http://schemas.microsoft.com/office/drawing/2014/main" id="{6A6ADF5D-81BB-48EB-816A-E92772D7FBDA}"/>
            </a:ext>
          </a:extLst>
        </xdr:cNvPr>
        <xdr:cNvSpPr/>
      </xdr:nvSpPr>
      <xdr:spPr>
        <a:xfrm>
          <a:off x="4124325" y="1002093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112412</xdr:rowOff>
    </xdr:from>
    <xdr:ext cx="405111" cy="259045"/>
    <xdr:sp macro="" textlink="">
      <xdr:nvSpPr>
        <xdr:cNvPr id="188" name="【体育館・プール】&#10;有形固定資産減価償却率該当値テキスト">
          <a:extLst>
            <a:ext uri="{FF2B5EF4-FFF2-40B4-BE49-F238E27FC236}">
              <a16:creationId xmlns:a16="http://schemas.microsoft.com/office/drawing/2014/main" id="{CEA2284A-2989-41EF-B7C1-C7D0D1B7C8DF}"/>
            </a:ext>
          </a:extLst>
        </xdr:cNvPr>
        <xdr:cNvSpPr txBox="1"/>
      </xdr:nvSpPr>
      <xdr:spPr>
        <a:xfrm>
          <a:off x="4219575" y="9999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103505</xdr:rowOff>
    </xdr:from>
    <xdr:to>
      <xdr:col>20</xdr:col>
      <xdr:colOff>38100</xdr:colOff>
      <xdr:row>62</xdr:row>
      <xdr:rowOff>33655</xdr:rowOff>
    </xdr:to>
    <xdr:sp macro="" textlink="">
      <xdr:nvSpPr>
        <xdr:cNvPr id="189" name="楕円 188">
          <a:extLst>
            <a:ext uri="{FF2B5EF4-FFF2-40B4-BE49-F238E27FC236}">
              <a16:creationId xmlns:a16="http://schemas.microsoft.com/office/drawing/2014/main" id="{830B057D-831F-486D-B1EF-C505146D2A2C}"/>
            </a:ext>
          </a:extLst>
        </xdr:cNvPr>
        <xdr:cNvSpPr/>
      </xdr:nvSpPr>
      <xdr:spPr>
        <a:xfrm>
          <a:off x="3381375" y="9993630"/>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154305</xdr:rowOff>
    </xdr:from>
    <xdr:to>
      <xdr:col>24</xdr:col>
      <xdr:colOff>63500</xdr:colOff>
      <xdr:row>62</xdr:row>
      <xdr:rowOff>13335</xdr:rowOff>
    </xdr:to>
    <xdr:cxnSp macro="">
      <xdr:nvCxnSpPr>
        <xdr:cNvPr id="190" name="直線コネクタ 189">
          <a:extLst>
            <a:ext uri="{FF2B5EF4-FFF2-40B4-BE49-F238E27FC236}">
              <a16:creationId xmlns:a16="http://schemas.microsoft.com/office/drawing/2014/main" id="{A13FE44D-06AD-40A3-969E-083E4FD14982}"/>
            </a:ext>
          </a:extLst>
        </xdr:cNvPr>
        <xdr:cNvCxnSpPr/>
      </xdr:nvCxnSpPr>
      <xdr:spPr>
        <a:xfrm>
          <a:off x="3429000" y="10041255"/>
          <a:ext cx="752475" cy="17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80645</xdr:rowOff>
    </xdr:from>
    <xdr:to>
      <xdr:col>15</xdr:col>
      <xdr:colOff>101600</xdr:colOff>
      <xdr:row>62</xdr:row>
      <xdr:rowOff>10795</xdr:rowOff>
    </xdr:to>
    <xdr:sp macro="" textlink="">
      <xdr:nvSpPr>
        <xdr:cNvPr id="191" name="楕円 190">
          <a:extLst>
            <a:ext uri="{FF2B5EF4-FFF2-40B4-BE49-F238E27FC236}">
              <a16:creationId xmlns:a16="http://schemas.microsoft.com/office/drawing/2014/main" id="{C5B9B3AB-DBC5-4F12-B7A2-8D3FC7ADB412}"/>
            </a:ext>
          </a:extLst>
        </xdr:cNvPr>
        <xdr:cNvSpPr/>
      </xdr:nvSpPr>
      <xdr:spPr>
        <a:xfrm>
          <a:off x="2571750" y="9970770"/>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131445</xdr:rowOff>
    </xdr:from>
    <xdr:to>
      <xdr:col>19</xdr:col>
      <xdr:colOff>177800</xdr:colOff>
      <xdr:row>61</xdr:row>
      <xdr:rowOff>154305</xdr:rowOff>
    </xdr:to>
    <xdr:cxnSp macro="">
      <xdr:nvCxnSpPr>
        <xdr:cNvPr id="192" name="直線コネクタ 191">
          <a:extLst>
            <a:ext uri="{FF2B5EF4-FFF2-40B4-BE49-F238E27FC236}">
              <a16:creationId xmlns:a16="http://schemas.microsoft.com/office/drawing/2014/main" id="{6FB7503A-863E-4ABF-96CF-09E04AA3AF87}"/>
            </a:ext>
          </a:extLst>
        </xdr:cNvPr>
        <xdr:cNvCxnSpPr/>
      </xdr:nvCxnSpPr>
      <xdr:spPr>
        <a:xfrm>
          <a:off x="2619375" y="10018395"/>
          <a:ext cx="809625"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48260</xdr:rowOff>
    </xdr:from>
    <xdr:to>
      <xdr:col>10</xdr:col>
      <xdr:colOff>165100</xdr:colOff>
      <xdr:row>61</xdr:row>
      <xdr:rowOff>149860</xdr:rowOff>
    </xdr:to>
    <xdr:sp macro="" textlink="">
      <xdr:nvSpPr>
        <xdr:cNvPr id="193" name="楕円 192">
          <a:extLst>
            <a:ext uri="{FF2B5EF4-FFF2-40B4-BE49-F238E27FC236}">
              <a16:creationId xmlns:a16="http://schemas.microsoft.com/office/drawing/2014/main" id="{0AF96334-B362-48A9-AFDE-D87AB7BE85A2}"/>
            </a:ext>
          </a:extLst>
        </xdr:cNvPr>
        <xdr:cNvSpPr/>
      </xdr:nvSpPr>
      <xdr:spPr>
        <a:xfrm>
          <a:off x="1781175" y="993203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99060</xdr:rowOff>
    </xdr:from>
    <xdr:to>
      <xdr:col>15</xdr:col>
      <xdr:colOff>50800</xdr:colOff>
      <xdr:row>61</xdr:row>
      <xdr:rowOff>131445</xdr:rowOff>
    </xdr:to>
    <xdr:cxnSp macro="">
      <xdr:nvCxnSpPr>
        <xdr:cNvPr id="194" name="直線コネクタ 193">
          <a:extLst>
            <a:ext uri="{FF2B5EF4-FFF2-40B4-BE49-F238E27FC236}">
              <a16:creationId xmlns:a16="http://schemas.microsoft.com/office/drawing/2014/main" id="{A81228AF-D700-4A6F-954C-DF1DF0D61039}"/>
            </a:ext>
          </a:extLst>
        </xdr:cNvPr>
        <xdr:cNvCxnSpPr/>
      </xdr:nvCxnSpPr>
      <xdr:spPr>
        <a:xfrm>
          <a:off x="1828800" y="9989185"/>
          <a:ext cx="790575" cy="29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15875</xdr:rowOff>
    </xdr:from>
    <xdr:to>
      <xdr:col>6</xdr:col>
      <xdr:colOff>38100</xdr:colOff>
      <xdr:row>61</xdr:row>
      <xdr:rowOff>117475</xdr:rowOff>
    </xdr:to>
    <xdr:sp macro="" textlink="">
      <xdr:nvSpPr>
        <xdr:cNvPr id="195" name="楕円 194">
          <a:extLst>
            <a:ext uri="{FF2B5EF4-FFF2-40B4-BE49-F238E27FC236}">
              <a16:creationId xmlns:a16="http://schemas.microsoft.com/office/drawing/2014/main" id="{9C13DA3D-7E6C-48F6-B5D1-9543EA0979F4}"/>
            </a:ext>
          </a:extLst>
        </xdr:cNvPr>
        <xdr:cNvSpPr/>
      </xdr:nvSpPr>
      <xdr:spPr>
        <a:xfrm>
          <a:off x="981075" y="990282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66675</xdr:rowOff>
    </xdr:from>
    <xdr:to>
      <xdr:col>10</xdr:col>
      <xdr:colOff>114300</xdr:colOff>
      <xdr:row>61</xdr:row>
      <xdr:rowOff>99060</xdr:rowOff>
    </xdr:to>
    <xdr:cxnSp macro="">
      <xdr:nvCxnSpPr>
        <xdr:cNvPr id="196" name="直線コネクタ 195">
          <a:extLst>
            <a:ext uri="{FF2B5EF4-FFF2-40B4-BE49-F238E27FC236}">
              <a16:creationId xmlns:a16="http://schemas.microsoft.com/office/drawing/2014/main" id="{318CD9A0-2AED-46C1-B718-4A700D7FA0F6}"/>
            </a:ext>
          </a:extLst>
        </xdr:cNvPr>
        <xdr:cNvCxnSpPr/>
      </xdr:nvCxnSpPr>
      <xdr:spPr>
        <a:xfrm>
          <a:off x="1028700" y="9950450"/>
          <a:ext cx="800100" cy="387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88282</xdr:rowOff>
    </xdr:from>
    <xdr:ext cx="405111" cy="259045"/>
    <xdr:sp macro="" textlink="">
      <xdr:nvSpPr>
        <xdr:cNvPr id="197" name="n_1aveValue【体育館・プール】&#10;有形固定資産減価償却率">
          <a:extLst>
            <a:ext uri="{FF2B5EF4-FFF2-40B4-BE49-F238E27FC236}">
              <a16:creationId xmlns:a16="http://schemas.microsoft.com/office/drawing/2014/main" id="{679A1911-5327-4C56-A37E-A11344326574}"/>
            </a:ext>
          </a:extLst>
        </xdr:cNvPr>
        <xdr:cNvSpPr txBox="1"/>
      </xdr:nvSpPr>
      <xdr:spPr>
        <a:xfrm>
          <a:off x="3239144" y="9486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25417</xdr:rowOff>
    </xdr:from>
    <xdr:ext cx="405111" cy="259045"/>
    <xdr:sp macro="" textlink="">
      <xdr:nvSpPr>
        <xdr:cNvPr id="198" name="n_2aveValue【体育館・プール】&#10;有形固定資産減価償却率">
          <a:extLst>
            <a:ext uri="{FF2B5EF4-FFF2-40B4-BE49-F238E27FC236}">
              <a16:creationId xmlns:a16="http://schemas.microsoft.com/office/drawing/2014/main" id="{9725194F-231E-40F3-8467-E3D7975C910D}"/>
            </a:ext>
          </a:extLst>
        </xdr:cNvPr>
        <xdr:cNvSpPr txBox="1"/>
      </xdr:nvSpPr>
      <xdr:spPr>
        <a:xfrm>
          <a:off x="2439044" y="9429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134002</xdr:rowOff>
    </xdr:from>
    <xdr:ext cx="405111" cy="259045"/>
    <xdr:sp macro="" textlink="">
      <xdr:nvSpPr>
        <xdr:cNvPr id="199" name="n_3aveValue【体育館・プール】&#10;有形固定資産減価償却率">
          <a:extLst>
            <a:ext uri="{FF2B5EF4-FFF2-40B4-BE49-F238E27FC236}">
              <a16:creationId xmlns:a16="http://schemas.microsoft.com/office/drawing/2014/main" id="{2F4E0DD9-E430-47A7-AF43-36180E1F2FE9}"/>
            </a:ext>
          </a:extLst>
        </xdr:cNvPr>
        <xdr:cNvSpPr txBox="1"/>
      </xdr:nvSpPr>
      <xdr:spPr>
        <a:xfrm>
          <a:off x="1648469" y="9535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126382</xdr:rowOff>
    </xdr:from>
    <xdr:ext cx="405111" cy="259045"/>
    <xdr:sp macro="" textlink="">
      <xdr:nvSpPr>
        <xdr:cNvPr id="200" name="n_4aveValue【体育館・プール】&#10;有形固定資産減価償却率">
          <a:extLst>
            <a:ext uri="{FF2B5EF4-FFF2-40B4-BE49-F238E27FC236}">
              <a16:creationId xmlns:a16="http://schemas.microsoft.com/office/drawing/2014/main" id="{82DBBAE4-F528-425D-95BA-1AF15BE1345E}"/>
            </a:ext>
          </a:extLst>
        </xdr:cNvPr>
        <xdr:cNvSpPr txBox="1"/>
      </xdr:nvSpPr>
      <xdr:spPr>
        <a:xfrm>
          <a:off x="848369" y="9524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24782</xdr:rowOff>
    </xdr:from>
    <xdr:ext cx="405111" cy="259045"/>
    <xdr:sp macro="" textlink="">
      <xdr:nvSpPr>
        <xdr:cNvPr id="201" name="n_1mainValue【体育館・プール】&#10;有形固定資産減価償却率">
          <a:extLst>
            <a:ext uri="{FF2B5EF4-FFF2-40B4-BE49-F238E27FC236}">
              <a16:creationId xmlns:a16="http://schemas.microsoft.com/office/drawing/2014/main" id="{C4D6CFDC-B6EE-41F3-B8D9-9A7BE416EE81}"/>
            </a:ext>
          </a:extLst>
        </xdr:cNvPr>
        <xdr:cNvSpPr txBox="1"/>
      </xdr:nvSpPr>
      <xdr:spPr>
        <a:xfrm>
          <a:off x="3239144" y="10076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1922</xdr:rowOff>
    </xdr:from>
    <xdr:ext cx="405111" cy="259045"/>
    <xdr:sp macro="" textlink="">
      <xdr:nvSpPr>
        <xdr:cNvPr id="202" name="n_2mainValue【体育館・プール】&#10;有形固定資産減価償却率">
          <a:extLst>
            <a:ext uri="{FF2B5EF4-FFF2-40B4-BE49-F238E27FC236}">
              <a16:creationId xmlns:a16="http://schemas.microsoft.com/office/drawing/2014/main" id="{B77A8122-0AD5-46D0-8603-B4B60AF84D4C}"/>
            </a:ext>
          </a:extLst>
        </xdr:cNvPr>
        <xdr:cNvSpPr txBox="1"/>
      </xdr:nvSpPr>
      <xdr:spPr>
        <a:xfrm>
          <a:off x="2439044" y="10050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140987</xdr:rowOff>
    </xdr:from>
    <xdr:ext cx="405111" cy="259045"/>
    <xdr:sp macro="" textlink="">
      <xdr:nvSpPr>
        <xdr:cNvPr id="203" name="n_3mainValue【体育館・プール】&#10;有形固定資産減価償却率">
          <a:extLst>
            <a:ext uri="{FF2B5EF4-FFF2-40B4-BE49-F238E27FC236}">
              <a16:creationId xmlns:a16="http://schemas.microsoft.com/office/drawing/2014/main" id="{1D9E423D-2417-4520-8B7A-DA1E9E8A34F7}"/>
            </a:ext>
          </a:extLst>
        </xdr:cNvPr>
        <xdr:cNvSpPr txBox="1"/>
      </xdr:nvSpPr>
      <xdr:spPr>
        <a:xfrm>
          <a:off x="1648469" y="100311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108602</xdr:rowOff>
    </xdr:from>
    <xdr:ext cx="405111" cy="259045"/>
    <xdr:sp macro="" textlink="">
      <xdr:nvSpPr>
        <xdr:cNvPr id="204" name="n_4mainValue【体育館・プール】&#10;有形固定資産減価償却率">
          <a:extLst>
            <a:ext uri="{FF2B5EF4-FFF2-40B4-BE49-F238E27FC236}">
              <a16:creationId xmlns:a16="http://schemas.microsoft.com/office/drawing/2014/main" id="{1B774DCF-6942-4F6C-8A3E-2BF05052FC70}"/>
            </a:ext>
          </a:extLst>
        </xdr:cNvPr>
        <xdr:cNvSpPr txBox="1"/>
      </xdr:nvSpPr>
      <xdr:spPr>
        <a:xfrm>
          <a:off x="848369" y="9992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3E526734-B170-4BD6-833A-B474BCFAB373}"/>
            </a:ext>
          </a:extLst>
        </xdr:cNvPr>
        <xdr:cNvSpPr/>
      </xdr:nvSpPr>
      <xdr:spPr>
        <a:xfrm>
          <a:off x="59531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C9185E60-7A48-401C-8F82-A3E47273D19F}"/>
            </a:ext>
          </a:extLst>
        </xdr:cNvPr>
        <xdr:cNvSpPr/>
      </xdr:nvSpPr>
      <xdr:spPr>
        <a:xfrm>
          <a:off x="60674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EC69B668-8206-41E5-AA80-CC7A2956803D}"/>
            </a:ext>
          </a:extLst>
        </xdr:cNvPr>
        <xdr:cNvSpPr/>
      </xdr:nvSpPr>
      <xdr:spPr>
        <a:xfrm>
          <a:off x="60674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6867F8AE-8619-4EB0-AC8E-E703AFF6CCDF}"/>
            </a:ext>
          </a:extLst>
        </xdr:cNvPr>
        <xdr:cNvSpPr/>
      </xdr:nvSpPr>
      <xdr:spPr>
        <a:xfrm>
          <a:off x="69818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9775ADED-76FD-4289-BD64-889A3024EB34}"/>
            </a:ext>
          </a:extLst>
        </xdr:cNvPr>
        <xdr:cNvSpPr/>
      </xdr:nvSpPr>
      <xdr:spPr>
        <a:xfrm>
          <a:off x="69818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E2AF81DA-CDCA-4361-AB24-4D99A6402057}"/>
            </a:ext>
          </a:extLst>
        </xdr:cNvPr>
        <xdr:cNvSpPr/>
      </xdr:nvSpPr>
      <xdr:spPr>
        <a:xfrm>
          <a:off x="80105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D4F44329-7B90-49D9-866F-CD624909F3AC}"/>
            </a:ext>
          </a:extLst>
        </xdr:cNvPr>
        <xdr:cNvSpPr/>
      </xdr:nvSpPr>
      <xdr:spPr>
        <a:xfrm>
          <a:off x="80105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92C1F116-C3DC-4228-9E37-D8364D33BE9A}"/>
            </a:ext>
          </a:extLst>
        </xdr:cNvPr>
        <xdr:cNvSpPr/>
      </xdr:nvSpPr>
      <xdr:spPr>
        <a:xfrm>
          <a:off x="59531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1C45A7FF-9905-4DF5-8F7A-48C574CBD720}"/>
            </a:ext>
          </a:extLst>
        </xdr:cNvPr>
        <xdr:cNvSpPr txBox="1"/>
      </xdr:nvSpPr>
      <xdr:spPr>
        <a:xfrm>
          <a:off x="5915025"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A1A06752-3D81-4626-9BF5-DF325DE7CE8C}"/>
            </a:ext>
          </a:extLst>
        </xdr:cNvPr>
        <xdr:cNvCxnSpPr/>
      </xdr:nvCxnSpPr>
      <xdr:spPr>
        <a:xfrm>
          <a:off x="5953125" y="108108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5" name="直線コネクタ 214">
          <a:extLst>
            <a:ext uri="{FF2B5EF4-FFF2-40B4-BE49-F238E27FC236}">
              <a16:creationId xmlns:a16="http://schemas.microsoft.com/office/drawing/2014/main" id="{B29BE914-2BFB-4C08-960F-B223873EB8F0}"/>
            </a:ext>
          </a:extLst>
        </xdr:cNvPr>
        <xdr:cNvCxnSpPr/>
      </xdr:nvCxnSpPr>
      <xdr:spPr>
        <a:xfrm>
          <a:off x="5953125" y="1050335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159855</xdr:rowOff>
    </xdr:from>
    <xdr:ext cx="467179" cy="259045"/>
    <xdr:sp macro="" textlink="">
      <xdr:nvSpPr>
        <xdr:cNvPr id="216" name="テキスト ボックス 215">
          <a:extLst>
            <a:ext uri="{FF2B5EF4-FFF2-40B4-BE49-F238E27FC236}">
              <a16:creationId xmlns:a16="http://schemas.microsoft.com/office/drawing/2014/main" id="{5FF73602-5D48-4658-B4B9-8CBC513E3692}"/>
            </a:ext>
          </a:extLst>
        </xdr:cNvPr>
        <xdr:cNvSpPr txBox="1"/>
      </xdr:nvSpPr>
      <xdr:spPr>
        <a:xfrm>
          <a:off x="5527221" y="103738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17" name="直線コネクタ 216">
          <a:extLst>
            <a:ext uri="{FF2B5EF4-FFF2-40B4-BE49-F238E27FC236}">
              <a16:creationId xmlns:a16="http://schemas.microsoft.com/office/drawing/2014/main" id="{207B0AAC-44D6-432E-B598-DB6BA4924D4A}"/>
            </a:ext>
          </a:extLst>
        </xdr:cNvPr>
        <xdr:cNvCxnSpPr/>
      </xdr:nvCxnSpPr>
      <xdr:spPr>
        <a:xfrm>
          <a:off x="5953125" y="10192657"/>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62</xdr:row>
      <xdr:rowOff>4734</xdr:rowOff>
    </xdr:from>
    <xdr:ext cx="467179" cy="259045"/>
    <xdr:sp macro="" textlink="">
      <xdr:nvSpPr>
        <xdr:cNvPr id="218" name="テキスト ボックス 217">
          <a:extLst>
            <a:ext uri="{FF2B5EF4-FFF2-40B4-BE49-F238E27FC236}">
              <a16:creationId xmlns:a16="http://schemas.microsoft.com/office/drawing/2014/main" id="{754C5513-9AF2-49C3-BFF7-7082FA64F6B8}"/>
            </a:ext>
          </a:extLst>
        </xdr:cNvPr>
        <xdr:cNvSpPr txBox="1"/>
      </xdr:nvSpPr>
      <xdr:spPr>
        <a:xfrm>
          <a:off x="5527221" y="1005678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19" name="直線コネクタ 218">
          <a:extLst>
            <a:ext uri="{FF2B5EF4-FFF2-40B4-BE49-F238E27FC236}">
              <a16:creationId xmlns:a16="http://schemas.microsoft.com/office/drawing/2014/main" id="{BE44C9D7-B567-4414-849F-0247A77C8114}"/>
            </a:ext>
          </a:extLst>
        </xdr:cNvPr>
        <xdr:cNvCxnSpPr/>
      </xdr:nvCxnSpPr>
      <xdr:spPr>
        <a:xfrm>
          <a:off x="5953125" y="988513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21062</xdr:rowOff>
    </xdr:from>
    <xdr:ext cx="467179" cy="259045"/>
    <xdr:sp macro="" textlink="">
      <xdr:nvSpPr>
        <xdr:cNvPr id="220" name="テキスト ボックス 219">
          <a:extLst>
            <a:ext uri="{FF2B5EF4-FFF2-40B4-BE49-F238E27FC236}">
              <a16:creationId xmlns:a16="http://schemas.microsoft.com/office/drawing/2014/main" id="{41C4BCEB-1FEB-4DB8-AFE5-C0E8BF8F94D4}"/>
            </a:ext>
          </a:extLst>
        </xdr:cNvPr>
        <xdr:cNvSpPr txBox="1"/>
      </xdr:nvSpPr>
      <xdr:spPr>
        <a:xfrm>
          <a:off x="5527221" y="97460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1" name="直線コネクタ 220">
          <a:extLst>
            <a:ext uri="{FF2B5EF4-FFF2-40B4-BE49-F238E27FC236}">
              <a16:creationId xmlns:a16="http://schemas.microsoft.com/office/drawing/2014/main" id="{AAA9988A-5C83-4C40-BDDA-CA2CB77EEF71}"/>
            </a:ext>
          </a:extLst>
        </xdr:cNvPr>
        <xdr:cNvCxnSpPr/>
      </xdr:nvCxnSpPr>
      <xdr:spPr>
        <a:xfrm>
          <a:off x="5953125" y="957444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58</xdr:row>
      <xdr:rowOff>37392</xdr:rowOff>
    </xdr:from>
    <xdr:ext cx="467179" cy="259045"/>
    <xdr:sp macro="" textlink="">
      <xdr:nvSpPr>
        <xdr:cNvPr id="222" name="テキスト ボックス 221">
          <a:extLst>
            <a:ext uri="{FF2B5EF4-FFF2-40B4-BE49-F238E27FC236}">
              <a16:creationId xmlns:a16="http://schemas.microsoft.com/office/drawing/2014/main" id="{925989B0-222E-40CC-88B7-0C5DF1A21433}"/>
            </a:ext>
          </a:extLst>
        </xdr:cNvPr>
        <xdr:cNvSpPr txBox="1"/>
      </xdr:nvSpPr>
      <xdr:spPr>
        <a:xfrm>
          <a:off x="5527221" y="9438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3" name="直線コネクタ 222">
          <a:extLst>
            <a:ext uri="{FF2B5EF4-FFF2-40B4-BE49-F238E27FC236}">
              <a16:creationId xmlns:a16="http://schemas.microsoft.com/office/drawing/2014/main" id="{E8315BDB-454E-4FF6-A532-5D3BBF3E7A42}"/>
            </a:ext>
          </a:extLst>
        </xdr:cNvPr>
        <xdr:cNvCxnSpPr/>
      </xdr:nvCxnSpPr>
      <xdr:spPr>
        <a:xfrm>
          <a:off x="5953125" y="9266918"/>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53720</xdr:rowOff>
    </xdr:from>
    <xdr:ext cx="467179" cy="259045"/>
    <xdr:sp macro="" textlink="">
      <xdr:nvSpPr>
        <xdr:cNvPr id="224" name="テキスト ボックス 223">
          <a:extLst>
            <a:ext uri="{FF2B5EF4-FFF2-40B4-BE49-F238E27FC236}">
              <a16:creationId xmlns:a16="http://schemas.microsoft.com/office/drawing/2014/main" id="{8A3D1B05-31E3-439E-A344-C72C7B9CB511}"/>
            </a:ext>
          </a:extLst>
        </xdr:cNvPr>
        <xdr:cNvSpPr txBox="1"/>
      </xdr:nvSpPr>
      <xdr:spPr>
        <a:xfrm>
          <a:off x="5527221" y="912787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5" name="直線コネクタ 224">
          <a:extLst>
            <a:ext uri="{FF2B5EF4-FFF2-40B4-BE49-F238E27FC236}">
              <a16:creationId xmlns:a16="http://schemas.microsoft.com/office/drawing/2014/main" id="{30CE7193-1475-4A44-9B96-49D46074A5B7}"/>
            </a:ext>
          </a:extLst>
        </xdr:cNvPr>
        <xdr:cNvCxnSpPr/>
      </xdr:nvCxnSpPr>
      <xdr:spPr>
        <a:xfrm>
          <a:off x="5953125" y="895622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70049</xdr:rowOff>
    </xdr:from>
    <xdr:ext cx="467179" cy="259045"/>
    <xdr:sp macro="" textlink="">
      <xdr:nvSpPr>
        <xdr:cNvPr id="226" name="テキスト ボックス 225">
          <a:extLst>
            <a:ext uri="{FF2B5EF4-FFF2-40B4-BE49-F238E27FC236}">
              <a16:creationId xmlns:a16="http://schemas.microsoft.com/office/drawing/2014/main" id="{36CEF90C-42D5-46A2-96F2-2B343A3AAC84}"/>
            </a:ext>
          </a:extLst>
        </xdr:cNvPr>
        <xdr:cNvSpPr txBox="1"/>
      </xdr:nvSpPr>
      <xdr:spPr>
        <a:xfrm>
          <a:off x="5527221" y="882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ED59AEBC-B32A-49F8-8401-4E9824A0560D}"/>
            </a:ext>
          </a:extLst>
        </xdr:cNvPr>
        <xdr:cNvCxnSpPr/>
      </xdr:nvCxnSpPr>
      <xdr:spPr>
        <a:xfrm>
          <a:off x="5953125" y="86487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8" name="テキスト ボックス 227">
          <a:extLst>
            <a:ext uri="{FF2B5EF4-FFF2-40B4-BE49-F238E27FC236}">
              <a16:creationId xmlns:a16="http://schemas.microsoft.com/office/drawing/2014/main" id="{B2EBB117-0758-4D95-8930-A4A24663E91A}"/>
            </a:ext>
          </a:extLst>
        </xdr:cNvPr>
        <xdr:cNvSpPr txBox="1"/>
      </xdr:nvSpPr>
      <xdr:spPr>
        <a:xfrm>
          <a:off x="5527221" y="851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体育館・プール】&#10;一人当たり面積グラフ枠">
          <a:extLst>
            <a:ext uri="{FF2B5EF4-FFF2-40B4-BE49-F238E27FC236}">
              <a16:creationId xmlns:a16="http://schemas.microsoft.com/office/drawing/2014/main" id="{5CB9EA84-012D-4965-A5F1-3A367AABB64B}"/>
            </a:ext>
          </a:extLst>
        </xdr:cNvPr>
        <xdr:cNvSpPr/>
      </xdr:nvSpPr>
      <xdr:spPr>
        <a:xfrm>
          <a:off x="59531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148590</xdr:rowOff>
    </xdr:from>
    <xdr:to>
      <xdr:col>54</xdr:col>
      <xdr:colOff>189865</xdr:colOff>
      <xdr:row>63</xdr:row>
      <xdr:rowOff>104503</xdr:rowOff>
    </xdr:to>
    <xdr:cxnSp macro="">
      <xdr:nvCxnSpPr>
        <xdr:cNvPr id="230" name="直線コネクタ 229">
          <a:extLst>
            <a:ext uri="{FF2B5EF4-FFF2-40B4-BE49-F238E27FC236}">
              <a16:creationId xmlns:a16="http://schemas.microsoft.com/office/drawing/2014/main" id="{A5F7177D-F401-4BA1-B36C-855443F91095}"/>
            </a:ext>
          </a:extLst>
        </xdr:cNvPr>
        <xdr:cNvCxnSpPr/>
      </xdr:nvCxnSpPr>
      <xdr:spPr>
        <a:xfrm flipV="1">
          <a:off x="9429115" y="9060815"/>
          <a:ext cx="0" cy="12576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108330</xdr:rowOff>
    </xdr:from>
    <xdr:ext cx="469744" cy="259045"/>
    <xdr:sp macro="" textlink="">
      <xdr:nvSpPr>
        <xdr:cNvPr id="231" name="【体育館・プール】&#10;一人当たり面積最小値テキスト">
          <a:extLst>
            <a:ext uri="{FF2B5EF4-FFF2-40B4-BE49-F238E27FC236}">
              <a16:creationId xmlns:a16="http://schemas.microsoft.com/office/drawing/2014/main" id="{872A8259-8A43-48B4-9868-316078109124}"/>
            </a:ext>
          </a:extLst>
        </xdr:cNvPr>
        <xdr:cNvSpPr txBox="1"/>
      </xdr:nvSpPr>
      <xdr:spPr>
        <a:xfrm>
          <a:off x="9467850" y="103159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104503</xdr:rowOff>
    </xdr:from>
    <xdr:to>
      <xdr:col>55</xdr:col>
      <xdr:colOff>88900</xdr:colOff>
      <xdr:row>63</xdr:row>
      <xdr:rowOff>104503</xdr:rowOff>
    </xdr:to>
    <xdr:cxnSp macro="">
      <xdr:nvCxnSpPr>
        <xdr:cNvPr id="232" name="直線コネクタ 231">
          <a:extLst>
            <a:ext uri="{FF2B5EF4-FFF2-40B4-BE49-F238E27FC236}">
              <a16:creationId xmlns:a16="http://schemas.microsoft.com/office/drawing/2014/main" id="{D0B7B0C9-3EC2-430E-955F-CF82B57DE450}"/>
            </a:ext>
          </a:extLst>
        </xdr:cNvPr>
        <xdr:cNvCxnSpPr/>
      </xdr:nvCxnSpPr>
      <xdr:spPr>
        <a:xfrm>
          <a:off x="9363075" y="10318478"/>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95267</xdr:rowOff>
    </xdr:from>
    <xdr:ext cx="469744" cy="259045"/>
    <xdr:sp macro="" textlink="">
      <xdr:nvSpPr>
        <xdr:cNvPr id="233" name="【体育館・プール】&#10;一人当たり面積最大値テキスト">
          <a:extLst>
            <a:ext uri="{FF2B5EF4-FFF2-40B4-BE49-F238E27FC236}">
              <a16:creationId xmlns:a16="http://schemas.microsoft.com/office/drawing/2014/main" id="{A5A72DC3-0FB7-47D3-89A4-A70C3CB8F1D4}"/>
            </a:ext>
          </a:extLst>
        </xdr:cNvPr>
        <xdr:cNvSpPr txBox="1"/>
      </xdr:nvSpPr>
      <xdr:spPr>
        <a:xfrm>
          <a:off x="9467850" y="88487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148590</xdr:rowOff>
    </xdr:from>
    <xdr:to>
      <xdr:col>55</xdr:col>
      <xdr:colOff>88900</xdr:colOff>
      <xdr:row>55</xdr:row>
      <xdr:rowOff>148590</xdr:rowOff>
    </xdr:to>
    <xdr:cxnSp macro="">
      <xdr:nvCxnSpPr>
        <xdr:cNvPr id="234" name="直線コネクタ 233">
          <a:extLst>
            <a:ext uri="{FF2B5EF4-FFF2-40B4-BE49-F238E27FC236}">
              <a16:creationId xmlns:a16="http://schemas.microsoft.com/office/drawing/2014/main" id="{73E7CCA1-F85E-49CC-A8B9-C6586BA6CDF0}"/>
            </a:ext>
          </a:extLst>
        </xdr:cNvPr>
        <xdr:cNvCxnSpPr/>
      </xdr:nvCxnSpPr>
      <xdr:spPr>
        <a:xfrm>
          <a:off x="9363075" y="9060815"/>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94178</xdr:rowOff>
    </xdr:from>
    <xdr:ext cx="469744" cy="259045"/>
    <xdr:sp macro="" textlink="">
      <xdr:nvSpPr>
        <xdr:cNvPr id="235" name="【体育館・プール】&#10;一人当たり面積平均値テキスト">
          <a:extLst>
            <a:ext uri="{FF2B5EF4-FFF2-40B4-BE49-F238E27FC236}">
              <a16:creationId xmlns:a16="http://schemas.microsoft.com/office/drawing/2014/main" id="{5B0B5A42-DEAE-4A79-BD0E-0C181A4CD2E6}"/>
            </a:ext>
          </a:extLst>
        </xdr:cNvPr>
        <xdr:cNvSpPr txBox="1"/>
      </xdr:nvSpPr>
      <xdr:spPr>
        <a:xfrm>
          <a:off x="9467850" y="981920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115751</xdr:rowOff>
    </xdr:from>
    <xdr:to>
      <xdr:col>55</xdr:col>
      <xdr:colOff>50800</xdr:colOff>
      <xdr:row>61</xdr:row>
      <xdr:rowOff>45901</xdr:rowOff>
    </xdr:to>
    <xdr:sp macro="" textlink="">
      <xdr:nvSpPr>
        <xdr:cNvPr id="236" name="フローチャート: 判断 235">
          <a:extLst>
            <a:ext uri="{FF2B5EF4-FFF2-40B4-BE49-F238E27FC236}">
              <a16:creationId xmlns:a16="http://schemas.microsoft.com/office/drawing/2014/main" id="{CB776476-1BE4-4172-9614-335A4C2E853B}"/>
            </a:ext>
          </a:extLst>
        </xdr:cNvPr>
        <xdr:cNvSpPr/>
      </xdr:nvSpPr>
      <xdr:spPr>
        <a:xfrm>
          <a:off x="9401175" y="9840776"/>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60</xdr:row>
      <xdr:rowOff>120650</xdr:rowOff>
    </xdr:from>
    <xdr:to>
      <xdr:col>50</xdr:col>
      <xdr:colOff>165100</xdr:colOff>
      <xdr:row>61</xdr:row>
      <xdr:rowOff>50800</xdr:rowOff>
    </xdr:to>
    <xdr:sp macro="" textlink="">
      <xdr:nvSpPr>
        <xdr:cNvPr id="237" name="フローチャート: 判断 236">
          <a:extLst>
            <a:ext uri="{FF2B5EF4-FFF2-40B4-BE49-F238E27FC236}">
              <a16:creationId xmlns:a16="http://schemas.microsoft.com/office/drawing/2014/main" id="{F942A58B-788F-4F71-B5AA-EE342A11C72A}"/>
            </a:ext>
          </a:extLst>
        </xdr:cNvPr>
        <xdr:cNvSpPr/>
      </xdr:nvSpPr>
      <xdr:spPr>
        <a:xfrm>
          <a:off x="8639175" y="9848850"/>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60</xdr:row>
      <xdr:rowOff>145143</xdr:rowOff>
    </xdr:from>
    <xdr:to>
      <xdr:col>46</xdr:col>
      <xdr:colOff>38100</xdr:colOff>
      <xdr:row>61</xdr:row>
      <xdr:rowOff>75293</xdr:rowOff>
    </xdr:to>
    <xdr:sp macro="" textlink="">
      <xdr:nvSpPr>
        <xdr:cNvPr id="238" name="フローチャート: 判断 237">
          <a:extLst>
            <a:ext uri="{FF2B5EF4-FFF2-40B4-BE49-F238E27FC236}">
              <a16:creationId xmlns:a16="http://schemas.microsoft.com/office/drawing/2014/main" id="{F4C2C8BD-FD50-4CC6-B0C5-93B466EF0FBB}"/>
            </a:ext>
          </a:extLst>
        </xdr:cNvPr>
        <xdr:cNvSpPr/>
      </xdr:nvSpPr>
      <xdr:spPr>
        <a:xfrm>
          <a:off x="7839075" y="9866993"/>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60</xdr:row>
      <xdr:rowOff>154940</xdr:rowOff>
    </xdr:from>
    <xdr:to>
      <xdr:col>41</xdr:col>
      <xdr:colOff>101600</xdr:colOff>
      <xdr:row>61</xdr:row>
      <xdr:rowOff>85090</xdr:rowOff>
    </xdr:to>
    <xdr:sp macro="" textlink="">
      <xdr:nvSpPr>
        <xdr:cNvPr id="239" name="フローチャート: 判断 238">
          <a:extLst>
            <a:ext uri="{FF2B5EF4-FFF2-40B4-BE49-F238E27FC236}">
              <a16:creationId xmlns:a16="http://schemas.microsoft.com/office/drawing/2014/main" id="{FB478A72-7096-4856-9389-2D2B427AF191}"/>
            </a:ext>
          </a:extLst>
        </xdr:cNvPr>
        <xdr:cNvSpPr/>
      </xdr:nvSpPr>
      <xdr:spPr>
        <a:xfrm>
          <a:off x="7029450" y="987996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60</xdr:row>
      <xdr:rowOff>151674</xdr:rowOff>
    </xdr:from>
    <xdr:to>
      <xdr:col>36</xdr:col>
      <xdr:colOff>165100</xdr:colOff>
      <xdr:row>61</xdr:row>
      <xdr:rowOff>81824</xdr:rowOff>
    </xdr:to>
    <xdr:sp macro="" textlink="">
      <xdr:nvSpPr>
        <xdr:cNvPr id="240" name="フローチャート: 判断 239">
          <a:extLst>
            <a:ext uri="{FF2B5EF4-FFF2-40B4-BE49-F238E27FC236}">
              <a16:creationId xmlns:a16="http://schemas.microsoft.com/office/drawing/2014/main" id="{9937216D-F33D-4796-8D41-7C0FBFF0D6E3}"/>
            </a:ext>
          </a:extLst>
        </xdr:cNvPr>
        <xdr:cNvSpPr/>
      </xdr:nvSpPr>
      <xdr:spPr>
        <a:xfrm>
          <a:off x="6238875" y="9876699"/>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B9ACAA0A-3C04-4AB4-B6E2-841E8B289FB5}"/>
            </a:ext>
          </a:extLst>
        </xdr:cNvPr>
        <xdr:cNvSpPr txBox="1"/>
      </xdr:nvSpPr>
      <xdr:spPr>
        <a:xfrm>
          <a:off x="925830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3113EE20-F86C-4925-A9BA-911F5AA486F0}"/>
            </a:ext>
          </a:extLst>
        </xdr:cNvPr>
        <xdr:cNvSpPr txBox="1"/>
      </xdr:nvSpPr>
      <xdr:spPr>
        <a:xfrm>
          <a:off x="8515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1C8A2392-0D8B-40C2-81FE-5696609D468E}"/>
            </a:ext>
          </a:extLst>
        </xdr:cNvPr>
        <xdr:cNvSpPr txBox="1"/>
      </xdr:nvSpPr>
      <xdr:spPr>
        <a:xfrm>
          <a:off x="7715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B0C4FD62-C424-4C97-A6A4-9A5CDF626EAB}"/>
            </a:ext>
          </a:extLst>
        </xdr:cNvPr>
        <xdr:cNvSpPr txBox="1"/>
      </xdr:nvSpPr>
      <xdr:spPr>
        <a:xfrm>
          <a:off x="690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92285ECF-BAF2-44A4-9E82-53A23130DADD}"/>
            </a:ext>
          </a:extLst>
        </xdr:cNvPr>
        <xdr:cNvSpPr txBox="1"/>
      </xdr:nvSpPr>
      <xdr:spPr>
        <a:xfrm>
          <a:off x="6115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3084</xdr:rowOff>
    </xdr:from>
    <xdr:to>
      <xdr:col>55</xdr:col>
      <xdr:colOff>50800</xdr:colOff>
      <xdr:row>60</xdr:row>
      <xdr:rowOff>104684</xdr:rowOff>
    </xdr:to>
    <xdr:sp macro="" textlink="">
      <xdr:nvSpPr>
        <xdr:cNvPr id="246" name="楕円 245">
          <a:extLst>
            <a:ext uri="{FF2B5EF4-FFF2-40B4-BE49-F238E27FC236}">
              <a16:creationId xmlns:a16="http://schemas.microsoft.com/office/drawing/2014/main" id="{45D4CF7A-60F4-4DCA-8499-21BB08F0EACE}"/>
            </a:ext>
          </a:extLst>
        </xdr:cNvPr>
        <xdr:cNvSpPr/>
      </xdr:nvSpPr>
      <xdr:spPr>
        <a:xfrm>
          <a:off x="9401175" y="9728109"/>
          <a:ext cx="762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59</xdr:row>
      <xdr:rowOff>25961</xdr:rowOff>
    </xdr:from>
    <xdr:ext cx="469744" cy="259045"/>
    <xdr:sp macro="" textlink="">
      <xdr:nvSpPr>
        <xdr:cNvPr id="247" name="【体育館・プール】&#10;一人当たり面積該当値テキスト">
          <a:extLst>
            <a:ext uri="{FF2B5EF4-FFF2-40B4-BE49-F238E27FC236}">
              <a16:creationId xmlns:a16="http://schemas.microsoft.com/office/drawing/2014/main" id="{F70C3177-CA75-4CA1-B16B-B2516628EC3B}"/>
            </a:ext>
          </a:extLst>
        </xdr:cNvPr>
        <xdr:cNvSpPr txBox="1"/>
      </xdr:nvSpPr>
      <xdr:spPr>
        <a:xfrm>
          <a:off x="9467850" y="95922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60</xdr:row>
      <xdr:rowOff>6350</xdr:rowOff>
    </xdr:from>
    <xdr:to>
      <xdr:col>50</xdr:col>
      <xdr:colOff>165100</xdr:colOff>
      <xdr:row>60</xdr:row>
      <xdr:rowOff>107950</xdr:rowOff>
    </xdr:to>
    <xdr:sp macro="" textlink="">
      <xdr:nvSpPr>
        <xdr:cNvPr id="248" name="楕円 247">
          <a:extLst>
            <a:ext uri="{FF2B5EF4-FFF2-40B4-BE49-F238E27FC236}">
              <a16:creationId xmlns:a16="http://schemas.microsoft.com/office/drawing/2014/main" id="{A3473FC0-D333-4FE7-B0CC-19E41FB283FA}"/>
            </a:ext>
          </a:extLst>
        </xdr:cNvPr>
        <xdr:cNvSpPr/>
      </xdr:nvSpPr>
      <xdr:spPr>
        <a:xfrm>
          <a:off x="8639175" y="973455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60</xdr:row>
      <xdr:rowOff>53884</xdr:rowOff>
    </xdr:from>
    <xdr:to>
      <xdr:col>55</xdr:col>
      <xdr:colOff>0</xdr:colOff>
      <xdr:row>60</xdr:row>
      <xdr:rowOff>57150</xdr:rowOff>
    </xdr:to>
    <xdr:cxnSp macro="">
      <xdr:nvCxnSpPr>
        <xdr:cNvPr id="249" name="直線コネクタ 248">
          <a:extLst>
            <a:ext uri="{FF2B5EF4-FFF2-40B4-BE49-F238E27FC236}">
              <a16:creationId xmlns:a16="http://schemas.microsoft.com/office/drawing/2014/main" id="{B473A626-4ECB-45CF-90BD-5E3E34EA56CF}"/>
            </a:ext>
          </a:extLst>
        </xdr:cNvPr>
        <xdr:cNvCxnSpPr/>
      </xdr:nvCxnSpPr>
      <xdr:spPr>
        <a:xfrm flipV="1">
          <a:off x="8686800" y="9775734"/>
          <a:ext cx="742950" cy="6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59</xdr:row>
      <xdr:rowOff>168003</xdr:rowOff>
    </xdr:from>
    <xdr:to>
      <xdr:col>46</xdr:col>
      <xdr:colOff>38100</xdr:colOff>
      <xdr:row>60</xdr:row>
      <xdr:rowOff>98153</xdr:rowOff>
    </xdr:to>
    <xdr:sp macro="" textlink="">
      <xdr:nvSpPr>
        <xdr:cNvPr id="250" name="楕円 249">
          <a:extLst>
            <a:ext uri="{FF2B5EF4-FFF2-40B4-BE49-F238E27FC236}">
              <a16:creationId xmlns:a16="http://schemas.microsoft.com/office/drawing/2014/main" id="{FAC0A323-CE5F-4A39-BB89-8F2785DEEB44}"/>
            </a:ext>
          </a:extLst>
        </xdr:cNvPr>
        <xdr:cNvSpPr/>
      </xdr:nvSpPr>
      <xdr:spPr>
        <a:xfrm>
          <a:off x="7839075" y="9727928"/>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60</xdr:row>
      <xdr:rowOff>47353</xdr:rowOff>
    </xdr:from>
    <xdr:to>
      <xdr:col>50</xdr:col>
      <xdr:colOff>114300</xdr:colOff>
      <xdr:row>60</xdr:row>
      <xdr:rowOff>57150</xdr:rowOff>
    </xdr:to>
    <xdr:cxnSp macro="">
      <xdr:nvCxnSpPr>
        <xdr:cNvPr id="251" name="直線コネクタ 250">
          <a:extLst>
            <a:ext uri="{FF2B5EF4-FFF2-40B4-BE49-F238E27FC236}">
              <a16:creationId xmlns:a16="http://schemas.microsoft.com/office/drawing/2014/main" id="{69AB68D6-4EE0-499A-B9C6-71C957130B72}"/>
            </a:ext>
          </a:extLst>
        </xdr:cNvPr>
        <xdr:cNvCxnSpPr/>
      </xdr:nvCxnSpPr>
      <xdr:spPr>
        <a:xfrm>
          <a:off x="7886700" y="9775553"/>
          <a:ext cx="800100" cy="6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60</xdr:row>
      <xdr:rowOff>1451</xdr:rowOff>
    </xdr:from>
    <xdr:to>
      <xdr:col>41</xdr:col>
      <xdr:colOff>101600</xdr:colOff>
      <xdr:row>60</xdr:row>
      <xdr:rowOff>103051</xdr:rowOff>
    </xdr:to>
    <xdr:sp macro="" textlink="">
      <xdr:nvSpPr>
        <xdr:cNvPr id="252" name="楕円 251">
          <a:extLst>
            <a:ext uri="{FF2B5EF4-FFF2-40B4-BE49-F238E27FC236}">
              <a16:creationId xmlns:a16="http://schemas.microsoft.com/office/drawing/2014/main" id="{02C2BF18-9E5D-420C-BA0C-3B3D80BDF460}"/>
            </a:ext>
          </a:extLst>
        </xdr:cNvPr>
        <xdr:cNvSpPr/>
      </xdr:nvSpPr>
      <xdr:spPr>
        <a:xfrm>
          <a:off x="7029450" y="9726476"/>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60</xdr:row>
      <xdr:rowOff>47353</xdr:rowOff>
    </xdr:from>
    <xdr:to>
      <xdr:col>45</xdr:col>
      <xdr:colOff>177800</xdr:colOff>
      <xdr:row>60</xdr:row>
      <xdr:rowOff>52251</xdr:rowOff>
    </xdr:to>
    <xdr:cxnSp macro="">
      <xdr:nvCxnSpPr>
        <xdr:cNvPr id="253" name="直線コネクタ 252">
          <a:extLst>
            <a:ext uri="{FF2B5EF4-FFF2-40B4-BE49-F238E27FC236}">
              <a16:creationId xmlns:a16="http://schemas.microsoft.com/office/drawing/2014/main" id="{4FE798FE-948D-4C7B-A6B1-0C6C4F42A678}"/>
            </a:ext>
          </a:extLst>
        </xdr:cNvPr>
        <xdr:cNvCxnSpPr/>
      </xdr:nvCxnSpPr>
      <xdr:spPr>
        <a:xfrm flipV="1">
          <a:off x="7077075" y="9775553"/>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60</xdr:row>
      <xdr:rowOff>11249</xdr:rowOff>
    </xdr:from>
    <xdr:to>
      <xdr:col>36</xdr:col>
      <xdr:colOff>165100</xdr:colOff>
      <xdr:row>60</xdr:row>
      <xdr:rowOff>112849</xdr:rowOff>
    </xdr:to>
    <xdr:sp macro="" textlink="">
      <xdr:nvSpPr>
        <xdr:cNvPr id="254" name="楕円 253">
          <a:extLst>
            <a:ext uri="{FF2B5EF4-FFF2-40B4-BE49-F238E27FC236}">
              <a16:creationId xmlns:a16="http://schemas.microsoft.com/office/drawing/2014/main" id="{3D2D3398-3985-48A1-9DBF-C241D8523437}"/>
            </a:ext>
          </a:extLst>
        </xdr:cNvPr>
        <xdr:cNvSpPr/>
      </xdr:nvSpPr>
      <xdr:spPr>
        <a:xfrm>
          <a:off x="6238875" y="9733099"/>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60</xdr:row>
      <xdr:rowOff>52251</xdr:rowOff>
    </xdr:from>
    <xdr:to>
      <xdr:col>41</xdr:col>
      <xdr:colOff>50800</xdr:colOff>
      <xdr:row>60</xdr:row>
      <xdr:rowOff>62049</xdr:rowOff>
    </xdr:to>
    <xdr:cxnSp macro="">
      <xdr:nvCxnSpPr>
        <xdr:cNvPr id="255" name="直線コネクタ 254">
          <a:extLst>
            <a:ext uri="{FF2B5EF4-FFF2-40B4-BE49-F238E27FC236}">
              <a16:creationId xmlns:a16="http://schemas.microsoft.com/office/drawing/2014/main" id="{AFB27D5A-3DD9-445B-8729-3873DFE6CCB1}"/>
            </a:ext>
          </a:extLst>
        </xdr:cNvPr>
        <xdr:cNvCxnSpPr/>
      </xdr:nvCxnSpPr>
      <xdr:spPr>
        <a:xfrm flipV="1">
          <a:off x="6286500" y="9774101"/>
          <a:ext cx="790575" cy="16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41927</xdr:rowOff>
    </xdr:from>
    <xdr:ext cx="469744" cy="259045"/>
    <xdr:sp macro="" textlink="">
      <xdr:nvSpPr>
        <xdr:cNvPr id="256" name="n_1aveValue【体育館・プール】&#10;一人当たり面積">
          <a:extLst>
            <a:ext uri="{FF2B5EF4-FFF2-40B4-BE49-F238E27FC236}">
              <a16:creationId xmlns:a16="http://schemas.microsoft.com/office/drawing/2014/main" id="{303FAA04-86F8-4189-8B75-FBA1A1DE7B3D}"/>
            </a:ext>
          </a:extLst>
        </xdr:cNvPr>
        <xdr:cNvSpPr txBox="1"/>
      </xdr:nvSpPr>
      <xdr:spPr>
        <a:xfrm>
          <a:off x="8458277" y="99320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66420</xdr:rowOff>
    </xdr:from>
    <xdr:ext cx="469744" cy="259045"/>
    <xdr:sp macro="" textlink="">
      <xdr:nvSpPr>
        <xdr:cNvPr id="257" name="n_2aveValue【体育館・プール】&#10;一人当たり面積">
          <a:extLst>
            <a:ext uri="{FF2B5EF4-FFF2-40B4-BE49-F238E27FC236}">
              <a16:creationId xmlns:a16="http://schemas.microsoft.com/office/drawing/2014/main" id="{CB6CBEDC-1E71-485F-B268-CF6C872902C9}"/>
            </a:ext>
          </a:extLst>
        </xdr:cNvPr>
        <xdr:cNvSpPr txBox="1"/>
      </xdr:nvSpPr>
      <xdr:spPr>
        <a:xfrm>
          <a:off x="7677227" y="99565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76217</xdr:rowOff>
    </xdr:from>
    <xdr:ext cx="469744" cy="259045"/>
    <xdr:sp macro="" textlink="">
      <xdr:nvSpPr>
        <xdr:cNvPr id="258" name="n_3aveValue【体育館・プール】&#10;一人当たり面積">
          <a:extLst>
            <a:ext uri="{FF2B5EF4-FFF2-40B4-BE49-F238E27FC236}">
              <a16:creationId xmlns:a16="http://schemas.microsoft.com/office/drawing/2014/main" id="{F2289B4E-C5E7-4372-89D3-81DE91344A6E}"/>
            </a:ext>
          </a:extLst>
        </xdr:cNvPr>
        <xdr:cNvSpPr txBox="1"/>
      </xdr:nvSpPr>
      <xdr:spPr>
        <a:xfrm>
          <a:off x="6867602" y="9963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72951</xdr:rowOff>
    </xdr:from>
    <xdr:ext cx="469744" cy="259045"/>
    <xdr:sp macro="" textlink="">
      <xdr:nvSpPr>
        <xdr:cNvPr id="259" name="n_4aveValue【体育館・プール】&#10;一人当たり面積">
          <a:extLst>
            <a:ext uri="{FF2B5EF4-FFF2-40B4-BE49-F238E27FC236}">
              <a16:creationId xmlns:a16="http://schemas.microsoft.com/office/drawing/2014/main" id="{0ECDDEFB-02A1-4789-A52D-35EA279BF1AB}"/>
            </a:ext>
          </a:extLst>
        </xdr:cNvPr>
        <xdr:cNvSpPr txBox="1"/>
      </xdr:nvSpPr>
      <xdr:spPr>
        <a:xfrm>
          <a:off x="6067502" y="99567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58</xdr:row>
      <xdr:rowOff>124477</xdr:rowOff>
    </xdr:from>
    <xdr:ext cx="469744" cy="259045"/>
    <xdr:sp macro="" textlink="">
      <xdr:nvSpPr>
        <xdr:cNvPr id="260" name="n_1mainValue【体育館・プール】&#10;一人当たり面積">
          <a:extLst>
            <a:ext uri="{FF2B5EF4-FFF2-40B4-BE49-F238E27FC236}">
              <a16:creationId xmlns:a16="http://schemas.microsoft.com/office/drawing/2014/main" id="{A3FD5B1B-0209-4B44-9DD4-A8A81F690496}"/>
            </a:ext>
          </a:extLst>
        </xdr:cNvPr>
        <xdr:cNvSpPr txBox="1"/>
      </xdr:nvSpPr>
      <xdr:spPr>
        <a:xfrm>
          <a:off x="8458277" y="9522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58</xdr:row>
      <xdr:rowOff>114680</xdr:rowOff>
    </xdr:from>
    <xdr:ext cx="469744" cy="259045"/>
    <xdr:sp macro="" textlink="">
      <xdr:nvSpPr>
        <xdr:cNvPr id="261" name="n_2mainValue【体育館・プール】&#10;一人当たり面積">
          <a:extLst>
            <a:ext uri="{FF2B5EF4-FFF2-40B4-BE49-F238E27FC236}">
              <a16:creationId xmlns:a16="http://schemas.microsoft.com/office/drawing/2014/main" id="{B89DDA08-C6E0-4A40-A680-7F65A0D3CB78}"/>
            </a:ext>
          </a:extLst>
        </xdr:cNvPr>
        <xdr:cNvSpPr txBox="1"/>
      </xdr:nvSpPr>
      <xdr:spPr>
        <a:xfrm>
          <a:off x="7677227" y="9515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58</xdr:row>
      <xdr:rowOff>119578</xdr:rowOff>
    </xdr:from>
    <xdr:ext cx="469744" cy="259045"/>
    <xdr:sp macro="" textlink="">
      <xdr:nvSpPr>
        <xdr:cNvPr id="262" name="n_3mainValue【体育館・プール】&#10;一人当たり面積">
          <a:extLst>
            <a:ext uri="{FF2B5EF4-FFF2-40B4-BE49-F238E27FC236}">
              <a16:creationId xmlns:a16="http://schemas.microsoft.com/office/drawing/2014/main" id="{A3742BB3-ABAC-4CC9-A4C6-4E4787C779ED}"/>
            </a:ext>
          </a:extLst>
        </xdr:cNvPr>
        <xdr:cNvSpPr txBox="1"/>
      </xdr:nvSpPr>
      <xdr:spPr>
        <a:xfrm>
          <a:off x="6867602" y="95239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58</xdr:row>
      <xdr:rowOff>129376</xdr:rowOff>
    </xdr:from>
    <xdr:ext cx="469744" cy="259045"/>
    <xdr:sp macro="" textlink="">
      <xdr:nvSpPr>
        <xdr:cNvPr id="263" name="n_4mainValue【体育館・プール】&#10;一人当たり面積">
          <a:extLst>
            <a:ext uri="{FF2B5EF4-FFF2-40B4-BE49-F238E27FC236}">
              <a16:creationId xmlns:a16="http://schemas.microsoft.com/office/drawing/2014/main" id="{BEF9438B-FE5D-4C15-BDE1-1FA29AF4603D}"/>
            </a:ext>
          </a:extLst>
        </xdr:cNvPr>
        <xdr:cNvSpPr txBox="1"/>
      </xdr:nvSpPr>
      <xdr:spPr>
        <a:xfrm>
          <a:off x="6067502" y="95273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238CE6E2-93FC-42E8-8C8A-9D5DBC6D74D8}"/>
            </a:ext>
          </a:extLst>
        </xdr:cNvPr>
        <xdr:cNvSpPr/>
      </xdr:nvSpPr>
      <xdr:spPr>
        <a:xfrm>
          <a:off x="6858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6C5BA27C-1FA1-4292-9FEC-94C20D162B08}"/>
            </a:ext>
          </a:extLst>
        </xdr:cNvPr>
        <xdr:cNvSpPr/>
      </xdr:nvSpPr>
      <xdr:spPr>
        <a:xfrm>
          <a:off x="80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93CAFD92-0B4D-4662-8CF0-AB18793684CB}"/>
            </a:ext>
          </a:extLst>
        </xdr:cNvPr>
        <xdr:cNvSpPr/>
      </xdr:nvSpPr>
      <xdr:spPr>
        <a:xfrm>
          <a:off x="80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8D3989E1-B0DE-4BBF-842B-C0735E782370}"/>
            </a:ext>
          </a:extLst>
        </xdr:cNvPr>
        <xdr:cNvSpPr/>
      </xdr:nvSpPr>
      <xdr:spPr>
        <a:xfrm>
          <a:off x="17145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6BE88AD4-AFBB-4AE2-B002-08CD31E5A296}"/>
            </a:ext>
          </a:extLst>
        </xdr:cNvPr>
        <xdr:cNvSpPr/>
      </xdr:nvSpPr>
      <xdr:spPr>
        <a:xfrm>
          <a:off x="17145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9EF79294-7F80-49DA-914C-FCFB4699E7B6}"/>
            </a:ext>
          </a:extLst>
        </xdr:cNvPr>
        <xdr:cNvSpPr/>
      </xdr:nvSpPr>
      <xdr:spPr>
        <a:xfrm>
          <a:off x="27432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3BD8A470-7A80-4EF6-A677-D56D4B4FBE79}"/>
            </a:ext>
          </a:extLst>
        </xdr:cNvPr>
        <xdr:cNvSpPr/>
      </xdr:nvSpPr>
      <xdr:spPr>
        <a:xfrm>
          <a:off x="27432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F535C716-59B3-4246-AFC3-D0125610A1E4}"/>
            </a:ext>
          </a:extLst>
        </xdr:cNvPr>
        <xdr:cNvSpPr/>
      </xdr:nvSpPr>
      <xdr:spPr>
        <a:xfrm>
          <a:off x="6858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D6FCB67C-011E-4D81-9B4E-0A92FB702239}"/>
            </a:ext>
          </a:extLst>
        </xdr:cNvPr>
        <xdr:cNvSpPr txBox="1"/>
      </xdr:nvSpPr>
      <xdr:spPr>
        <a:xfrm>
          <a:off x="666750"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6B13A114-19D8-43DB-BDE7-812ADB944876}"/>
            </a:ext>
          </a:extLst>
        </xdr:cNvPr>
        <xdr:cNvCxnSpPr/>
      </xdr:nvCxnSpPr>
      <xdr:spPr>
        <a:xfrm>
          <a:off x="6858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AA8C45C8-B256-4F97-B74D-5003CAD4C392}"/>
            </a:ext>
          </a:extLst>
        </xdr:cNvPr>
        <xdr:cNvSpPr txBox="1"/>
      </xdr:nvSpPr>
      <xdr:spPr>
        <a:xfrm>
          <a:off x="2789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5" name="直線コネクタ 274">
          <a:extLst>
            <a:ext uri="{FF2B5EF4-FFF2-40B4-BE49-F238E27FC236}">
              <a16:creationId xmlns:a16="http://schemas.microsoft.com/office/drawing/2014/main" id="{DB42BB78-6327-4392-B945-009D30B8E06A}"/>
            </a:ext>
          </a:extLst>
        </xdr:cNvPr>
        <xdr:cNvCxnSpPr/>
      </xdr:nvCxnSpPr>
      <xdr:spPr>
        <a:xfrm>
          <a:off x="685800" y="140942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6" name="テキスト ボックス 275">
          <a:extLst>
            <a:ext uri="{FF2B5EF4-FFF2-40B4-BE49-F238E27FC236}">
              <a16:creationId xmlns:a16="http://schemas.microsoft.com/office/drawing/2014/main" id="{6EE3C575-1455-412D-ACF9-595CD619DF9D}"/>
            </a:ext>
          </a:extLst>
        </xdr:cNvPr>
        <xdr:cNvSpPr txBox="1"/>
      </xdr:nvSpPr>
      <xdr:spPr>
        <a:xfrm>
          <a:off x="278946" y="139647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7" name="直線コネクタ 276">
          <a:extLst>
            <a:ext uri="{FF2B5EF4-FFF2-40B4-BE49-F238E27FC236}">
              <a16:creationId xmlns:a16="http://schemas.microsoft.com/office/drawing/2014/main" id="{04CA9214-6D8A-4BA9-B322-184081D3B447}"/>
            </a:ext>
          </a:extLst>
        </xdr:cNvPr>
        <xdr:cNvCxnSpPr/>
      </xdr:nvCxnSpPr>
      <xdr:spPr>
        <a:xfrm>
          <a:off x="685800" y="1378358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8" name="テキスト ボックス 277">
          <a:extLst>
            <a:ext uri="{FF2B5EF4-FFF2-40B4-BE49-F238E27FC236}">
              <a16:creationId xmlns:a16="http://schemas.microsoft.com/office/drawing/2014/main" id="{9135CCF6-9047-43C0-B288-6EB020D3F8AE}"/>
            </a:ext>
          </a:extLst>
        </xdr:cNvPr>
        <xdr:cNvSpPr txBox="1"/>
      </xdr:nvSpPr>
      <xdr:spPr>
        <a:xfrm>
          <a:off x="339891" y="136572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9" name="直線コネクタ 278">
          <a:extLst>
            <a:ext uri="{FF2B5EF4-FFF2-40B4-BE49-F238E27FC236}">
              <a16:creationId xmlns:a16="http://schemas.microsoft.com/office/drawing/2014/main" id="{083DC52D-9411-4B1F-8F84-D0B204D2AC26}"/>
            </a:ext>
          </a:extLst>
        </xdr:cNvPr>
        <xdr:cNvCxnSpPr/>
      </xdr:nvCxnSpPr>
      <xdr:spPr>
        <a:xfrm>
          <a:off x="685800" y="1347606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80" name="テキスト ボックス 279">
          <a:extLst>
            <a:ext uri="{FF2B5EF4-FFF2-40B4-BE49-F238E27FC236}">
              <a16:creationId xmlns:a16="http://schemas.microsoft.com/office/drawing/2014/main" id="{93802E5F-D6E6-4548-AB94-9CA493A8F1E2}"/>
            </a:ext>
          </a:extLst>
        </xdr:cNvPr>
        <xdr:cNvSpPr txBox="1"/>
      </xdr:nvSpPr>
      <xdr:spPr>
        <a:xfrm>
          <a:off x="339891" y="1334653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81" name="直線コネクタ 280">
          <a:extLst>
            <a:ext uri="{FF2B5EF4-FFF2-40B4-BE49-F238E27FC236}">
              <a16:creationId xmlns:a16="http://schemas.microsoft.com/office/drawing/2014/main" id="{9841DC6B-0CC9-491F-9E86-4F81E73C77AA}"/>
            </a:ext>
          </a:extLst>
        </xdr:cNvPr>
        <xdr:cNvCxnSpPr/>
      </xdr:nvCxnSpPr>
      <xdr:spPr>
        <a:xfrm>
          <a:off x="685800" y="1317488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2" name="テキスト ボックス 281">
          <a:extLst>
            <a:ext uri="{FF2B5EF4-FFF2-40B4-BE49-F238E27FC236}">
              <a16:creationId xmlns:a16="http://schemas.microsoft.com/office/drawing/2014/main" id="{3B41C9D7-52F3-48EC-9338-BB3C3C7609EE}"/>
            </a:ext>
          </a:extLst>
        </xdr:cNvPr>
        <xdr:cNvSpPr txBox="1"/>
      </xdr:nvSpPr>
      <xdr:spPr>
        <a:xfrm>
          <a:off x="339891" y="130390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3" name="直線コネクタ 282">
          <a:extLst>
            <a:ext uri="{FF2B5EF4-FFF2-40B4-BE49-F238E27FC236}">
              <a16:creationId xmlns:a16="http://schemas.microsoft.com/office/drawing/2014/main" id="{1CE99D7D-7F3F-4985-BE04-E89350A680A9}"/>
            </a:ext>
          </a:extLst>
        </xdr:cNvPr>
        <xdr:cNvCxnSpPr/>
      </xdr:nvCxnSpPr>
      <xdr:spPr>
        <a:xfrm>
          <a:off x="685800" y="1286736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4" name="テキスト ボックス 283">
          <a:extLst>
            <a:ext uri="{FF2B5EF4-FFF2-40B4-BE49-F238E27FC236}">
              <a16:creationId xmlns:a16="http://schemas.microsoft.com/office/drawing/2014/main" id="{636A9433-BF91-4E8B-971D-89F7587CED2E}"/>
            </a:ext>
          </a:extLst>
        </xdr:cNvPr>
        <xdr:cNvSpPr txBox="1"/>
      </xdr:nvSpPr>
      <xdr:spPr>
        <a:xfrm>
          <a:off x="339891" y="127283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5" name="直線コネクタ 284">
          <a:extLst>
            <a:ext uri="{FF2B5EF4-FFF2-40B4-BE49-F238E27FC236}">
              <a16:creationId xmlns:a16="http://schemas.microsoft.com/office/drawing/2014/main" id="{A87E9D2D-097B-4A9E-B1E2-0E8BF02C8A70}"/>
            </a:ext>
          </a:extLst>
        </xdr:cNvPr>
        <xdr:cNvCxnSpPr/>
      </xdr:nvCxnSpPr>
      <xdr:spPr>
        <a:xfrm>
          <a:off x="685800" y="125566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108148</xdr:rowOff>
    </xdr:from>
    <xdr:ext cx="403059" cy="259045"/>
    <xdr:sp macro="" textlink="">
      <xdr:nvSpPr>
        <xdr:cNvPr id="286" name="テキスト ボックス 285">
          <a:extLst>
            <a:ext uri="{FF2B5EF4-FFF2-40B4-BE49-F238E27FC236}">
              <a16:creationId xmlns:a16="http://schemas.microsoft.com/office/drawing/2014/main" id="{F48D3D3C-98E5-411C-B707-BD5F26BF539D}"/>
            </a:ext>
          </a:extLst>
        </xdr:cNvPr>
        <xdr:cNvSpPr txBox="1"/>
      </xdr:nvSpPr>
      <xdr:spPr>
        <a:xfrm>
          <a:off x="339891" y="1242079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019C7D99-CB6E-49C8-8E5D-A27EC064D7BE}"/>
            </a:ext>
          </a:extLst>
        </xdr:cNvPr>
        <xdr:cNvCxnSpPr/>
      </xdr:nvCxnSpPr>
      <xdr:spPr>
        <a:xfrm>
          <a:off x="6858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8" name="テキスト ボックス 287">
          <a:extLst>
            <a:ext uri="{FF2B5EF4-FFF2-40B4-BE49-F238E27FC236}">
              <a16:creationId xmlns:a16="http://schemas.microsoft.com/office/drawing/2014/main" id="{653DBC1A-E2C7-4691-B65B-43EFF90FCE5D}"/>
            </a:ext>
          </a:extLst>
        </xdr:cNvPr>
        <xdr:cNvSpPr txBox="1"/>
      </xdr:nvSpPr>
      <xdr:spPr>
        <a:xfrm>
          <a:off x="339891" y="12113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9" name="【福祉施設】&#10;有形固定資産減価償却率グラフ枠">
          <a:extLst>
            <a:ext uri="{FF2B5EF4-FFF2-40B4-BE49-F238E27FC236}">
              <a16:creationId xmlns:a16="http://schemas.microsoft.com/office/drawing/2014/main" id="{468E4267-5E58-4608-B42C-9DFA0316EF7A}"/>
            </a:ext>
          </a:extLst>
        </xdr:cNvPr>
        <xdr:cNvSpPr/>
      </xdr:nvSpPr>
      <xdr:spPr>
        <a:xfrm>
          <a:off x="6858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134438</xdr:rowOff>
    </xdr:from>
    <xdr:to>
      <xdr:col>24</xdr:col>
      <xdr:colOff>62865</xdr:colOff>
      <xdr:row>86</xdr:row>
      <xdr:rowOff>103414</xdr:rowOff>
    </xdr:to>
    <xdr:cxnSp macro="">
      <xdr:nvCxnSpPr>
        <xdr:cNvPr id="290" name="直線コネクタ 289">
          <a:extLst>
            <a:ext uri="{FF2B5EF4-FFF2-40B4-BE49-F238E27FC236}">
              <a16:creationId xmlns:a16="http://schemas.microsoft.com/office/drawing/2014/main" id="{1529F5C8-1D24-4A97-8DFF-F198F0CAF9E7}"/>
            </a:ext>
          </a:extLst>
        </xdr:cNvPr>
        <xdr:cNvCxnSpPr/>
      </xdr:nvCxnSpPr>
      <xdr:spPr>
        <a:xfrm flipV="1">
          <a:off x="4180840" y="12612188"/>
          <a:ext cx="0" cy="14294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107241</xdr:rowOff>
    </xdr:from>
    <xdr:ext cx="405111" cy="259045"/>
    <xdr:sp macro="" textlink="">
      <xdr:nvSpPr>
        <xdr:cNvPr id="291" name="【福祉施設】&#10;有形固定資産減価償却率最小値テキスト">
          <a:extLst>
            <a:ext uri="{FF2B5EF4-FFF2-40B4-BE49-F238E27FC236}">
              <a16:creationId xmlns:a16="http://schemas.microsoft.com/office/drawing/2014/main" id="{CFDC674A-9EDB-49E6-A6C0-F7AF1220B26D}"/>
            </a:ext>
          </a:extLst>
        </xdr:cNvPr>
        <xdr:cNvSpPr txBox="1"/>
      </xdr:nvSpPr>
      <xdr:spPr>
        <a:xfrm>
          <a:off x="4219575" y="14039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103414</xdr:rowOff>
    </xdr:from>
    <xdr:to>
      <xdr:col>24</xdr:col>
      <xdr:colOff>152400</xdr:colOff>
      <xdr:row>86</xdr:row>
      <xdr:rowOff>103414</xdr:rowOff>
    </xdr:to>
    <xdr:cxnSp macro="">
      <xdr:nvCxnSpPr>
        <xdr:cNvPr id="292" name="直線コネクタ 291">
          <a:extLst>
            <a:ext uri="{FF2B5EF4-FFF2-40B4-BE49-F238E27FC236}">
              <a16:creationId xmlns:a16="http://schemas.microsoft.com/office/drawing/2014/main" id="{EF75A75A-8B6C-402C-A0D5-6320E708C283}"/>
            </a:ext>
          </a:extLst>
        </xdr:cNvPr>
        <xdr:cNvCxnSpPr/>
      </xdr:nvCxnSpPr>
      <xdr:spPr>
        <a:xfrm>
          <a:off x="4105275" y="1404166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81115</xdr:rowOff>
    </xdr:from>
    <xdr:ext cx="405111" cy="259045"/>
    <xdr:sp macro="" textlink="">
      <xdr:nvSpPr>
        <xdr:cNvPr id="293" name="【福祉施設】&#10;有形固定資産減価償却率最大値テキスト">
          <a:extLst>
            <a:ext uri="{FF2B5EF4-FFF2-40B4-BE49-F238E27FC236}">
              <a16:creationId xmlns:a16="http://schemas.microsoft.com/office/drawing/2014/main" id="{B1202D66-339B-4E04-A2A9-5AD333BAAF6C}"/>
            </a:ext>
          </a:extLst>
        </xdr:cNvPr>
        <xdr:cNvSpPr txBox="1"/>
      </xdr:nvSpPr>
      <xdr:spPr>
        <a:xfrm>
          <a:off x="4219575" y="124001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134438</xdr:rowOff>
    </xdr:from>
    <xdr:to>
      <xdr:col>24</xdr:col>
      <xdr:colOff>152400</xdr:colOff>
      <xdr:row>77</xdr:row>
      <xdr:rowOff>134438</xdr:rowOff>
    </xdr:to>
    <xdr:cxnSp macro="">
      <xdr:nvCxnSpPr>
        <xdr:cNvPr id="294" name="直線コネクタ 293">
          <a:extLst>
            <a:ext uri="{FF2B5EF4-FFF2-40B4-BE49-F238E27FC236}">
              <a16:creationId xmlns:a16="http://schemas.microsoft.com/office/drawing/2014/main" id="{A591041F-66C5-4F6D-BCDE-DA590655BEAD}"/>
            </a:ext>
          </a:extLst>
        </xdr:cNvPr>
        <xdr:cNvCxnSpPr/>
      </xdr:nvCxnSpPr>
      <xdr:spPr>
        <a:xfrm>
          <a:off x="4105275" y="1261218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80</xdr:row>
      <xdr:rowOff>138809</xdr:rowOff>
    </xdr:from>
    <xdr:ext cx="405111" cy="259045"/>
    <xdr:sp macro="" textlink="">
      <xdr:nvSpPr>
        <xdr:cNvPr id="295" name="【福祉施設】&#10;有形固定資産減価償却率平均値テキスト">
          <a:extLst>
            <a:ext uri="{FF2B5EF4-FFF2-40B4-BE49-F238E27FC236}">
              <a16:creationId xmlns:a16="http://schemas.microsoft.com/office/drawing/2014/main" id="{B42FFEBB-1387-4533-A1F3-0001B8527810}"/>
            </a:ext>
          </a:extLst>
        </xdr:cNvPr>
        <xdr:cNvSpPr txBox="1"/>
      </xdr:nvSpPr>
      <xdr:spPr>
        <a:xfrm>
          <a:off x="4219575" y="1310550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160382</xdr:rowOff>
    </xdr:from>
    <xdr:to>
      <xdr:col>24</xdr:col>
      <xdr:colOff>114300</xdr:colOff>
      <xdr:row>81</xdr:row>
      <xdr:rowOff>90532</xdr:rowOff>
    </xdr:to>
    <xdr:sp macro="" textlink="">
      <xdr:nvSpPr>
        <xdr:cNvPr id="296" name="フローチャート: 判断 295">
          <a:extLst>
            <a:ext uri="{FF2B5EF4-FFF2-40B4-BE49-F238E27FC236}">
              <a16:creationId xmlns:a16="http://schemas.microsoft.com/office/drawing/2014/main" id="{E5C0E757-269F-4BCD-B0DF-BC49444DF407}"/>
            </a:ext>
          </a:extLst>
        </xdr:cNvPr>
        <xdr:cNvSpPr/>
      </xdr:nvSpPr>
      <xdr:spPr>
        <a:xfrm>
          <a:off x="4124325" y="13127082"/>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80</xdr:row>
      <xdr:rowOff>117929</xdr:rowOff>
    </xdr:from>
    <xdr:to>
      <xdr:col>20</xdr:col>
      <xdr:colOff>38100</xdr:colOff>
      <xdr:row>81</xdr:row>
      <xdr:rowOff>48079</xdr:rowOff>
    </xdr:to>
    <xdr:sp macro="" textlink="">
      <xdr:nvSpPr>
        <xdr:cNvPr id="297" name="フローチャート: 判断 296">
          <a:extLst>
            <a:ext uri="{FF2B5EF4-FFF2-40B4-BE49-F238E27FC236}">
              <a16:creationId xmlns:a16="http://schemas.microsoft.com/office/drawing/2014/main" id="{5DAD64C7-F9BE-4A0C-A44F-DB324DC13681}"/>
            </a:ext>
          </a:extLst>
        </xdr:cNvPr>
        <xdr:cNvSpPr/>
      </xdr:nvSpPr>
      <xdr:spPr>
        <a:xfrm>
          <a:off x="3381375" y="13084629"/>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80</xdr:row>
      <xdr:rowOff>75474</xdr:rowOff>
    </xdr:from>
    <xdr:to>
      <xdr:col>15</xdr:col>
      <xdr:colOff>101600</xdr:colOff>
      <xdr:row>81</xdr:row>
      <xdr:rowOff>5624</xdr:rowOff>
    </xdr:to>
    <xdr:sp macro="" textlink="">
      <xdr:nvSpPr>
        <xdr:cNvPr id="298" name="フローチャート: 判断 297">
          <a:extLst>
            <a:ext uri="{FF2B5EF4-FFF2-40B4-BE49-F238E27FC236}">
              <a16:creationId xmlns:a16="http://schemas.microsoft.com/office/drawing/2014/main" id="{D76594D3-538C-4623-BBDC-BEE7C93ACB7A}"/>
            </a:ext>
          </a:extLst>
        </xdr:cNvPr>
        <xdr:cNvSpPr/>
      </xdr:nvSpPr>
      <xdr:spPr>
        <a:xfrm>
          <a:off x="2571750" y="13038999"/>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80</xdr:row>
      <xdr:rowOff>363</xdr:rowOff>
    </xdr:from>
    <xdr:to>
      <xdr:col>10</xdr:col>
      <xdr:colOff>165100</xdr:colOff>
      <xdr:row>80</xdr:row>
      <xdr:rowOff>101963</xdr:rowOff>
    </xdr:to>
    <xdr:sp macro="" textlink="">
      <xdr:nvSpPr>
        <xdr:cNvPr id="299" name="フローチャート: 判断 298">
          <a:extLst>
            <a:ext uri="{FF2B5EF4-FFF2-40B4-BE49-F238E27FC236}">
              <a16:creationId xmlns:a16="http://schemas.microsoft.com/office/drawing/2014/main" id="{876F4C6E-8FA4-4127-8D11-E560C6280E8C}"/>
            </a:ext>
          </a:extLst>
        </xdr:cNvPr>
        <xdr:cNvSpPr/>
      </xdr:nvSpPr>
      <xdr:spPr>
        <a:xfrm>
          <a:off x="1781175" y="12963888"/>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78</xdr:row>
      <xdr:rowOff>26488</xdr:rowOff>
    </xdr:from>
    <xdr:to>
      <xdr:col>6</xdr:col>
      <xdr:colOff>38100</xdr:colOff>
      <xdr:row>78</xdr:row>
      <xdr:rowOff>128088</xdr:rowOff>
    </xdr:to>
    <xdr:sp macro="" textlink="">
      <xdr:nvSpPr>
        <xdr:cNvPr id="300" name="フローチャート: 判断 299">
          <a:extLst>
            <a:ext uri="{FF2B5EF4-FFF2-40B4-BE49-F238E27FC236}">
              <a16:creationId xmlns:a16="http://schemas.microsoft.com/office/drawing/2014/main" id="{B3BE2E70-3524-4EEC-AC44-71848FD33AFD}"/>
            </a:ext>
          </a:extLst>
        </xdr:cNvPr>
        <xdr:cNvSpPr/>
      </xdr:nvSpPr>
      <xdr:spPr>
        <a:xfrm>
          <a:off x="981075" y="12669338"/>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460B8498-E5F6-40DE-9DAF-79D9DF085937}"/>
            </a:ext>
          </a:extLst>
        </xdr:cNvPr>
        <xdr:cNvSpPr txBox="1"/>
      </xdr:nvSpPr>
      <xdr:spPr>
        <a:xfrm>
          <a:off x="40100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7AC254D9-ADD2-485F-A163-1566016865D4}"/>
            </a:ext>
          </a:extLst>
        </xdr:cNvPr>
        <xdr:cNvSpPr txBox="1"/>
      </xdr:nvSpPr>
      <xdr:spPr>
        <a:xfrm>
          <a:off x="32575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C4000393-0183-467C-BA98-23C2CEB2E8C1}"/>
            </a:ext>
          </a:extLst>
        </xdr:cNvPr>
        <xdr:cNvSpPr txBox="1"/>
      </xdr:nvSpPr>
      <xdr:spPr>
        <a:xfrm>
          <a:off x="24479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CFC33068-FFB9-4CF3-812C-181CE1CBEF59}"/>
            </a:ext>
          </a:extLst>
        </xdr:cNvPr>
        <xdr:cNvSpPr txBox="1"/>
      </xdr:nvSpPr>
      <xdr:spPr>
        <a:xfrm>
          <a:off x="1657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53E2D1A7-E1B8-4822-92EE-D81FBD06C2CE}"/>
            </a:ext>
          </a:extLst>
        </xdr:cNvPr>
        <xdr:cNvSpPr txBox="1"/>
      </xdr:nvSpPr>
      <xdr:spPr>
        <a:xfrm>
          <a:off x="857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79</xdr:row>
      <xdr:rowOff>47716</xdr:rowOff>
    </xdr:from>
    <xdr:to>
      <xdr:col>24</xdr:col>
      <xdr:colOff>114300</xdr:colOff>
      <xdr:row>79</xdr:row>
      <xdr:rowOff>149316</xdr:rowOff>
    </xdr:to>
    <xdr:sp macro="" textlink="">
      <xdr:nvSpPr>
        <xdr:cNvPr id="306" name="楕円 305">
          <a:extLst>
            <a:ext uri="{FF2B5EF4-FFF2-40B4-BE49-F238E27FC236}">
              <a16:creationId xmlns:a16="http://schemas.microsoft.com/office/drawing/2014/main" id="{603F037B-FEA0-40DD-9EC2-F76C487A2F33}"/>
            </a:ext>
          </a:extLst>
        </xdr:cNvPr>
        <xdr:cNvSpPr/>
      </xdr:nvSpPr>
      <xdr:spPr>
        <a:xfrm>
          <a:off x="4124325" y="12846141"/>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78</xdr:row>
      <xdr:rowOff>70593</xdr:rowOff>
    </xdr:from>
    <xdr:ext cx="405111" cy="259045"/>
    <xdr:sp macro="" textlink="">
      <xdr:nvSpPr>
        <xdr:cNvPr id="307" name="【福祉施設】&#10;有形固定資産減価償却率該当値テキスト">
          <a:extLst>
            <a:ext uri="{FF2B5EF4-FFF2-40B4-BE49-F238E27FC236}">
              <a16:creationId xmlns:a16="http://schemas.microsoft.com/office/drawing/2014/main" id="{C93EC40C-A513-4A9F-A446-3A23BD4BE92C}"/>
            </a:ext>
          </a:extLst>
        </xdr:cNvPr>
        <xdr:cNvSpPr txBox="1"/>
      </xdr:nvSpPr>
      <xdr:spPr>
        <a:xfrm>
          <a:off x="4219575" y="127070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79</xdr:row>
      <xdr:rowOff>1995</xdr:rowOff>
    </xdr:from>
    <xdr:to>
      <xdr:col>20</xdr:col>
      <xdr:colOff>38100</xdr:colOff>
      <xdr:row>79</xdr:row>
      <xdr:rowOff>103595</xdr:rowOff>
    </xdr:to>
    <xdr:sp macro="" textlink="">
      <xdr:nvSpPr>
        <xdr:cNvPr id="308" name="楕円 307">
          <a:extLst>
            <a:ext uri="{FF2B5EF4-FFF2-40B4-BE49-F238E27FC236}">
              <a16:creationId xmlns:a16="http://schemas.microsoft.com/office/drawing/2014/main" id="{CB3B381A-6C6E-45C9-81E4-BC3E967C319B}"/>
            </a:ext>
          </a:extLst>
        </xdr:cNvPr>
        <xdr:cNvSpPr/>
      </xdr:nvSpPr>
      <xdr:spPr>
        <a:xfrm>
          <a:off x="3381375" y="1280359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79</xdr:row>
      <xdr:rowOff>52795</xdr:rowOff>
    </xdr:from>
    <xdr:to>
      <xdr:col>24</xdr:col>
      <xdr:colOff>63500</xdr:colOff>
      <xdr:row>79</xdr:row>
      <xdr:rowOff>98516</xdr:rowOff>
    </xdr:to>
    <xdr:cxnSp macro="">
      <xdr:nvCxnSpPr>
        <xdr:cNvPr id="309" name="直線コネクタ 308">
          <a:extLst>
            <a:ext uri="{FF2B5EF4-FFF2-40B4-BE49-F238E27FC236}">
              <a16:creationId xmlns:a16="http://schemas.microsoft.com/office/drawing/2014/main" id="{A13039BD-329D-4898-B5A8-7372559D2BE8}"/>
            </a:ext>
          </a:extLst>
        </xdr:cNvPr>
        <xdr:cNvCxnSpPr/>
      </xdr:nvCxnSpPr>
      <xdr:spPr>
        <a:xfrm>
          <a:off x="3429000" y="12851220"/>
          <a:ext cx="752475" cy="520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111398</xdr:rowOff>
    </xdr:from>
    <xdr:to>
      <xdr:col>15</xdr:col>
      <xdr:colOff>101600</xdr:colOff>
      <xdr:row>79</xdr:row>
      <xdr:rowOff>41548</xdr:rowOff>
    </xdr:to>
    <xdr:sp macro="" textlink="">
      <xdr:nvSpPr>
        <xdr:cNvPr id="310" name="楕円 309">
          <a:extLst>
            <a:ext uri="{FF2B5EF4-FFF2-40B4-BE49-F238E27FC236}">
              <a16:creationId xmlns:a16="http://schemas.microsoft.com/office/drawing/2014/main" id="{85986449-EEB1-4F25-B438-458AA9D2F413}"/>
            </a:ext>
          </a:extLst>
        </xdr:cNvPr>
        <xdr:cNvSpPr/>
      </xdr:nvSpPr>
      <xdr:spPr>
        <a:xfrm>
          <a:off x="2571750" y="12751073"/>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162198</xdr:rowOff>
    </xdr:from>
    <xdr:to>
      <xdr:col>19</xdr:col>
      <xdr:colOff>177800</xdr:colOff>
      <xdr:row>79</xdr:row>
      <xdr:rowOff>52795</xdr:rowOff>
    </xdr:to>
    <xdr:cxnSp macro="">
      <xdr:nvCxnSpPr>
        <xdr:cNvPr id="311" name="直線コネクタ 310">
          <a:extLst>
            <a:ext uri="{FF2B5EF4-FFF2-40B4-BE49-F238E27FC236}">
              <a16:creationId xmlns:a16="http://schemas.microsoft.com/office/drawing/2014/main" id="{C87FDB68-607E-407E-9875-4E6D72F731EC}"/>
            </a:ext>
          </a:extLst>
        </xdr:cNvPr>
        <xdr:cNvCxnSpPr/>
      </xdr:nvCxnSpPr>
      <xdr:spPr>
        <a:xfrm>
          <a:off x="2619375" y="12798698"/>
          <a:ext cx="809625" cy="525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46082</xdr:rowOff>
    </xdr:from>
    <xdr:to>
      <xdr:col>10</xdr:col>
      <xdr:colOff>165100</xdr:colOff>
      <xdr:row>78</xdr:row>
      <xdr:rowOff>147682</xdr:rowOff>
    </xdr:to>
    <xdr:sp macro="" textlink="">
      <xdr:nvSpPr>
        <xdr:cNvPr id="312" name="楕円 311">
          <a:extLst>
            <a:ext uri="{FF2B5EF4-FFF2-40B4-BE49-F238E27FC236}">
              <a16:creationId xmlns:a16="http://schemas.microsoft.com/office/drawing/2014/main" id="{35BBF2AC-2429-4CD3-900E-5C192FF67D20}"/>
            </a:ext>
          </a:extLst>
        </xdr:cNvPr>
        <xdr:cNvSpPr/>
      </xdr:nvSpPr>
      <xdr:spPr>
        <a:xfrm>
          <a:off x="1781175" y="12688932"/>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78</xdr:row>
      <xdr:rowOff>96882</xdr:rowOff>
    </xdr:from>
    <xdr:to>
      <xdr:col>15</xdr:col>
      <xdr:colOff>50800</xdr:colOff>
      <xdr:row>78</xdr:row>
      <xdr:rowOff>162198</xdr:rowOff>
    </xdr:to>
    <xdr:cxnSp macro="">
      <xdr:nvCxnSpPr>
        <xdr:cNvPr id="313" name="直線コネクタ 312">
          <a:extLst>
            <a:ext uri="{FF2B5EF4-FFF2-40B4-BE49-F238E27FC236}">
              <a16:creationId xmlns:a16="http://schemas.microsoft.com/office/drawing/2014/main" id="{961558AF-B356-4548-A064-7C87C095C76D}"/>
            </a:ext>
          </a:extLst>
        </xdr:cNvPr>
        <xdr:cNvCxnSpPr/>
      </xdr:nvCxnSpPr>
      <xdr:spPr>
        <a:xfrm>
          <a:off x="1828800" y="12736557"/>
          <a:ext cx="790575" cy="621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77</xdr:row>
      <xdr:rowOff>70576</xdr:rowOff>
    </xdr:from>
    <xdr:to>
      <xdr:col>6</xdr:col>
      <xdr:colOff>38100</xdr:colOff>
      <xdr:row>78</xdr:row>
      <xdr:rowOff>726</xdr:rowOff>
    </xdr:to>
    <xdr:sp macro="" textlink="">
      <xdr:nvSpPr>
        <xdr:cNvPr id="314" name="楕円 313">
          <a:extLst>
            <a:ext uri="{FF2B5EF4-FFF2-40B4-BE49-F238E27FC236}">
              <a16:creationId xmlns:a16="http://schemas.microsoft.com/office/drawing/2014/main" id="{B41C7428-44E6-4288-BF3B-9C365EA21C22}"/>
            </a:ext>
          </a:extLst>
        </xdr:cNvPr>
        <xdr:cNvSpPr/>
      </xdr:nvSpPr>
      <xdr:spPr>
        <a:xfrm>
          <a:off x="981075" y="12545151"/>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77</xdr:row>
      <xdr:rowOff>121376</xdr:rowOff>
    </xdr:from>
    <xdr:to>
      <xdr:col>10</xdr:col>
      <xdr:colOff>114300</xdr:colOff>
      <xdr:row>78</xdr:row>
      <xdr:rowOff>96882</xdr:rowOff>
    </xdr:to>
    <xdr:cxnSp macro="">
      <xdr:nvCxnSpPr>
        <xdr:cNvPr id="315" name="直線コネクタ 314">
          <a:extLst>
            <a:ext uri="{FF2B5EF4-FFF2-40B4-BE49-F238E27FC236}">
              <a16:creationId xmlns:a16="http://schemas.microsoft.com/office/drawing/2014/main" id="{A16FCF8A-6797-4181-B1A9-97AE376B38AC}"/>
            </a:ext>
          </a:extLst>
        </xdr:cNvPr>
        <xdr:cNvCxnSpPr/>
      </xdr:nvCxnSpPr>
      <xdr:spPr>
        <a:xfrm>
          <a:off x="1028700" y="12602301"/>
          <a:ext cx="800100" cy="1342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39206</xdr:rowOff>
    </xdr:from>
    <xdr:ext cx="405111" cy="259045"/>
    <xdr:sp macro="" textlink="">
      <xdr:nvSpPr>
        <xdr:cNvPr id="316" name="n_1aveValue【福祉施設】&#10;有形固定資産減価償却率">
          <a:extLst>
            <a:ext uri="{FF2B5EF4-FFF2-40B4-BE49-F238E27FC236}">
              <a16:creationId xmlns:a16="http://schemas.microsoft.com/office/drawing/2014/main" id="{8FA312E6-F5D6-4791-9BB0-BCA3DA8A05B7}"/>
            </a:ext>
          </a:extLst>
        </xdr:cNvPr>
        <xdr:cNvSpPr txBox="1"/>
      </xdr:nvSpPr>
      <xdr:spPr>
        <a:xfrm>
          <a:off x="3239144" y="131646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168201</xdr:rowOff>
    </xdr:from>
    <xdr:ext cx="405111" cy="259045"/>
    <xdr:sp macro="" textlink="">
      <xdr:nvSpPr>
        <xdr:cNvPr id="317" name="n_2aveValue【福祉施設】&#10;有形固定資産減価償却率">
          <a:extLst>
            <a:ext uri="{FF2B5EF4-FFF2-40B4-BE49-F238E27FC236}">
              <a16:creationId xmlns:a16="http://schemas.microsoft.com/office/drawing/2014/main" id="{04BA6732-8551-411B-A65D-2F8EB053D279}"/>
            </a:ext>
          </a:extLst>
        </xdr:cNvPr>
        <xdr:cNvSpPr txBox="1"/>
      </xdr:nvSpPr>
      <xdr:spPr>
        <a:xfrm>
          <a:off x="2439044" y="131285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93090</xdr:rowOff>
    </xdr:from>
    <xdr:ext cx="405111" cy="259045"/>
    <xdr:sp macro="" textlink="">
      <xdr:nvSpPr>
        <xdr:cNvPr id="318" name="n_3aveValue【福祉施設】&#10;有形固定資産減価償却率">
          <a:extLst>
            <a:ext uri="{FF2B5EF4-FFF2-40B4-BE49-F238E27FC236}">
              <a16:creationId xmlns:a16="http://schemas.microsoft.com/office/drawing/2014/main" id="{096474D4-67DA-44DB-AAA3-BEC371BE86FE}"/>
            </a:ext>
          </a:extLst>
        </xdr:cNvPr>
        <xdr:cNvSpPr txBox="1"/>
      </xdr:nvSpPr>
      <xdr:spPr>
        <a:xfrm>
          <a:off x="1648469" y="130566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78</xdr:row>
      <xdr:rowOff>119215</xdr:rowOff>
    </xdr:from>
    <xdr:ext cx="405111" cy="259045"/>
    <xdr:sp macro="" textlink="">
      <xdr:nvSpPr>
        <xdr:cNvPr id="319" name="n_4aveValue【福祉施設】&#10;有形固定資産減価償却率">
          <a:extLst>
            <a:ext uri="{FF2B5EF4-FFF2-40B4-BE49-F238E27FC236}">
              <a16:creationId xmlns:a16="http://schemas.microsoft.com/office/drawing/2014/main" id="{0B326E88-C990-4595-814C-CDEF958B4871}"/>
            </a:ext>
          </a:extLst>
        </xdr:cNvPr>
        <xdr:cNvSpPr txBox="1"/>
      </xdr:nvSpPr>
      <xdr:spPr>
        <a:xfrm>
          <a:off x="848369" y="127620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77</xdr:row>
      <xdr:rowOff>120122</xdr:rowOff>
    </xdr:from>
    <xdr:ext cx="405111" cy="259045"/>
    <xdr:sp macro="" textlink="">
      <xdr:nvSpPr>
        <xdr:cNvPr id="320" name="n_1mainValue【福祉施設】&#10;有形固定資産減価償却率">
          <a:extLst>
            <a:ext uri="{FF2B5EF4-FFF2-40B4-BE49-F238E27FC236}">
              <a16:creationId xmlns:a16="http://schemas.microsoft.com/office/drawing/2014/main" id="{39265D75-2FB5-4AA6-8A13-2D3DF06E7CF3}"/>
            </a:ext>
          </a:extLst>
        </xdr:cNvPr>
        <xdr:cNvSpPr txBox="1"/>
      </xdr:nvSpPr>
      <xdr:spPr>
        <a:xfrm>
          <a:off x="3239144" y="12601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77</xdr:row>
      <xdr:rowOff>58075</xdr:rowOff>
    </xdr:from>
    <xdr:ext cx="405111" cy="259045"/>
    <xdr:sp macro="" textlink="">
      <xdr:nvSpPr>
        <xdr:cNvPr id="321" name="n_2mainValue【福祉施設】&#10;有形固定資産減価償却率">
          <a:extLst>
            <a:ext uri="{FF2B5EF4-FFF2-40B4-BE49-F238E27FC236}">
              <a16:creationId xmlns:a16="http://schemas.microsoft.com/office/drawing/2014/main" id="{67920335-505D-4310-9E02-028A627B299D}"/>
            </a:ext>
          </a:extLst>
        </xdr:cNvPr>
        <xdr:cNvSpPr txBox="1"/>
      </xdr:nvSpPr>
      <xdr:spPr>
        <a:xfrm>
          <a:off x="2439044" y="125358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76</xdr:row>
      <xdr:rowOff>164209</xdr:rowOff>
    </xdr:from>
    <xdr:ext cx="405111" cy="259045"/>
    <xdr:sp macro="" textlink="">
      <xdr:nvSpPr>
        <xdr:cNvPr id="322" name="n_3mainValue【福祉施設】&#10;有形固定資産減価償却率">
          <a:extLst>
            <a:ext uri="{FF2B5EF4-FFF2-40B4-BE49-F238E27FC236}">
              <a16:creationId xmlns:a16="http://schemas.microsoft.com/office/drawing/2014/main" id="{E52D3602-2F06-42F2-A843-763A657C8955}"/>
            </a:ext>
          </a:extLst>
        </xdr:cNvPr>
        <xdr:cNvSpPr txBox="1"/>
      </xdr:nvSpPr>
      <xdr:spPr>
        <a:xfrm>
          <a:off x="1648469" y="124768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76</xdr:row>
      <xdr:rowOff>17253</xdr:rowOff>
    </xdr:from>
    <xdr:ext cx="405111" cy="259045"/>
    <xdr:sp macro="" textlink="">
      <xdr:nvSpPr>
        <xdr:cNvPr id="323" name="n_4mainValue【福祉施設】&#10;有形固定資産減価償却率">
          <a:extLst>
            <a:ext uri="{FF2B5EF4-FFF2-40B4-BE49-F238E27FC236}">
              <a16:creationId xmlns:a16="http://schemas.microsoft.com/office/drawing/2014/main" id="{1FB11113-D6EF-4944-93CB-935449A060AC}"/>
            </a:ext>
          </a:extLst>
        </xdr:cNvPr>
        <xdr:cNvSpPr txBox="1"/>
      </xdr:nvSpPr>
      <xdr:spPr>
        <a:xfrm>
          <a:off x="848369" y="123330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4" name="正方形/長方形 323">
          <a:extLst>
            <a:ext uri="{FF2B5EF4-FFF2-40B4-BE49-F238E27FC236}">
              <a16:creationId xmlns:a16="http://schemas.microsoft.com/office/drawing/2014/main" id="{AF302991-D07C-46B8-BBF1-DF88B6DA1BFC}"/>
            </a:ext>
          </a:extLst>
        </xdr:cNvPr>
        <xdr:cNvSpPr/>
      </xdr:nvSpPr>
      <xdr:spPr>
        <a:xfrm>
          <a:off x="59531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5" name="正方形/長方形 324">
          <a:extLst>
            <a:ext uri="{FF2B5EF4-FFF2-40B4-BE49-F238E27FC236}">
              <a16:creationId xmlns:a16="http://schemas.microsoft.com/office/drawing/2014/main" id="{C7BC172A-C4BB-42CC-B17E-33DE79904CC7}"/>
            </a:ext>
          </a:extLst>
        </xdr:cNvPr>
        <xdr:cNvSpPr/>
      </xdr:nvSpPr>
      <xdr:spPr>
        <a:xfrm>
          <a:off x="60674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6" name="正方形/長方形 325">
          <a:extLst>
            <a:ext uri="{FF2B5EF4-FFF2-40B4-BE49-F238E27FC236}">
              <a16:creationId xmlns:a16="http://schemas.microsoft.com/office/drawing/2014/main" id="{127A57EC-CE86-48C5-B8E9-985C2FEC3E2E}"/>
            </a:ext>
          </a:extLst>
        </xdr:cNvPr>
        <xdr:cNvSpPr/>
      </xdr:nvSpPr>
      <xdr:spPr>
        <a:xfrm>
          <a:off x="60674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7" name="正方形/長方形 326">
          <a:extLst>
            <a:ext uri="{FF2B5EF4-FFF2-40B4-BE49-F238E27FC236}">
              <a16:creationId xmlns:a16="http://schemas.microsoft.com/office/drawing/2014/main" id="{6DEB21C9-049F-472F-A23F-5F92712A009B}"/>
            </a:ext>
          </a:extLst>
        </xdr:cNvPr>
        <xdr:cNvSpPr/>
      </xdr:nvSpPr>
      <xdr:spPr>
        <a:xfrm>
          <a:off x="69818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8" name="正方形/長方形 327">
          <a:extLst>
            <a:ext uri="{FF2B5EF4-FFF2-40B4-BE49-F238E27FC236}">
              <a16:creationId xmlns:a16="http://schemas.microsoft.com/office/drawing/2014/main" id="{192253F2-A8B3-49D3-AD5A-C3CA676E8C69}"/>
            </a:ext>
          </a:extLst>
        </xdr:cNvPr>
        <xdr:cNvSpPr/>
      </xdr:nvSpPr>
      <xdr:spPr>
        <a:xfrm>
          <a:off x="69818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9" name="正方形/長方形 328">
          <a:extLst>
            <a:ext uri="{FF2B5EF4-FFF2-40B4-BE49-F238E27FC236}">
              <a16:creationId xmlns:a16="http://schemas.microsoft.com/office/drawing/2014/main" id="{A8F31C43-C08A-44A7-91B3-00FB32AD7525}"/>
            </a:ext>
          </a:extLst>
        </xdr:cNvPr>
        <xdr:cNvSpPr/>
      </xdr:nvSpPr>
      <xdr:spPr>
        <a:xfrm>
          <a:off x="80105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0" name="正方形/長方形 329">
          <a:extLst>
            <a:ext uri="{FF2B5EF4-FFF2-40B4-BE49-F238E27FC236}">
              <a16:creationId xmlns:a16="http://schemas.microsoft.com/office/drawing/2014/main" id="{DA212A67-8037-485F-AEC1-1D650BAC7DD3}"/>
            </a:ext>
          </a:extLst>
        </xdr:cNvPr>
        <xdr:cNvSpPr/>
      </xdr:nvSpPr>
      <xdr:spPr>
        <a:xfrm>
          <a:off x="80105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1" name="正方形/長方形 330">
          <a:extLst>
            <a:ext uri="{FF2B5EF4-FFF2-40B4-BE49-F238E27FC236}">
              <a16:creationId xmlns:a16="http://schemas.microsoft.com/office/drawing/2014/main" id="{1357D1CD-10DE-43BB-84BF-D2FFED8860E0}"/>
            </a:ext>
          </a:extLst>
        </xdr:cNvPr>
        <xdr:cNvSpPr/>
      </xdr:nvSpPr>
      <xdr:spPr>
        <a:xfrm>
          <a:off x="59531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2" name="テキスト ボックス 331">
          <a:extLst>
            <a:ext uri="{FF2B5EF4-FFF2-40B4-BE49-F238E27FC236}">
              <a16:creationId xmlns:a16="http://schemas.microsoft.com/office/drawing/2014/main" id="{113ACF04-095F-4810-9065-A31DC60F3E21}"/>
            </a:ext>
          </a:extLst>
        </xdr:cNvPr>
        <xdr:cNvSpPr txBox="1"/>
      </xdr:nvSpPr>
      <xdr:spPr>
        <a:xfrm>
          <a:off x="5915025"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3" name="直線コネクタ 332">
          <a:extLst>
            <a:ext uri="{FF2B5EF4-FFF2-40B4-BE49-F238E27FC236}">
              <a16:creationId xmlns:a16="http://schemas.microsoft.com/office/drawing/2014/main" id="{E7834E33-4251-4ECB-9CBE-C842AB471391}"/>
            </a:ext>
          </a:extLst>
        </xdr:cNvPr>
        <xdr:cNvCxnSpPr/>
      </xdr:nvCxnSpPr>
      <xdr:spPr>
        <a:xfrm>
          <a:off x="5953125" y="144113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4" name="直線コネクタ 333">
          <a:extLst>
            <a:ext uri="{FF2B5EF4-FFF2-40B4-BE49-F238E27FC236}">
              <a16:creationId xmlns:a16="http://schemas.microsoft.com/office/drawing/2014/main" id="{B2A7DC15-6EA2-4E05-A683-8D8CF1CE6915}"/>
            </a:ext>
          </a:extLst>
        </xdr:cNvPr>
        <xdr:cNvCxnSpPr/>
      </xdr:nvCxnSpPr>
      <xdr:spPr>
        <a:xfrm>
          <a:off x="5953125" y="1409427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5" name="テキスト ボックス 334">
          <a:extLst>
            <a:ext uri="{FF2B5EF4-FFF2-40B4-BE49-F238E27FC236}">
              <a16:creationId xmlns:a16="http://schemas.microsoft.com/office/drawing/2014/main" id="{1EDED4EC-7129-42EE-B8D2-5CF63E3C3DF7}"/>
            </a:ext>
          </a:extLst>
        </xdr:cNvPr>
        <xdr:cNvSpPr txBox="1"/>
      </xdr:nvSpPr>
      <xdr:spPr>
        <a:xfrm>
          <a:off x="5527221" y="139647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6" name="直線コネクタ 335">
          <a:extLst>
            <a:ext uri="{FF2B5EF4-FFF2-40B4-BE49-F238E27FC236}">
              <a16:creationId xmlns:a16="http://schemas.microsoft.com/office/drawing/2014/main" id="{BD2C522A-DE86-4D28-A835-8249EEE348AA}"/>
            </a:ext>
          </a:extLst>
        </xdr:cNvPr>
        <xdr:cNvCxnSpPr/>
      </xdr:nvCxnSpPr>
      <xdr:spPr>
        <a:xfrm>
          <a:off x="5953125" y="1378358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7" name="テキスト ボックス 336">
          <a:extLst>
            <a:ext uri="{FF2B5EF4-FFF2-40B4-BE49-F238E27FC236}">
              <a16:creationId xmlns:a16="http://schemas.microsoft.com/office/drawing/2014/main" id="{8A237A02-DBD1-4066-8E78-21DF14765681}"/>
            </a:ext>
          </a:extLst>
        </xdr:cNvPr>
        <xdr:cNvSpPr txBox="1"/>
      </xdr:nvSpPr>
      <xdr:spPr>
        <a:xfrm>
          <a:off x="5527221" y="136572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8" name="直線コネクタ 337">
          <a:extLst>
            <a:ext uri="{FF2B5EF4-FFF2-40B4-BE49-F238E27FC236}">
              <a16:creationId xmlns:a16="http://schemas.microsoft.com/office/drawing/2014/main" id="{2B52AD92-FDF5-4B05-85B9-B4213D6B1936}"/>
            </a:ext>
          </a:extLst>
        </xdr:cNvPr>
        <xdr:cNvCxnSpPr/>
      </xdr:nvCxnSpPr>
      <xdr:spPr>
        <a:xfrm>
          <a:off x="5953125" y="13476061"/>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9" name="テキスト ボックス 338">
          <a:extLst>
            <a:ext uri="{FF2B5EF4-FFF2-40B4-BE49-F238E27FC236}">
              <a16:creationId xmlns:a16="http://schemas.microsoft.com/office/drawing/2014/main" id="{67CF3853-7E2B-494B-B2E5-DCA0DC9E7ADE}"/>
            </a:ext>
          </a:extLst>
        </xdr:cNvPr>
        <xdr:cNvSpPr txBox="1"/>
      </xdr:nvSpPr>
      <xdr:spPr>
        <a:xfrm>
          <a:off x="5527221" y="1334653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40" name="直線コネクタ 339">
          <a:extLst>
            <a:ext uri="{FF2B5EF4-FFF2-40B4-BE49-F238E27FC236}">
              <a16:creationId xmlns:a16="http://schemas.microsoft.com/office/drawing/2014/main" id="{64853505-BCD0-49B6-97A8-2175903EC925}"/>
            </a:ext>
          </a:extLst>
        </xdr:cNvPr>
        <xdr:cNvCxnSpPr/>
      </xdr:nvCxnSpPr>
      <xdr:spPr>
        <a:xfrm>
          <a:off x="5953125" y="1317488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41" name="テキスト ボックス 340">
          <a:extLst>
            <a:ext uri="{FF2B5EF4-FFF2-40B4-BE49-F238E27FC236}">
              <a16:creationId xmlns:a16="http://schemas.microsoft.com/office/drawing/2014/main" id="{83E0162F-510E-4D51-A20E-3D6747F6741F}"/>
            </a:ext>
          </a:extLst>
        </xdr:cNvPr>
        <xdr:cNvSpPr txBox="1"/>
      </xdr:nvSpPr>
      <xdr:spPr>
        <a:xfrm>
          <a:off x="5527221" y="1303901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42" name="直線コネクタ 341">
          <a:extLst>
            <a:ext uri="{FF2B5EF4-FFF2-40B4-BE49-F238E27FC236}">
              <a16:creationId xmlns:a16="http://schemas.microsoft.com/office/drawing/2014/main" id="{CDC2CFBE-6624-4CFC-9BC3-ACB9383AACBE}"/>
            </a:ext>
          </a:extLst>
        </xdr:cNvPr>
        <xdr:cNvCxnSpPr/>
      </xdr:nvCxnSpPr>
      <xdr:spPr>
        <a:xfrm>
          <a:off x="5953125" y="12867368"/>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43" name="テキスト ボックス 342">
          <a:extLst>
            <a:ext uri="{FF2B5EF4-FFF2-40B4-BE49-F238E27FC236}">
              <a16:creationId xmlns:a16="http://schemas.microsoft.com/office/drawing/2014/main" id="{85C74810-C486-4200-82AA-6FC04DBAB540}"/>
            </a:ext>
          </a:extLst>
        </xdr:cNvPr>
        <xdr:cNvSpPr txBox="1"/>
      </xdr:nvSpPr>
      <xdr:spPr>
        <a:xfrm>
          <a:off x="5527221" y="127283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4" name="直線コネクタ 343">
          <a:extLst>
            <a:ext uri="{FF2B5EF4-FFF2-40B4-BE49-F238E27FC236}">
              <a16:creationId xmlns:a16="http://schemas.microsoft.com/office/drawing/2014/main" id="{8662279C-E86C-4B54-8C4E-335F4E6155D5}"/>
            </a:ext>
          </a:extLst>
        </xdr:cNvPr>
        <xdr:cNvCxnSpPr/>
      </xdr:nvCxnSpPr>
      <xdr:spPr>
        <a:xfrm>
          <a:off x="5953125" y="12556671"/>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45" name="テキスト ボックス 344">
          <a:extLst>
            <a:ext uri="{FF2B5EF4-FFF2-40B4-BE49-F238E27FC236}">
              <a16:creationId xmlns:a16="http://schemas.microsoft.com/office/drawing/2014/main" id="{B54CF010-38DA-4841-AD93-3A44BCEA8AAC}"/>
            </a:ext>
          </a:extLst>
        </xdr:cNvPr>
        <xdr:cNvSpPr txBox="1"/>
      </xdr:nvSpPr>
      <xdr:spPr>
        <a:xfrm>
          <a:off x="5527221" y="1242079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6" name="直線コネクタ 345">
          <a:extLst>
            <a:ext uri="{FF2B5EF4-FFF2-40B4-BE49-F238E27FC236}">
              <a16:creationId xmlns:a16="http://schemas.microsoft.com/office/drawing/2014/main" id="{62B32BDF-8F94-4A4E-875E-FAAE0BF94F68}"/>
            </a:ext>
          </a:extLst>
        </xdr:cNvPr>
        <xdr:cNvCxnSpPr/>
      </xdr:nvCxnSpPr>
      <xdr:spPr>
        <a:xfrm>
          <a:off x="5953125" y="12249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7" name="テキスト ボックス 346">
          <a:extLst>
            <a:ext uri="{FF2B5EF4-FFF2-40B4-BE49-F238E27FC236}">
              <a16:creationId xmlns:a16="http://schemas.microsoft.com/office/drawing/2014/main" id="{C7B0FC01-A0E7-41D6-9EE3-C91324004F79}"/>
            </a:ext>
          </a:extLst>
        </xdr:cNvPr>
        <xdr:cNvSpPr txBox="1"/>
      </xdr:nvSpPr>
      <xdr:spPr>
        <a:xfrm>
          <a:off x="5527221"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8" name="【福祉施設】&#10;一人当たり面積グラフ枠">
          <a:extLst>
            <a:ext uri="{FF2B5EF4-FFF2-40B4-BE49-F238E27FC236}">
              <a16:creationId xmlns:a16="http://schemas.microsoft.com/office/drawing/2014/main" id="{A77F2ADB-C352-46E1-A319-FBDD9A407F22}"/>
            </a:ext>
          </a:extLst>
        </xdr:cNvPr>
        <xdr:cNvSpPr/>
      </xdr:nvSpPr>
      <xdr:spPr>
        <a:xfrm>
          <a:off x="59531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41366</xdr:rowOff>
    </xdr:from>
    <xdr:to>
      <xdr:col>54</xdr:col>
      <xdr:colOff>189865</xdr:colOff>
      <xdr:row>86</xdr:row>
      <xdr:rowOff>139337</xdr:rowOff>
    </xdr:to>
    <xdr:cxnSp macro="">
      <xdr:nvCxnSpPr>
        <xdr:cNvPr id="349" name="直線コネクタ 348">
          <a:extLst>
            <a:ext uri="{FF2B5EF4-FFF2-40B4-BE49-F238E27FC236}">
              <a16:creationId xmlns:a16="http://schemas.microsoft.com/office/drawing/2014/main" id="{C878562A-25DA-4652-B236-8394665801A9}"/>
            </a:ext>
          </a:extLst>
        </xdr:cNvPr>
        <xdr:cNvCxnSpPr/>
      </xdr:nvCxnSpPr>
      <xdr:spPr>
        <a:xfrm flipV="1">
          <a:off x="9429115" y="12684216"/>
          <a:ext cx="0" cy="13933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143164</xdr:rowOff>
    </xdr:from>
    <xdr:ext cx="469744" cy="259045"/>
    <xdr:sp macro="" textlink="">
      <xdr:nvSpPr>
        <xdr:cNvPr id="350" name="【福祉施設】&#10;一人当たり面積最小値テキスト">
          <a:extLst>
            <a:ext uri="{FF2B5EF4-FFF2-40B4-BE49-F238E27FC236}">
              <a16:creationId xmlns:a16="http://schemas.microsoft.com/office/drawing/2014/main" id="{2C4E879C-DCCF-44C3-881C-574C8330B699}"/>
            </a:ext>
          </a:extLst>
        </xdr:cNvPr>
        <xdr:cNvSpPr txBox="1"/>
      </xdr:nvSpPr>
      <xdr:spPr>
        <a:xfrm>
          <a:off x="9467850" y="140750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139337</xdr:rowOff>
    </xdr:from>
    <xdr:to>
      <xdr:col>55</xdr:col>
      <xdr:colOff>88900</xdr:colOff>
      <xdr:row>86</xdr:row>
      <xdr:rowOff>139337</xdr:rowOff>
    </xdr:to>
    <xdr:cxnSp macro="">
      <xdr:nvCxnSpPr>
        <xdr:cNvPr id="351" name="直線コネクタ 350">
          <a:extLst>
            <a:ext uri="{FF2B5EF4-FFF2-40B4-BE49-F238E27FC236}">
              <a16:creationId xmlns:a16="http://schemas.microsoft.com/office/drawing/2014/main" id="{D2114B71-0DB4-42FA-9876-39AD7C5AD3F1}"/>
            </a:ext>
          </a:extLst>
        </xdr:cNvPr>
        <xdr:cNvCxnSpPr/>
      </xdr:nvCxnSpPr>
      <xdr:spPr>
        <a:xfrm>
          <a:off x="9363075" y="14077587"/>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159493</xdr:rowOff>
    </xdr:from>
    <xdr:ext cx="469744" cy="259045"/>
    <xdr:sp macro="" textlink="">
      <xdr:nvSpPr>
        <xdr:cNvPr id="352" name="【福祉施設】&#10;一人当たり面積最大値テキスト">
          <a:extLst>
            <a:ext uri="{FF2B5EF4-FFF2-40B4-BE49-F238E27FC236}">
              <a16:creationId xmlns:a16="http://schemas.microsoft.com/office/drawing/2014/main" id="{59D35A93-FADA-493D-A5D4-2043D0E72C4E}"/>
            </a:ext>
          </a:extLst>
        </xdr:cNvPr>
        <xdr:cNvSpPr txBox="1"/>
      </xdr:nvSpPr>
      <xdr:spPr>
        <a:xfrm>
          <a:off x="9467850" y="124784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41366</xdr:rowOff>
    </xdr:from>
    <xdr:to>
      <xdr:col>55</xdr:col>
      <xdr:colOff>88900</xdr:colOff>
      <xdr:row>78</xdr:row>
      <xdr:rowOff>41366</xdr:rowOff>
    </xdr:to>
    <xdr:cxnSp macro="">
      <xdr:nvCxnSpPr>
        <xdr:cNvPr id="353" name="直線コネクタ 352">
          <a:extLst>
            <a:ext uri="{FF2B5EF4-FFF2-40B4-BE49-F238E27FC236}">
              <a16:creationId xmlns:a16="http://schemas.microsoft.com/office/drawing/2014/main" id="{D3D355DE-05AA-4F12-976E-F58286B9CA13}"/>
            </a:ext>
          </a:extLst>
        </xdr:cNvPr>
        <xdr:cNvCxnSpPr/>
      </xdr:nvCxnSpPr>
      <xdr:spPr>
        <a:xfrm>
          <a:off x="9363075" y="12684216"/>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72226</xdr:rowOff>
    </xdr:from>
    <xdr:ext cx="469744" cy="259045"/>
    <xdr:sp macro="" textlink="">
      <xdr:nvSpPr>
        <xdr:cNvPr id="354" name="【福祉施設】&#10;一人当たり面積平均値テキスト">
          <a:extLst>
            <a:ext uri="{FF2B5EF4-FFF2-40B4-BE49-F238E27FC236}">
              <a16:creationId xmlns:a16="http://schemas.microsoft.com/office/drawing/2014/main" id="{A72B6ED6-A623-46D4-AF6D-E8B3FC1534E1}"/>
            </a:ext>
          </a:extLst>
        </xdr:cNvPr>
        <xdr:cNvSpPr txBox="1"/>
      </xdr:nvSpPr>
      <xdr:spPr>
        <a:xfrm>
          <a:off x="9467850" y="135183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49349</xdr:rowOff>
    </xdr:from>
    <xdr:to>
      <xdr:col>55</xdr:col>
      <xdr:colOff>50800</xdr:colOff>
      <xdr:row>84</xdr:row>
      <xdr:rowOff>150949</xdr:rowOff>
    </xdr:to>
    <xdr:sp macro="" textlink="">
      <xdr:nvSpPr>
        <xdr:cNvPr id="355" name="フローチャート: 判断 354">
          <a:extLst>
            <a:ext uri="{FF2B5EF4-FFF2-40B4-BE49-F238E27FC236}">
              <a16:creationId xmlns:a16="http://schemas.microsoft.com/office/drawing/2014/main" id="{09331BD7-BA5A-4724-9C2F-354CBAE88A99}"/>
            </a:ext>
          </a:extLst>
        </xdr:cNvPr>
        <xdr:cNvSpPr/>
      </xdr:nvSpPr>
      <xdr:spPr>
        <a:xfrm>
          <a:off x="9401175" y="13657399"/>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68943</xdr:rowOff>
    </xdr:from>
    <xdr:to>
      <xdr:col>50</xdr:col>
      <xdr:colOff>165100</xdr:colOff>
      <xdr:row>84</xdr:row>
      <xdr:rowOff>170543</xdr:rowOff>
    </xdr:to>
    <xdr:sp macro="" textlink="">
      <xdr:nvSpPr>
        <xdr:cNvPr id="356" name="フローチャート: 判断 355">
          <a:extLst>
            <a:ext uri="{FF2B5EF4-FFF2-40B4-BE49-F238E27FC236}">
              <a16:creationId xmlns:a16="http://schemas.microsoft.com/office/drawing/2014/main" id="{E8EF8CE3-502A-463A-BC94-492ED505F754}"/>
            </a:ext>
          </a:extLst>
        </xdr:cNvPr>
        <xdr:cNvSpPr/>
      </xdr:nvSpPr>
      <xdr:spPr>
        <a:xfrm>
          <a:off x="8639175" y="13676993"/>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55880</xdr:rowOff>
    </xdr:from>
    <xdr:to>
      <xdr:col>46</xdr:col>
      <xdr:colOff>38100</xdr:colOff>
      <xdr:row>84</xdr:row>
      <xdr:rowOff>157480</xdr:rowOff>
    </xdr:to>
    <xdr:sp macro="" textlink="">
      <xdr:nvSpPr>
        <xdr:cNvPr id="357" name="フローチャート: 判断 356">
          <a:extLst>
            <a:ext uri="{FF2B5EF4-FFF2-40B4-BE49-F238E27FC236}">
              <a16:creationId xmlns:a16="http://schemas.microsoft.com/office/drawing/2014/main" id="{FC5ACB97-68AD-42DC-8075-AE114C0F0192}"/>
            </a:ext>
          </a:extLst>
        </xdr:cNvPr>
        <xdr:cNvSpPr/>
      </xdr:nvSpPr>
      <xdr:spPr>
        <a:xfrm>
          <a:off x="7839075" y="1366710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119562</xdr:rowOff>
    </xdr:from>
    <xdr:to>
      <xdr:col>41</xdr:col>
      <xdr:colOff>101600</xdr:colOff>
      <xdr:row>84</xdr:row>
      <xdr:rowOff>49712</xdr:rowOff>
    </xdr:to>
    <xdr:sp macro="" textlink="">
      <xdr:nvSpPr>
        <xdr:cNvPr id="358" name="フローチャート: 判断 357">
          <a:extLst>
            <a:ext uri="{FF2B5EF4-FFF2-40B4-BE49-F238E27FC236}">
              <a16:creationId xmlns:a16="http://schemas.microsoft.com/office/drawing/2014/main" id="{F970729E-C8E6-4EDE-B4EA-5394E19219C9}"/>
            </a:ext>
          </a:extLst>
        </xdr:cNvPr>
        <xdr:cNvSpPr/>
      </xdr:nvSpPr>
      <xdr:spPr>
        <a:xfrm>
          <a:off x="7029450" y="13572037"/>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132624</xdr:rowOff>
    </xdr:from>
    <xdr:to>
      <xdr:col>36</xdr:col>
      <xdr:colOff>165100</xdr:colOff>
      <xdr:row>84</xdr:row>
      <xdr:rowOff>62774</xdr:rowOff>
    </xdr:to>
    <xdr:sp macro="" textlink="">
      <xdr:nvSpPr>
        <xdr:cNvPr id="359" name="フローチャート: 判断 358">
          <a:extLst>
            <a:ext uri="{FF2B5EF4-FFF2-40B4-BE49-F238E27FC236}">
              <a16:creationId xmlns:a16="http://schemas.microsoft.com/office/drawing/2014/main" id="{869D6C4C-9560-47CE-AF29-58D7890628AF}"/>
            </a:ext>
          </a:extLst>
        </xdr:cNvPr>
        <xdr:cNvSpPr/>
      </xdr:nvSpPr>
      <xdr:spPr>
        <a:xfrm>
          <a:off x="6238875" y="13581924"/>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1476025C-B450-4B59-A05D-1CA4FE51FD57}"/>
            </a:ext>
          </a:extLst>
        </xdr:cNvPr>
        <xdr:cNvSpPr txBox="1"/>
      </xdr:nvSpPr>
      <xdr:spPr>
        <a:xfrm>
          <a:off x="925830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9D9F22E5-AAAC-4428-B3D1-013925CD11CB}"/>
            </a:ext>
          </a:extLst>
        </xdr:cNvPr>
        <xdr:cNvSpPr txBox="1"/>
      </xdr:nvSpPr>
      <xdr:spPr>
        <a:xfrm>
          <a:off x="8515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1B37CB26-230A-4105-8C49-1855734356EA}"/>
            </a:ext>
          </a:extLst>
        </xdr:cNvPr>
        <xdr:cNvSpPr txBox="1"/>
      </xdr:nvSpPr>
      <xdr:spPr>
        <a:xfrm>
          <a:off x="7715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3" name="テキスト ボックス 362">
          <a:extLst>
            <a:ext uri="{FF2B5EF4-FFF2-40B4-BE49-F238E27FC236}">
              <a16:creationId xmlns:a16="http://schemas.microsoft.com/office/drawing/2014/main" id="{21D7987C-40D3-4C35-B561-883A3D1BD90F}"/>
            </a:ext>
          </a:extLst>
        </xdr:cNvPr>
        <xdr:cNvSpPr txBox="1"/>
      </xdr:nvSpPr>
      <xdr:spPr>
        <a:xfrm>
          <a:off x="690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4" name="テキスト ボックス 363">
          <a:extLst>
            <a:ext uri="{FF2B5EF4-FFF2-40B4-BE49-F238E27FC236}">
              <a16:creationId xmlns:a16="http://schemas.microsoft.com/office/drawing/2014/main" id="{84A39848-F861-4058-8F54-029F661D04D1}"/>
            </a:ext>
          </a:extLst>
        </xdr:cNvPr>
        <xdr:cNvSpPr txBox="1"/>
      </xdr:nvSpPr>
      <xdr:spPr>
        <a:xfrm>
          <a:off x="6115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157118</xdr:rowOff>
    </xdr:from>
    <xdr:to>
      <xdr:col>55</xdr:col>
      <xdr:colOff>50800</xdr:colOff>
      <xdr:row>85</xdr:row>
      <xdr:rowOff>87268</xdr:rowOff>
    </xdr:to>
    <xdr:sp macro="" textlink="">
      <xdr:nvSpPr>
        <xdr:cNvPr id="365" name="楕円 364">
          <a:extLst>
            <a:ext uri="{FF2B5EF4-FFF2-40B4-BE49-F238E27FC236}">
              <a16:creationId xmlns:a16="http://schemas.microsoft.com/office/drawing/2014/main" id="{E94CC7A7-387E-464A-AC58-922B3CA9E2F6}"/>
            </a:ext>
          </a:extLst>
        </xdr:cNvPr>
        <xdr:cNvSpPr/>
      </xdr:nvSpPr>
      <xdr:spPr>
        <a:xfrm>
          <a:off x="9401175" y="13771518"/>
          <a:ext cx="7620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135545</xdr:rowOff>
    </xdr:from>
    <xdr:ext cx="469744" cy="259045"/>
    <xdr:sp macro="" textlink="">
      <xdr:nvSpPr>
        <xdr:cNvPr id="366" name="【福祉施設】&#10;一人当たり面積該当値テキスト">
          <a:extLst>
            <a:ext uri="{FF2B5EF4-FFF2-40B4-BE49-F238E27FC236}">
              <a16:creationId xmlns:a16="http://schemas.microsoft.com/office/drawing/2014/main" id="{D8C52B04-8A98-4159-AC7E-7270FB15CFDB}"/>
            </a:ext>
          </a:extLst>
        </xdr:cNvPr>
        <xdr:cNvSpPr txBox="1"/>
      </xdr:nvSpPr>
      <xdr:spPr>
        <a:xfrm>
          <a:off x="9467850" y="13746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150586</xdr:rowOff>
    </xdr:from>
    <xdr:to>
      <xdr:col>50</xdr:col>
      <xdr:colOff>165100</xdr:colOff>
      <xdr:row>85</xdr:row>
      <xdr:rowOff>80736</xdr:rowOff>
    </xdr:to>
    <xdr:sp macro="" textlink="">
      <xdr:nvSpPr>
        <xdr:cNvPr id="367" name="楕円 366">
          <a:extLst>
            <a:ext uri="{FF2B5EF4-FFF2-40B4-BE49-F238E27FC236}">
              <a16:creationId xmlns:a16="http://schemas.microsoft.com/office/drawing/2014/main" id="{3285578E-A0C9-45F7-BD48-94D090898CB1}"/>
            </a:ext>
          </a:extLst>
        </xdr:cNvPr>
        <xdr:cNvSpPr/>
      </xdr:nvSpPr>
      <xdr:spPr>
        <a:xfrm>
          <a:off x="8639175" y="13761811"/>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29936</xdr:rowOff>
    </xdr:from>
    <xdr:to>
      <xdr:col>55</xdr:col>
      <xdr:colOff>0</xdr:colOff>
      <xdr:row>85</xdr:row>
      <xdr:rowOff>36468</xdr:rowOff>
    </xdr:to>
    <xdr:cxnSp macro="">
      <xdr:nvCxnSpPr>
        <xdr:cNvPr id="368" name="直線コネクタ 367">
          <a:extLst>
            <a:ext uri="{FF2B5EF4-FFF2-40B4-BE49-F238E27FC236}">
              <a16:creationId xmlns:a16="http://schemas.microsoft.com/office/drawing/2014/main" id="{EE32C4EF-9410-42EB-9C78-FC43A5642158}"/>
            </a:ext>
          </a:extLst>
        </xdr:cNvPr>
        <xdr:cNvCxnSpPr/>
      </xdr:nvCxnSpPr>
      <xdr:spPr>
        <a:xfrm>
          <a:off x="8686800" y="13799911"/>
          <a:ext cx="742950" cy="9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150586</xdr:rowOff>
    </xdr:from>
    <xdr:to>
      <xdr:col>46</xdr:col>
      <xdr:colOff>38100</xdr:colOff>
      <xdr:row>85</xdr:row>
      <xdr:rowOff>80736</xdr:rowOff>
    </xdr:to>
    <xdr:sp macro="" textlink="">
      <xdr:nvSpPr>
        <xdr:cNvPr id="369" name="楕円 368">
          <a:extLst>
            <a:ext uri="{FF2B5EF4-FFF2-40B4-BE49-F238E27FC236}">
              <a16:creationId xmlns:a16="http://schemas.microsoft.com/office/drawing/2014/main" id="{8DB74EC7-D047-44D9-9C21-83886FEF4D9B}"/>
            </a:ext>
          </a:extLst>
        </xdr:cNvPr>
        <xdr:cNvSpPr/>
      </xdr:nvSpPr>
      <xdr:spPr>
        <a:xfrm>
          <a:off x="7839075" y="13761811"/>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29936</xdr:rowOff>
    </xdr:from>
    <xdr:to>
      <xdr:col>50</xdr:col>
      <xdr:colOff>114300</xdr:colOff>
      <xdr:row>85</xdr:row>
      <xdr:rowOff>29936</xdr:rowOff>
    </xdr:to>
    <xdr:cxnSp macro="">
      <xdr:nvCxnSpPr>
        <xdr:cNvPr id="370" name="直線コネクタ 369">
          <a:extLst>
            <a:ext uri="{FF2B5EF4-FFF2-40B4-BE49-F238E27FC236}">
              <a16:creationId xmlns:a16="http://schemas.microsoft.com/office/drawing/2014/main" id="{F6E48362-BA79-4F08-9651-EE65A4687793}"/>
            </a:ext>
          </a:extLst>
        </xdr:cNvPr>
        <xdr:cNvCxnSpPr/>
      </xdr:nvCxnSpPr>
      <xdr:spPr>
        <a:xfrm>
          <a:off x="7886700" y="13799911"/>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153851</xdr:rowOff>
    </xdr:from>
    <xdr:to>
      <xdr:col>41</xdr:col>
      <xdr:colOff>101600</xdr:colOff>
      <xdr:row>85</xdr:row>
      <xdr:rowOff>84001</xdr:rowOff>
    </xdr:to>
    <xdr:sp macro="" textlink="">
      <xdr:nvSpPr>
        <xdr:cNvPr id="371" name="楕円 370">
          <a:extLst>
            <a:ext uri="{FF2B5EF4-FFF2-40B4-BE49-F238E27FC236}">
              <a16:creationId xmlns:a16="http://schemas.microsoft.com/office/drawing/2014/main" id="{DC6C5E14-9260-4C8A-A8D7-AFCAD6B36C4C}"/>
            </a:ext>
          </a:extLst>
        </xdr:cNvPr>
        <xdr:cNvSpPr/>
      </xdr:nvSpPr>
      <xdr:spPr>
        <a:xfrm>
          <a:off x="7029450" y="13765076"/>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29936</xdr:rowOff>
    </xdr:from>
    <xdr:to>
      <xdr:col>45</xdr:col>
      <xdr:colOff>177800</xdr:colOff>
      <xdr:row>85</xdr:row>
      <xdr:rowOff>33201</xdr:rowOff>
    </xdr:to>
    <xdr:cxnSp macro="">
      <xdr:nvCxnSpPr>
        <xdr:cNvPr id="372" name="直線コネクタ 371">
          <a:extLst>
            <a:ext uri="{FF2B5EF4-FFF2-40B4-BE49-F238E27FC236}">
              <a16:creationId xmlns:a16="http://schemas.microsoft.com/office/drawing/2014/main" id="{B89FDBD4-BF50-416D-85C0-BEC31B87B341}"/>
            </a:ext>
          </a:extLst>
        </xdr:cNvPr>
        <xdr:cNvCxnSpPr/>
      </xdr:nvCxnSpPr>
      <xdr:spPr>
        <a:xfrm flipV="1">
          <a:off x="7077075" y="13799911"/>
          <a:ext cx="809625"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137523</xdr:rowOff>
    </xdr:from>
    <xdr:to>
      <xdr:col>36</xdr:col>
      <xdr:colOff>165100</xdr:colOff>
      <xdr:row>85</xdr:row>
      <xdr:rowOff>67673</xdr:rowOff>
    </xdr:to>
    <xdr:sp macro="" textlink="">
      <xdr:nvSpPr>
        <xdr:cNvPr id="373" name="楕円 372">
          <a:extLst>
            <a:ext uri="{FF2B5EF4-FFF2-40B4-BE49-F238E27FC236}">
              <a16:creationId xmlns:a16="http://schemas.microsoft.com/office/drawing/2014/main" id="{437E88F7-4303-422E-B862-F305249CD8E6}"/>
            </a:ext>
          </a:extLst>
        </xdr:cNvPr>
        <xdr:cNvSpPr/>
      </xdr:nvSpPr>
      <xdr:spPr>
        <a:xfrm>
          <a:off x="6238875" y="13751923"/>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16873</xdr:rowOff>
    </xdr:from>
    <xdr:to>
      <xdr:col>41</xdr:col>
      <xdr:colOff>50800</xdr:colOff>
      <xdr:row>85</xdr:row>
      <xdr:rowOff>33201</xdr:rowOff>
    </xdr:to>
    <xdr:cxnSp macro="">
      <xdr:nvCxnSpPr>
        <xdr:cNvPr id="374" name="直線コネクタ 373">
          <a:extLst>
            <a:ext uri="{FF2B5EF4-FFF2-40B4-BE49-F238E27FC236}">
              <a16:creationId xmlns:a16="http://schemas.microsoft.com/office/drawing/2014/main" id="{34AC2C12-70A5-4D08-A276-6E9B092BE7AA}"/>
            </a:ext>
          </a:extLst>
        </xdr:cNvPr>
        <xdr:cNvCxnSpPr/>
      </xdr:nvCxnSpPr>
      <xdr:spPr>
        <a:xfrm>
          <a:off x="6286500" y="13790023"/>
          <a:ext cx="790575" cy="13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15620</xdr:rowOff>
    </xdr:from>
    <xdr:ext cx="469744" cy="259045"/>
    <xdr:sp macro="" textlink="">
      <xdr:nvSpPr>
        <xdr:cNvPr id="375" name="n_1aveValue【福祉施設】&#10;一人当たり面積">
          <a:extLst>
            <a:ext uri="{FF2B5EF4-FFF2-40B4-BE49-F238E27FC236}">
              <a16:creationId xmlns:a16="http://schemas.microsoft.com/office/drawing/2014/main" id="{BF07E8E8-FBE9-46AB-8D0C-F7D02699283D}"/>
            </a:ext>
          </a:extLst>
        </xdr:cNvPr>
        <xdr:cNvSpPr txBox="1"/>
      </xdr:nvSpPr>
      <xdr:spPr>
        <a:xfrm>
          <a:off x="8458277" y="134617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2557</xdr:rowOff>
    </xdr:from>
    <xdr:ext cx="469744" cy="259045"/>
    <xdr:sp macro="" textlink="">
      <xdr:nvSpPr>
        <xdr:cNvPr id="376" name="n_2aveValue【福祉施設】&#10;一人当たり面積">
          <a:extLst>
            <a:ext uri="{FF2B5EF4-FFF2-40B4-BE49-F238E27FC236}">
              <a16:creationId xmlns:a16="http://schemas.microsoft.com/office/drawing/2014/main" id="{36A56923-7343-4FC0-B6D0-97F9A3D50C99}"/>
            </a:ext>
          </a:extLst>
        </xdr:cNvPr>
        <xdr:cNvSpPr txBox="1"/>
      </xdr:nvSpPr>
      <xdr:spPr>
        <a:xfrm>
          <a:off x="7677227" y="13451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66239</xdr:rowOff>
    </xdr:from>
    <xdr:ext cx="469744" cy="259045"/>
    <xdr:sp macro="" textlink="">
      <xdr:nvSpPr>
        <xdr:cNvPr id="377" name="n_3aveValue【福祉施設】&#10;一人当たり面積">
          <a:extLst>
            <a:ext uri="{FF2B5EF4-FFF2-40B4-BE49-F238E27FC236}">
              <a16:creationId xmlns:a16="http://schemas.microsoft.com/office/drawing/2014/main" id="{E30E5501-0AE3-48FA-8057-249FF90A7BE8}"/>
            </a:ext>
          </a:extLst>
        </xdr:cNvPr>
        <xdr:cNvSpPr txBox="1"/>
      </xdr:nvSpPr>
      <xdr:spPr>
        <a:xfrm>
          <a:off x="6867602" y="133567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79301</xdr:rowOff>
    </xdr:from>
    <xdr:ext cx="469744" cy="259045"/>
    <xdr:sp macro="" textlink="">
      <xdr:nvSpPr>
        <xdr:cNvPr id="378" name="n_4aveValue【福祉施設】&#10;一人当たり面積">
          <a:extLst>
            <a:ext uri="{FF2B5EF4-FFF2-40B4-BE49-F238E27FC236}">
              <a16:creationId xmlns:a16="http://schemas.microsoft.com/office/drawing/2014/main" id="{BBE9780B-ABF2-4F7F-9E3F-9C615D3C4000}"/>
            </a:ext>
          </a:extLst>
        </xdr:cNvPr>
        <xdr:cNvSpPr txBox="1"/>
      </xdr:nvSpPr>
      <xdr:spPr>
        <a:xfrm>
          <a:off x="6067502" y="133666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71863</xdr:rowOff>
    </xdr:from>
    <xdr:ext cx="469744" cy="259045"/>
    <xdr:sp macro="" textlink="">
      <xdr:nvSpPr>
        <xdr:cNvPr id="379" name="n_1mainValue【福祉施設】&#10;一人当たり面積">
          <a:extLst>
            <a:ext uri="{FF2B5EF4-FFF2-40B4-BE49-F238E27FC236}">
              <a16:creationId xmlns:a16="http://schemas.microsoft.com/office/drawing/2014/main" id="{173B2F4C-B805-42A2-86FF-2D34536124D0}"/>
            </a:ext>
          </a:extLst>
        </xdr:cNvPr>
        <xdr:cNvSpPr txBox="1"/>
      </xdr:nvSpPr>
      <xdr:spPr>
        <a:xfrm>
          <a:off x="8458277" y="138418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71863</xdr:rowOff>
    </xdr:from>
    <xdr:ext cx="469744" cy="259045"/>
    <xdr:sp macro="" textlink="">
      <xdr:nvSpPr>
        <xdr:cNvPr id="380" name="n_2mainValue【福祉施設】&#10;一人当たり面積">
          <a:extLst>
            <a:ext uri="{FF2B5EF4-FFF2-40B4-BE49-F238E27FC236}">
              <a16:creationId xmlns:a16="http://schemas.microsoft.com/office/drawing/2014/main" id="{E5BC1B92-8514-48A5-9A6A-F0467ED63B74}"/>
            </a:ext>
          </a:extLst>
        </xdr:cNvPr>
        <xdr:cNvSpPr txBox="1"/>
      </xdr:nvSpPr>
      <xdr:spPr>
        <a:xfrm>
          <a:off x="7677227" y="138418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75128</xdr:rowOff>
    </xdr:from>
    <xdr:ext cx="469744" cy="259045"/>
    <xdr:sp macro="" textlink="">
      <xdr:nvSpPr>
        <xdr:cNvPr id="381" name="n_3mainValue【福祉施設】&#10;一人当たり面積">
          <a:extLst>
            <a:ext uri="{FF2B5EF4-FFF2-40B4-BE49-F238E27FC236}">
              <a16:creationId xmlns:a16="http://schemas.microsoft.com/office/drawing/2014/main" id="{86C3E211-A020-4FDD-9996-8D63CB85EBE5}"/>
            </a:ext>
          </a:extLst>
        </xdr:cNvPr>
        <xdr:cNvSpPr txBox="1"/>
      </xdr:nvSpPr>
      <xdr:spPr>
        <a:xfrm>
          <a:off x="6867602" y="138482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58800</xdr:rowOff>
    </xdr:from>
    <xdr:ext cx="469744" cy="259045"/>
    <xdr:sp macro="" textlink="">
      <xdr:nvSpPr>
        <xdr:cNvPr id="382" name="n_4mainValue【福祉施設】&#10;一人当たり面積">
          <a:extLst>
            <a:ext uri="{FF2B5EF4-FFF2-40B4-BE49-F238E27FC236}">
              <a16:creationId xmlns:a16="http://schemas.microsoft.com/office/drawing/2014/main" id="{BE8173B2-704C-49E0-8CCA-888FF28F3B60}"/>
            </a:ext>
          </a:extLst>
        </xdr:cNvPr>
        <xdr:cNvSpPr txBox="1"/>
      </xdr:nvSpPr>
      <xdr:spPr>
        <a:xfrm>
          <a:off x="6067502" y="138319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3" name="正方形/長方形 382">
          <a:extLst>
            <a:ext uri="{FF2B5EF4-FFF2-40B4-BE49-F238E27FC236}">
              <a16:creationId xmlns:a16="http://schemas.microsoft.com/office/drawing/2014/main" id="{3EB33D82-AD50-457F-BA29-6C2E95070E86}"/>
            </a:ext>
          </a:extLst>
        </xdr:cNvPr>
        <xdr:cNvSpPr/>
      </xdr:nvSpPr>
      <xdr:spPr>
        <a:xfrm>
          <a:off x="6858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4" name="正方形/長方形 383">
          <a:extLst>
            <a:ext uri="{FF2B5EF4-FFF2-40B4-BE49-F238E27FC236}">
              <a16:creationId xmlns:a16="http://schemas.microsoft.com/office/drawing/2014/main" id="{CBC45835-6114-4966-ACFA-F8FA9136BAE9}"/>
            </a:ext>
          </a:extLst>
        </xdr:cNvPr>
        <xdr:cNvSpPr/>
      </xdr:nvSpPr>
      <xdr:spPr>
        <a:xfrm>
          <a:off x="80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5" name="正方形/長方形 384">
          <a:extLst>
            <a:ext uri="{FF2B5EF4-FFF2-40B4-BE49-F238E27FC236}">
              <a16:creationId xmlns:a16="http://schemas.microsoft.com/office/drawing/2014/main" id="{C53B830B-31E2-45AD-A14C-AA8A6FB986D4}"/>
            </a:ext>
          </a:extLst>
        </xdr:cNvPr>
        <xdr:cNvSpPr/>
      </xdr:nvSpPr>
      <xdr:spPr>
        <a:xfrm>
          <a:off x="80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6" name="正方形/長方形 385">
          <a:extLst>
            <a:ext uri="{FF2B5EF4-FFF2-40B4-BE49-F238E27FC236}">
              <a16:creationId xmlns:a16="http://schemas.microsoft.com/office/drawing/2014/main" id="{F756F22A-F608-4E98-A1C8-4D6AE897619B}"/>
            </a:ext>
          </a:extLst>
        </xdr:cNvPr>
        <xdr:cNvSpPr/>
      </xdr:nvSpPr>
      <xdr:spPr>
        <a:xfrm>
          <a:off x="17145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7" name="正方形/長方形 386">
          <a:extLst>
            <a:ext uri="{FF2B5EF4-FFF2-40B4-BE49-F238E27FC236}">
              <a16:creationId xmlns:a16="http://schemas.microsoft.com/office/drawing/2014/main" id="{EBF44F74-460C-4DA9-AD98-5F406205892C}"/>
            </a:ext>
          </a:extLst>
        </xdr:cNvPr>
        <xdr:cNvSpPr/>
      </xdr:nvSpPr>
      <xdr:spPr>
        <a:xfrm>
          <a:off x="17145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8" name="正方形/長方形 387">
          <a:extLst>
            <a:ext uri="{FF2B5EF4-FFF2-40B4-BE49-F238E27FC236}">
              <a16:creationId xmlns:a16="http://schemas.microsoft.com/office/drawing/2014/main" id="{C57B68E8-0524-4C44-9DD9-C656EF4AE944}"/>
            </a:ext>
          </a:extLst>
        </xdr:cNvPr>
        <xdr:cNvSpPr/>
      </xdr:nvSpPr>
      <xdr:spPr>
        <a:xfrm>
          <a:off x="27432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9" name="正方形/長方形 388">
          <a:extLst>
            <a:ext uri="{FF2B5EF4-FFF2-40B4-BE49-F238E27FC236}">
              <a16:creationId xmlns:a16="http://schemas.microsoft.com/office/drawing/2014/main" id="{A24AB315-3C23-47A3-AEAB-CFFD723BDD3B}"/>
            </a:ext>
          </a:extLst>
        </xdr:cNvPr>
        <xdr:cNvSpPr/>
      </xdr:nvSpPr>
      <xdr:spPr>
        <a:xfrm>
          <a:off x="27432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90" name="正方形/長方形 389">
          <a:extLst>
            <a:ext uri="{FF2B5EF4-FFF2-40B4-BE49-F238E27FC236}">
              <a16:creationId xmlns:a16="http://schemas.microsoft.com/office/drawing/2014/main" id="{674EC268-204F-4448-87D5-BAE9AAD5577F}"/>
            </a:ext>
          </a:extLst>
        </xdr:cNvPr>
        <xdr:cNvSpPr/>
      </xdr:nvSpPr>
      <xdr:spPr>
        <a:xfrm>
          <a:off x="6858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91" name="テキスト ボックス 390">
          <a:extLst>
            <a:ext uri="{FF2B5EF4-FFF2-40B4-BE49-F238E27FC236}">
              <a16:creationId xmlns:a16="http://schemas.microsoft.com/office/drawing/2014/main" id="{6DF460FF-13E0-46F0-B23F-0C4023DB00E4}"/>
            </a:ext>
          </a:extLst>
        </xdr:cNvPr>
        <xdr:cNvSpPr txBox="1"/>
      </xdr:nvSpPr>
      <xdr:spPr>
        <a:xfrm>
          <a:off x="666750"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92" name="直線コネクタ 391">
          <a:extLst>
            <a:ext uri="{FF2B5EF4-FFF2-40B4-BE49-F238E27FC236}">
              <a16:creationId xmlns:a16="http://schemas.microsoft.com/office/drawing/2014/main" id="{C161276D-855A-4000-80FF-389403B28A10}"/>
            </a:ext>
          </a:extLst>
        </xdr:cNvPr>
        <xdr:cNvCxnSpPr/>
      </xdr:nvCxnSpPr>
      <xdr:spPr>
        <a:xfrm>
          <a:off x="6858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93" name="テキスト ボックス 392">
          <a:extLst>
            <a:ext uri="{FF2B5EF4-FFF2-40B4-BE49-F238E27FC236}">
              <a16:creationId xmlns:a16="http://schemas.microsoft.com/office/drawing/2014/main" id="{45F48811-AF38-4B13-83D3-7FE7B70BBF1B}"/>
            </a:ext>
          </a:extLst>
        </xdr:cNvPr>
        <xdr:cNvSpPr txBox="1"/>
      </xdr:nvSpPr>
      <xdr:spPr>
        <a:xfrm>
          <a:off x="2789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94" name="直線コネクタ 393">
          <a:extLst>
            <a:ext uri="{FF2B5EF4-FFF2-40B4-BE49-F238E27FC236}">
              <a16:creationId xmlns:a16="http://schemas.microsoft.com/office/drawing/2014/main" id="{C19A16A0-38EE-48D9-B02E-B3CB11F13746}"/>
            </a:ext>
          </a:extLst>
        </xdr:cNvPr>
        <xdr:cNvCxnSpPr/>
      </xdr:nvCxnSpPr>
      <xdr:spPr>
        <a:xfrm>
          <a:off x="685800" y="178661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95" name="テキスト ボックス 394">
          <a:extLst>
            <a:ext uri="{FF2B5EF4-FFF2-40B4-BE49-F238E27FC236}">
              <a16:creationId xmlns:a16="http://schemas.microsoft.com/office/drawing/2014/main" id="{F63F8D31-85D5-4A26-B043-8C173478A1B3}"/>
            </a:ext>
          </a:extLst>
        </xdr:cNvPr>
        <xdr:cNvSpPr txBox="1"/>
      </xdr:nvSpPr>
      <xdr:spPr>
        <a:xfrm>
          <a:off x="278946" y="1772713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96" name="直線コネクタ 395">
          <a:extLst>
            <a:ext uri="{FF2B5EF4-FFF2-40B4-BE49-F238E27FC236}">
              <a16:creationId xmlns:a16="http://schemas.microsoft.com/office/drawing/2014/main" id="{EB3974C4-B544-4507-A390-913FD69C2604}"/>
            </a:ext>
          </a:extLst>
        </xdr:cNvPr>
        <xdr:cNvCxnSpPr/>
      </xdr:nvCxnSpPr>
      <xdr:spPr>
        <a:xfrm>
          <a:off x="685800" y="1753643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7" name="テキスト ボックス 396">
          <a:extLst>
            <a:ext uri="{FF2B5EF4-FFF2-40B4-BE49-F238E27FC236}">
              <a16:creationId xmlns:a16="http://schemas.microsoft.com/office/drawing/2014/main" id="{0F2A590D-B3D3-499D-9B99-2C4727BB8C94}"/>
            </a:ext>
          </a:extLst>
        </xdr:cNvPr>
        <xdr:cNvSpPr txBox="1"/>
      </xdr:nvSpPr>
      <xdr:spPr>
        <a:xfrm>
          <a:off x="339891" y="174005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8" name="直線コネクタ 397">
          <a:extLst>
            <a:ext uri="{FF2B5EF4-FFF2-40B4-BE49-F238E27FC236}">
              <a16:creationId xmlns:a16="http://schemas.microsoft.com/office/drawing/2014/main" id="{A6023CE9-107F-4924-AD2D-4AD5610FFA80}"/>
            </a:ext>
          </a:extLst>
        </xdr:cNvPr>
        <xdr:cNvCxnSpPr/>
      </xdr:nvCxnSpPr>
      <xdr:spPr>
        <a:xfrm>
          <a:off x="685800" y="1720986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9" name="テキスト ボックス 398">
          <a:extLst>
            <a:ext uri="{FF2B5EF4-FFF2-40B4-BE49-F238E27FC236}">
              <a16:creationId xmlns:a16="http://schemas.microsoft.com/office/drawing/2014/main" id="{E3E75737-1224-4C0E-B8E6-051DD11336AA}"/>
            </a:ext>
          </a:extLst>
        </xdr:cNvPr>
        <xdr:cNvSpPr txBox="1"/>
      </xdr:nvSpPr>
      <xdr:spPr>
        <a:xfrm>
          <a:off x="339891" y="1707081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400" name="直線コネクタ 399">
          <a:extLst>
            <a:ext uri="{FF2B5EF4-FFF2-40B4-BE49-F238E27FC236}">
              <a16:creationId xmlns:a16="http://schemas.microsoft.com/office/drawing/2014/main" id="{974E18F0-18AA-4635-8C1D-71021E75BD15}"/>
            </a:ext>
          </a:extLst>
        </xdr:cNvPr>
        <xdr:cNvCxnSpPr/>
      </xdr:nvCxnSpPr>
      <xdr:spPr>
        <a:xfrm>
          <a:off x="685800" y="1688963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401" name="テキスト ボックス 400">
          <a:extLst>
            <a:ext uri="{FF2B5EF4-FFF2-40B4-BE49-F238E27FC236}">
              <a16:creationId xmlns:a16="http://schemas.microsoft.com/office/drawing/2014/main" id="{3F983A0E-99BD-45F7-9E47-DFBD7EA784F9}"/>
            </a:ext>
          </a:extLst>
        </xdr:cNvPr>
        <xdr:cNvSpPr txBox="1"/>
      </xdr:nvSpPr>
      <xdr:spPr>
        <a:xfrm>
          <a:off x="339891" y="167442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402" name="直線コネクタ 401">
          <a:extLst>
            <a:ext uri="{FF2B5EF4-FFF2-40B4-BE49-F238E27FC236}">
              <a16:creationId xmlns:a16="http://schemas.microsoft.com/office/drawing/2014/main" id="{3EE1BE7D-7AE3-4FAA-A6B5-686887CA4493}"/>
            </a:ext>
          </a:extLst>
        </xdr:cNvPr>
        <xdr:cNvCxnSpPr/>
      </xdr:nvCxnSpPr>
      <xdr:spPr>
        <a:xfrm>
          <a:off x="685800" y="1656306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403" name="テキスト ボックス 402">
          <a:extLst>
            <a:ext uri="{FF2B5EF4-FFF2-40B4-BE49-F238E27FC236}">
              <a16:creationId xmlns:a16="http://schemas.microsoft.com/office/drawing/2014/main" id="{6C4E0553-A2C6-46EF-8C68-B98A3D35D6DF}"/>
            </a:ext>
          </a:extLst>
        </xdr:cNvPr>
        <xdr:cNvSpPr txBox="1"/>
      </xdr:nvSpPr>
      <xdr:spPr>
        <a:xfrm>
          <a:off x="339891" y="1641449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404" name="直線コネクタ 403">
          <a:extLst>
            <a:ext uri="{FF2B5EF4-FFF2-40B4-BE49-F238E27FC236}">
              <a16:creationId xmlns:a16="http://schemas.microsoft.com/office/drawing/2014/main" id="{632DBFDD-E8C1-4C81-AA8A-28B03F139DB8}"/>
            </a:ext>
          </a:extLst>
        </xdr:cNvPr>
        <xdr:cNvCxnSpPr/>
      </xdr:nvCxnSpPr>
      <xdr:spPr>
        <a:xfrm>
          <a:off x="685800" y="1623332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405" name="テキスト ボックス 404">
          <a:extLst>
            <a:ext uri="{FF2B5EF4-FFF2-40B4-BE49-F238E27FC236}">
              <a16:creationId xmlns:a16="http://schemas.microsoft.com/office/drawing/2014/main" id="{3D42AA60-2153-4FA6-B5DD-DDF9B4C746FB}"/>
            </a:ext>
          </a:extLst>
        </xdr:cNvPr>
        <xdr:cNvSpPr txBox="1"/>
      </xdr:nvSpPr>
      <xdr:spPr>
        <a:xfrm>
          <a:off x="388136" y="1608792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6" name="直線コネクタ 405">
          <a:extLst>
            <a:ext uri="{FF2B5EF4-FFF2-40B4-BE49-F238E27FC236}">
              <a16:creationId xmlns:a16="http://schemas.microsoft.com/office/drawing/2014/main" id="{12BF396F-47D3-4D8E-B50E-2084F26F04F7}"/>
            </a:ext>
          </a:extLst>
        </xdr:cNvPr>
        <xdr:cNvCxnSpPr/>
      </xdr:nvCxnSpPr>
      <xdr:spPr>
        <a:xfrm>
          <a:off x="6858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7" name="【市民会館】&#10;有形固定資産減価償却率グラフ枠">
          <a:extLst>
            <a:ext uri="{FF2B5EF4-FFF2-40B4-BE49-F238E27FC236}">
              <a16:creationId xmlns:a16="http://schemas.microsoft.com/office/drawing/2014/main" id="{546E000F-8AF6-482F-A508-C04CC9AA3EB7}"/>
            </a:ext>
          </a:extLst>
        </xdr:cNvPr>
        <xdr:cNvSpPr/>
      </xdr:nvSpPr>
      <xdr:spPr>
        <a:xfrm>
          <a:off x="6858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41911</xdr:rowOff>
    </xdr:from>
    <xdr:to>
      <xdr:col>24</xdr:col>
      <xdr:colOff>62865</xdr:colOff>
      <xdr:row>109</xdr:row>
      <xdr:rowOff>35379</xdr:rowOff>
    </xdr:to>
    <xdr:cxnSp macro="">
      <xdr:nvCxnSpPr>
        <xdr:cNvPr id="408" name="直線コネクタ 407">
          <a:extLst>
            <a:ext uri="{FF2B5EF4-FFF2-40B4-BE49-F238E27FC236}">
              <a16:creationId xmlns:a16="http://schemas.microsoft.com/office/drawing/2014/main" id="{83E2E289-C128-4F4C-98FA-3B8897B40434}"/>
            </a:ext>
          </a:extLst>
        </xdr:cNvPr>
        <xdr:cNvCxnSpPr/>
      </xdr:nvCxnSpPr>
      <xdr:spPr>
        <a:xfrm flipV="1">
          <a:off x="4180840" y="16332836"/>
          <a:ext cx="0" cy="15333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409" name="【市民会館】&#10;有形固定資産減価償却率最小値テキスト">
          <a:extLst>
            <a:ext uri="{FF2B5EF4-FFF2-40B4-BE49-F238E27FC236}">
              <a16:creationId xmlns:a16="http://schemas.microsoft.com/office/drawing/2014/main" id="{5E509C44-3E90-48CC-97A7-525D5B20CE96}"/>
            </a:ext>
          </a:extLst>
        </xdr:cNvPr>
        <xdr:cNvSpPr txBox="1"/>
      </xdr:nvSpPr>
      <xdr:spPr>
        <a:xfrm>
          <a:off x="4219575" y="178700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410" name="直線コネクタ 409">
          <a:extLst>
            <a:ext uri="{FF2B5EF4-FFF2-40B4-BE49-F238E27FC236}">
              <a16:creationId xmlns:a16="http://schemas.microsoft.com/office/drawing/2014/main" id="{E90C1769-1D51-4ECF-9E2A-2AFB45CE30C4}"/>
            </a:ext>
          </a:extLst>
        </xdr:cNvPr>
        <xdr:cNvCxnSpPr/>
      </xdr:nvCxnSpPr>
      <xdr:spPr>
        <a:xfrm>
          <a:off x="4105275" y="1786617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160038</xdr:rowOff>
    </xdr:from>
    <xdr:ext cx="340478" cy="259045"/>
    <xdr:sp macro="" textlink="">
      <xdr:nvSpPr>
        <xdr:cNvPr id="411" name="【市民会館】&#10;有形固定資産減価償却率最大値テキスト">
          <a:extLst>
            <a:ext uri="{FF2B5EF4-FFF2-40B4-BE49-F238E27FC236}">
              <a16:creationId xmlns:a16="http://schemas.microsoft.com/office/drawing/2014/main" id="{E3A1BE6C-6505-401F-8C22-BD76686D0517}"/>
            </a:ext>
          </a:extLst>
        </xdr:cNvPr>
        <xdr:cNvSpPr txBox="1"/>
      </xdr:nvSpPr>
      <xdr:spPr>
        <a:xfrm>
          <a:off x="4219575" y="1610806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41911</xdr:rowOff>
    </xdr:from>
    <xdr:to>
      <xdr:col>24</xdr:col>
      <xdr:colOff>152400</xdr:colOff>
      <xdr:row>100</xdr:row>
      <xdr:rowOff>41911</xdr:rowOff>
    </xdr:to>
    <xdr:cxnSp macro="">
      <xdr:nvCxnSpPr>
        <xdr:cNvPr id="412" name="直線コネクタ 411">
          <a:extLst>
            <a:ext uri="{FF2B5EF4-FFF2-40B4-BE49-F238E27FC236}">
              <a16:creationId xmlns:a16="http://schemas.microsoft.com/office/drawing/2014/main" id="{6BA31373-18CC-4838-B145-FBD9325ED5BC}"/>
            </a:ext>
          </a:extLst>
        </xdr:cNvPr>
        <xdr:cNvCxnSpPr/>
      </xdr:nvCxnSpPr>
      <xdr:spPr>
        <a:xfrm>
          <a:off x="4105275" y="1633283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115225</xdr:rowOff>
    </xdr:from>
    <xdr:ext cx="405111" cy="259045"/>
    <xdr:sp macro="" textlink="">
      <xdr:nvSpPr>
        <xdr:cNvPr id="413" name="【市民会館】&#10;有形固定資産減価償却率平均値テキスト">
          <a:extLst>
            <a:ext uri="{FF2B5EF4-FFF2-40B4-BE49-F238E27FC236}">
              <a16:creationId xmlns:a16="http://schemas.microsoft.com/office/drawing/2014/main" id="{87697C48-49EA-4040-82B7-9AA99A55E774}"/>
            </a:ext>
          </a:extLst>
        </xdr:cNvPr>
        <xdr:cNvSpPr txBox="1"/>
      </xdr:nvSpPr>
      <xdr:spPr>
        <a:xfrm>
          <a:off x="4219575" y="1691732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92348</xdr:rowOff>
    </xdr:from>
    <xdr:to>
      <xdr:col>24</xdr:col>
      <xdr:colOff>114300</xdr:colOff>
      <xdr:row>105</xdr:row>
      <xdr:rowOff>22498</xdr:rowOff>
    </xdr:to>
    <xdr:sp macro="" textlink="">
      <xdr:nvSpPr>
        <xdr:cNvPr id="414" name="フローチャート: 判断 413">
          <a:extLst>
            <a:ext uri="{FF2B5EF4-FFF2-40B4-BE49-F238E27FC236}">
              <a16:creationId xmlns:a16="http://schemas.microsoft.com/office/drawing/2014/main" id="{9E58F928-8595-4649-B09A-969799BDCDD4}"/>
            </a:ext>
          </a:extLst>
        </xdr:cNvPr>
        <xdr:cNvSpPr/>
      </xdr:nvSpPr>
      <xdr:spPr>
        <a:xfrm>
          <a:off x="4124325" y="17065898"/>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82550</xdr:rowOff>
    </xdr:from>
    <xdr:to>
      <xdr:col>20</xdr:col>
      <xdr:colOff>38100</xdr:colOff>
      <xdr:row>105</xdr:row>
      <xdr:rowOff>12700</xdr:rowOff>
    </xdr:to>
    <xdr:sp macro="" textlink="">
      <xdr:nvSpPr>
        <xdr:cNvPr id="415" name="フローチャート: 判断 414">
          <a:extLst>
            <a:ext uri="{FF2B5EF4-FFF2-40B4-BE49-F238E27FC236}">
              <a16:creationId xmlns:a16="http://schemas.microsoft.com/office/drawing/2014/main" id="{08188387-7902-4860-9132-19C278C1F3CC}"/>
            </a:ext>
          </a:extLst>
        </xdr:cNvPr>
        <xdr:cNvSpPr/>
      </xdr:nvSpPr>
      <xdr:spPr>
        <a:xfrm>
          <a:off x="3381375" y="1705927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77651</xdr:rowOff>
    </xdr:from>
    <xdr:to>
      <xdr:col>15</xdr:col>
      <xdr:colOff>101600</xdr:colOff>
      <xdr:row>105</xdr:row>
      <xdr:rowOff>7801</xdr:rowOff>
    </xdr:to>
    <xdr:sp macro="" textlink="">
      <xdr:nvSpPr>
        <xdr:cNvPr id="416" name="フローチャート: 判断 415">
          <a:extLst>
            <a:ext uri="{FF2B5EF4-FFF2-40B4-BE49-F238E27FC236}">
              <a16:creationId xmlns:a16="http://schemas.microsoft.com/office/drawing/2014/main" id="{B4350DA6-7E4A-43A2-9A1D-0CFE37FEE33E}"/>
            </a:ext>
          </a:extLst>
        </xdr:cNvPr>
        <xdr:cNvSpPr/>
      </xdr:nvSpPr>
      <xdr:spPr>
        <a:xfrm>
          <a:off x="2571750" y="17051201"/>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116839</xdr:rowOff>
    </xdr:from>
    <xdr:to>
      <xdr:col>10</xdr:col>
      <xdr:colOff>165100</xdr:colOff>
      <xdr:row>105</xdr:row>
      <xdr:rowOff>46989</xdr:rowOff>
    </xdr:to>
    <xdr:sp macro="" textlink="">
      <xdr:nvSpPr>
        <xdr:cNvPr id="417" name="フローチャート: 判断 416">
          <a:extLst>
            <a:ext uri="{FF2B5EF4-FFF2-40B4-BE49-F238E27FC236}">
              <a16:creationId xmlns:a16="http://schemas.microsoft.com/office/drawing/2014/main" id="{6F922C6C-B908-4836-AF9B-31F97BB9F38D}"/>
            </a:ext>
          </a:extLst>
        </xdr:cNvPr>
        <xdr:cNvSpPr/>
      </xdr:nvSpPr>
      <xdr:spPr>
        <a:xfrm>
          <a:off x="1781175" y="17090389"/>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46627</xdr:rowOff>
    </xdr:from>
    <xdr:to>
      <xdr:col>6</xdr:col>
      <xdr:colOff>38100</xdr:colOff>
      <xdr:row>104</xdr:row>
      <xdr:rowOff>148227</xdr:rowOff>
    </xdr:to>
    <xdr:sp macro="" textlink="">
      <xdr:nvSpPr>
        <xdr:cNvPr id="418" name="フローチャート: 判断 417">
          <a:extLst>
            <a:ext uri="{FF2B5EF4-FFF2-40B4-BE49-F238E27FC236}">
              <a16:creationId xmlns:a16="http://schemas.microsoft.com/office/drawing/2014/main" id="{4CB2EFFE-E146-444C-882A-443EF0624795}"/>
            </a:ext>
          </a:extLst>
        </xdr:cNvPr>
        <xdr:cNvSpPr/>
      </xdr:nvSpPr>
      <xdr:spPr>
        <a:xfrm>
          <a:off x="981075" y="17023352"/>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9" name="テキスト ボックス 418">
          <a:extLst>
            <a:ext uri="{FF2B5EF4-FFF2-40B4-BE49-F238E27FC236}">
              <a16:creationId xmlns:a16="http://schemas.microsoft.com/office/drawing/2014/main" id="{D59F40F0-C708-47D2-821B-26680DEC7508}"/>
            </a:ext>
          </a:extLst>
        </xdr:cNvPr>
        <xdr:cNvSpPr txBox="1"/>
      </xdr:nvSpPr>
      <xdr:spPr>
        <a:xfrm>
          <a:off x="40100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20" name="テキスト ボックス 419">
          <a:extLst>
            <a:ext uri="{FF2B5EF4-FFF2-40B4-BE49-F238E27FC236}">
              <a16:creationId xmlns:a16="http://schemas.microsoft.com/office/drawing/2014/main" id="{23517E54-4F61-4589-B42F-BD05CA5CA36D}"/>
            </a:ext>
          </a:extLst>
        </xdr:cNvPr>
        <xdr:cNvSpPr txBox="1"/>
      </xdr:nvSpPr>
      <xdr:spPr>
        <a:xfrm>
          <a:off x="32575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21" name="テキスト ボックス 420">
          <a:extLst>
            <a:ext uri="{FF2B5EF4-FFF2-40B4-BE49-F238E27FC236}">
              <a16:creationId xmlns:a16="http://schemas.microsoft.com/office/drawing/2014/main" id="{0511A2BC-3B74-4F76-AF31-EC063219843D}"/>
            </a:ext>
          </a:extLst>
        </xdr:cNvPr>
        <xdr:cNvSpPr txBox="1"/>
      </xdr:nvSpPr>
      <xdr:spPr>
        <a:xfrm>
          <a:off x="24479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22" name="テキスト ボックス 421">
          <a:extLst>
            <a:ext uri="{FF2B5EF4-FFF2-40B4-BE49-F238E27FC236}">
              <a16:creationId xmlns:a16="http://schemas.microsoft.com/office/drawing/2014/main" id="{67CE8C56-BC32-406D-978B-C5418C38B288}"/>
            </a:ext>
          </a:extLst>
        </xdr:cNvPr>
        <xdr:cNvSpPr txBox="1"/>
      </xdr:nvSpPr>
      <xdr:spPr>
        <a:xfrm>
          <a:off x="16573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23" name="テキスト ボックス 422">
          <a:extLst>
            <a:ext uri="{FF2B5EF4-FFF2-40B4-BE49-F238E27FC236}">
              <a16:creationId xmlns:a16="http://schemas.microsoft.com/office/drawing/2014/main" id="{A01AB20D-99D6-4E5D-B4C3-553F6E5DFB95}"/>
            </a:ext>
          </a:extLst>
        </xdr:cNvPr>
        <xdr:cNvSpPr txBox="1"/>
      </xdr:nvSpPr>
      <xdr:spPr>
        <a:xfrm>
          <a:off x="8572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107</xdr:row>
      <xdr:rowOff>133169</xdr:rowOff>
    </xdr:from>
    <xdr:to>
      <xdr:col>24</xdr:col>
      <xdr:colOff>114300</xdr:colOff>
      <xdr:row>108</xdr:row>
      <xdr:rowOff>63319</xdr:rowOff>
    </xdr:to>
    <xdr:sp macro="" textlink="">
      <xdr:nvSpPr>
        <xdr:cNvPr id="424" name="楕円 423">
          <a:extLst>
            <a:ext uri="{FF2B5EF4-FFF2-40B4-BE49-F238E27FC236}">
              <a16:creationId xmlns:a16="http://schemas.microsoft.com/office/drawing/2014/main" id="{FFAD30AC-871F-49AA-97B3-A0649FE44521}"/>
            </a:ext>
          </a:extLst>
        </xdr:cNvPr>
        <xdr:cNvSpPr/>
      </xdr:nvSpPr>
      <xdr:spPr>
        <a:xfrm>
          <a:off x="4124325" y="17621069"/>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107</xdr:row>
      <xdr:rowOff>111596</xdr:rowOff>
    </xdr:from>
    <xdr:ext cx="405111" cy="259045"/>
    <xdr:sp macro="" textlink="">
      <xdr:nvSpPr>
        <xdr:cNvPr id="425" name="【市民会館】&#10;有形固定資産減価償却率該当値テキスト">
          <a:extLst>
            <a:ext uri="{FF2B5EF4-FFF2-40B4-BE49-F238E27FC236}">
              <a16:creationId xmlns:a16="http://schemas.microsoft.com/office/drawing/2014/main" id="{D9E551A8-7066-449D-9913-055E1AF8D53B}"/>
            </a:ext>
          </a:extLst>
        </xdr:cNvPr>
        <xdr:cNvSpPr txBox="1"/>
      </xdr:nvSpPr>
      <xdr:spPr>
        <a:xfrm>
          <a:off x="4219575" y="175994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107</xdr:row>
      <xdr:rowOff>97245</xdr:rowOff>
    </xdr:from>
    <xdr:to>
      <xdr:col>20</xdr:col>
      <xdr:colOff>38100</xdr:colOff>
      <xdr:row>108</xdr:row>
      <xdr:rowOff>27395</xdr:rowOff>
    </xdr:to>
    <xdr:sp macro="" textlink="">
      <xdr:nvSpPr>
        <xdr:cNvPr id="426" name="楕円 425">
          <a:extLst>
            <a:ext uri="{FF2B5EF4-FFF2-40B4-BE49-F238E27FC236}">
              <a16:creationId xmlns:a16="http://schemas.microsoft.com/office/drawing/2014/main" id="{0B5746C1-1D20-46CA-9B8C-0B28457B690E}"/>
            </a:ext>
          </a:extLst>
        </xdr:cNvPr>
        <xdr:cNvSpPr/>
      </xdr:nvSpPr>
      <xdr:spPr>
        <a:xfrm>
          <a:off x="3381375" y="1758514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107</xdr:row>
      <xdr:rowOff>148045</xdr:rowOff>
    </xdr:from>
    <xdr:to>
      <xdr:col>24</xdr:col>
      <xdr:colOff>63500</xdr:colOff>
      <xdr:row>108</xdr:row>
      <xdr:rowOff>12519</xdr:rowOff>
    </xdr:to>
    <xdr:cxnSp macro="">
      <xdr:nvCxnSpPr>
        <xdr:cNvPr id="427" name="直線コネクタ 426">
          <a:extLst>
            <a:ext uri="{FF2B5EF4-FFF2-40B4-BE49-F238E27FC236}">
              <a16:creationId xmlns:a16="http://schemas.microsoft.com/office/drawing/2014/main" id="{912546A9-DCC1-42C4-979D-7B3F99C06DCE}"/>
            </a:ext>
          </a:extLst>
        </xdr:cNvPr>
        <xdr:cNvCxnSpPr/>
      </xdr:nvCxnSpPr>
      <xdr:spPr>
        <a:xfrm>
          <a:off x="3429000" y="17632770"/>
          <a:ext cx="752475" cy="35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107</xdr:row>
      <xdr:rowOff>61323</xdr:rowOff>
    </xdr:from>
    <xdr:to>
      <xdr:col>15</xdr:col>
      <xdr:colOff>101600</xdr:colOff>
      <xdr:row>107</xdr:row>
      <xdr:rowOff>162923</xdr:rowOff>
    </xdr:to>
    <xdr:sp macro="" textlink="">
      <xdr:nvSpPr>
        <xdr:cNvPr id="428" name="楕円 427">
          <a:extLst>
            <a:ext uri="{FF2B5EF4-FFF2-40B4-BE49-F238E27FC236}">
              <a16:creationId xmlns:a16="http://schemas.microsoft.com/office/drawing/2014/main" id="{8F95F5FF-F95B-422D-9383-EE3D14D4732E}"/>
            </a:ext>
          </a:extLst>
        </xdr:cNvPr>
        <xdr:cNvSpPr/>
      </xdr:nvSpPr>
      <xdr:spPr>
        <a:xfrm>
          <a:off x="2571750" y="17552398"/>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107</xdr:row>
      <xdr:rowOff>112123</xdr:rowOff>
    </xdr:from>
    <xdr:to>
      <xdr:col>19</xdr:col>
      <xdr:colOff>177800</xdr:colOff>
      <xdr:row>107</xdr:row>
      <xdr:rowOff>148045</xdr:rowOff>
    </xdr:to>
    <xdr:cxnSp macro="">
      <xdr:nvCxnSpPr>
        <xdr:cNvPr id="429" name="直線コネクタ 428">
          <a:extLst>
            <a:ext uri="{FF2B5EF4-FFF2-40B4-BE49-F238E27FC236}">
              <a16:creationId xmlns:a16="http://schemas.microsoft.com/office/drawing/2014/main" id="{2108F9C5-E1B5-4B5C-9BB5-DCD4549110CF}"/>
            </a:ext>
          </a:extLst>
        </xdr:cNvPr>
        <xdr:cNvCxnSpPr/>
      </xdr:nvCxnSpPr>
      <xdr:spPr>
        <a:xfrm>
          <a:off x="2619375" y="17600023"/>
          <a:ext cx="809625" cy="327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107</xdr:row>
      <xdr:rowOff>25400</xdr:rowOff>
    </xdr:from>
    <xdr:to>
      <xdr:col>10</xdr:col>
      <xdr:colOff>165100</xdr:colOff>
      <xdr:row>107</xdr:row>
      <xdr:rowOff>127000</xdr:rowOff>
    </xdr:to>
    <xdr:sp macro="" textlink="">
      <xdr:nvSpPr>
        <xdr:cNvPr id="430" name="楕円 429">
          <a:extLst>
            <a:ext uri="{FF2B5EF4-FFF2-40B4-BE49-F238E27FC236}">
              <a16:creationId xmlns:a16="http://schemas.microsoft.com/office/drawing/2014/main" id="{41D5DCBC-9E12-4E30-848F-9D70E62949DD}"/>
            </a:ext>
          </a:extLst>
        </xdr:cNvPr>
        <xdr:cNvSpPr/>
      </xdr:nvSpPr>
      <xdr:spPr>
        <a:xfrm>
          <a:off x="1781175" y="1751647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107</xdr:row>
      <xdr:rowOff>76200</xdr:rowOff>
    </xdr:from>
    <xdr:to>
      <xdr:col>15</xdr:col>
      <xdr:colOff>50800</xdr:colOff>
      <xdr:row>107</xdr:row>
      <xdr:rowOff>112123</xdr:rowOff>
    </xdr:to>
    <xdr:cxnSp macro="">
      <xdr:nvCxnSpPr>
        <xdr:cNvPr id="431" name="直線コネクタ 430">
          <a:extLst>
            <a:ext uri="{FF2B5EF4-FFF2-40B4-BE49-F238E27FC236}">
              <a16:creationId xmlns:a16="http://schemas.microsoft.com/office/drawing/2014/main" id="{56B05FCE-FD57-4F39-AC79-EA9FE00B1E34}"/>
            </a:ext>
          </a:extLst>
        </xdr:cNvPr>
        <xdr:cNvCxnSpPr/>
      </xdr:nvCxnSpPr>
      <xdr:spPr>
        <a:xfrm>
          <a:off x="1828800" y="17564100"/>
          <a:ext cx="790575"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106</xdr:row>
      <xdr:rowOff>156029</xdr:rowOff>
    </xdr:from>
    <xdr:to>
      <xdr:col>6</xdr:col>
      <xdr:colOff>38100</xdr:colOff>
      <xdr:row>107</xdr:row>
      <xdr:rowOff>86179</xdr:rowOff>
    </xdr:to>
    <xdr:sp macro="" textlink="">
      <xdr:nvSpPr>
        <xdr:cNvPr id="432" name="楕円 431">
          <a:extLst>
            <a:ext uri="{FF2B5EF4-FFF2-40B4-BE49-F238E27FC236}">
              <a16:creationId xmlns:a16="http://schemas.microsoft.com/office/drawing/2014/main" id="{4F49960C-CE1E-4415-ADE5-86872B08AD9C}"/>
            </a:ext>
          </a:extLst>
        </xdr:cNvPr>
        <xdr:cNvSpPr/>
      </xdr:nvSpPr>
      <xdr:spPr>
        <a:xfrm>
          <a:off x="981075" y="17475654"/>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107</xdr:row>
      <xdr:rowOff>35379</xdr:rowOff>
    </xdr:from>
    <xdr:to>
      <xdr:col>10</xdr:col>
      <xdr:colOff>114300</xdr:colOff>
      <xdr:row>107</xdr:row>
      <xdr:rowOff>76200</xdr:rowOff>
    </xdr:to>
    <xdr:cxnSp macro="">
      <xdr:nvCxnSpPr>
        <xdr:cNvPr id="433" name="直線コネクタ 432">
          <a:extLst>
            <a:ext uri="{FF2B5EF4-FFF2-40B4-BE49-F238E27FC236}">
              <a16:creationId xmlns:a16="http://schemas.microsoft.com/office/drawing/2014/main" id="{4D00CA1B-547E-436D-8C7A-E4A4583E467D}"/>
            </a:ext>
          </a:extLst>
        </xdr:cNvPr>
        <xdr:cNvCxnSpPr/>
      </xdr:nvCxnSpPr>
      <xdr:spPr>
        <a:xfrm>
          <a:off x="1028700" y="17523279"/>
          <a:ext cx="800100"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29227</xdr:rowOff>
    </xdr:from>
    <xdr:ext cx="405111" cy="259045"/>
    <xdr:sp macro="" textlink="">
      <xdr:nvSpPr>
        <xdr:cNvPr id="434" name="n_1aveValue【市民会館】&#10;有形固定資産減価償却率">
          <a:extLst>
            <a:ext uri="{FF2B5EF4-FFF2-40B4-BE49-F238E27FC236}">
              <a16:creationId xmlns:a16="http://schemas.microsoft.com/office/drawing/2014/main" id="{7F222A16-F997-49C3-8388-E3454D14EE9D}"/>
            </a:ext>
          </a:extLst>
        </xdr:cNvPr>
        <xdr:cNvSpPr txBox="1"/>
      </xdr:nvSpPr>
      <xdr:spPr>
        <a:xfrm>
          <a:off x="3239144" y="16828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24328</xdr:rowOff>
    </xdr:from>
    <xdr:ext cx="405111" cy="259045"/>
    <xdr:sp macro="" textlink="">
      <xdr:nvSpPr>
        <xdr:cNvPr id="435" name="n_2aveValue【市民会館】&#10;有形固定資産減価償却率">
          <a:extLst>
            <a:ext uri="{FF2B5EF4-FFF2-40B4-BE49-F238E27FC236}">
              <a16:creationId xmlns:a16="http://schemas.microsoft.com/office/drawing/2014/main" id="{7418DD59-F287-4860-AF32-492F5D5BFB82}"/>
            </a:ext>
          </a:extLst>
        </xdr:cNvPr>
        <xdr:cNvSpPr txBox="1"/>
      </xdr:nvSpPr>
      <xdr:spPr>
        <a:xfrm>
          <a:off x="2439044" y="168296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63516</xdr:rowOff>
    </xdr:from>
    <xdr:ext cx="405111" cy="259045"/>
    <xdr:sp macro="" textlink="">
      <xdr:nvSpPr>
        <xdr:cNvPr id="436" name="n_3aveValue【市民会館】&#10;有形固定資産減価償却率">
          <a:extLst>
            <a:ext uri="{FF2B5EF4-FFF2-40B4-BE49-F238E27FC236}">
              <a16:creationId xmlns:a16="http://schemas.microsoft.com/office/drawing/2014/main" id="{1B2FDB58-FC00-4D68-8852-934717D1D277}"/>
            </a:ext>
          </a:extLst>
        </xdr:cNvPr>
        <xdr:cNvSpPr txBox="1"/>
      </xdr:nvSpPr>
      <xdr:spPr>
        <a:xfrm>
          <a:off x="1648469" y="168687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164754</xdr:rowOff>
    </xdr:from>
    <xdr:ext cx="405111" cy="259045"/>
    <xdr:sp macro="" textlink="">
      <xdr:nvSpPr>
        <xdr:cNvPr id="437" name="n_4aveValue【市民会館】&#10;有形固定資産減価償却率">
          <a:extLst>
            <a:ext uri="{FF2B5EF4-FFF2-40B4-BE49-F238E27FC236}">
              <a16:creationId xmlns:a16="http://schemas.microsoft.com/office/drawing/2014/main" id="{D54F2FC0-A6AC-44D0-A0B8-62DD99E1AA80}"/>
            </a:ext>
          </a:extLst>
        </xdr:cNvPr>
        <xdr:cNvSpPr txBox="1"/>
      </xdr:nvSpPr>
      <xdr:spPr>
        <a:xfrm>
          <a:off x="848369" y="167922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108</xdr:row>
      <xdr:rowOff>18522</xdr:rowOff>
    </xdr:from>
    <xdr:ext cx="405111" cy="259045"/>
    <xdr:sp macro="" textlink="">
      <xdr:nvSpPr>
        <xdr:cNvPr id="438" name="n_1mainValue【市民会館】&#10;有形固定資産減価償却率">
          <a:extLst>
            <a:ext uri="{FF2B5EF4-FFF2-40B4-BE49-F238E27FC236}">
              <a16:creationId xmlns:a16="http://schemas.microsoft.com/office/drawing/2014/main" id="{4737AFCC-6D84-4BFB-ACAF-0995F22946EC}"/>
            </a:ext>
          </a:extLst>
        </xdr:cNvPr>
        <xdr:cNvSpPr txBox="1"/>
      </xdr:nvSpPr>
      <xdr:spPr>
        <a:xfrm>
          <a:off x="3239144" y="17677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107</xdr:row>
      <xdr:rowOff>154050</xdr:rowOff>
    </xdr:from>
    <xdr:ext cx="405111" cy="259045"/>
    <xdr:sp macro="" textlink="">
      <xdr:nvSpPr>
        <xdr:cNvPr id="439" name="n_2mainValue【市民会館】&#10;有形固定資産減価償却率">
          <a:extLst>
            <a:ext uri="{FF2B5EF4-FFF2-40B4-BE49-F238E27FC236}">
              <a16:creationId xmlns:a16="http://schemas.microsoft.com/office/drawing/2014/main" id="{7DE8E838-48EA-48AA-95DE-E31277788644}"/>
            </a:ext>
          </a:extLst>
        </xdr:cNvPr>
        <xdr:cNvSpPr txBox="1"/>
      </xdr:nvSpPr>
      <xdr:spPr>
        <a:xfrm>
          <a:off x="2439044" y="176419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107</xdr:row>
      <xdr:rowOff>118127</xdr:rowOff>
    </xdr:from>
    <xdr:ext cx="405111" cy="259045"/>
    <xdr:sp macro="" textlink="">
      <xdr:nvSpPr>
        <xdr:cNvPr id="440" name="n_3mainValue【市民会館】&#10;有形固定資産減価償却率">
          <a:extLst>
            <a:ext uri="{FF2B5EF4-FFF2-40B4-BE49-F238E27FC236}">
              <a16:creationId xmlns:a16="http://schemas.microsoft.com/office/drawing/2014/main" id="{D5B69D5D-5808-4AC1-BCBC-A525BAA79888}"/>
            </a:ext>
          </a:extLst>
        </xdr:cNvPr>
        <xdr:cNvSpPr txBox="1"/>
      </xdr:nvSpPr>
      <xdr:spPr>
        <a:xfrm>
          <a:off x="1648469" y="17609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107</xdr:row>
      <xdr:rowOff>77306</xdr:rowOff>
    </xdr:from>
    <xdr:ext cx="405111" cy="259045"/>
    <xdr:sp macro="" textlink="">
      <xdr:nvSpPr>
        <xdr:cNvPr id="441" name="n_4mainValue【市民会館】&#10;有形固定資産減価償却率">
          <a:extLst>
            <a:ext uri="{FF2B5EF4-FFF2-40B4-BE49-F238E27FC236}">
              <a16:creationId xmlns:a16="http://schemas.microsoft.com/office/drawing/2014/main" id="{53B3922B-AE48-48AB-A63F-16D6BE4935E9}"/>
            </a:ext>
          </a:extLst>
        </xdr:cNvPr>
        <xdr:cNvSpPr txBox="1"/>
      </xdr:nvSpPr>
      <xdr:spPr>
        <a:xfrm>
          <a:off x="848369" y="175652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42" name="正方形/長方形 441">
          <a:extLst>
            <a:ext uri="{FF2B5EF4-FFF2-40B4-BE49-F238E27FC236}">
              <a16:creationId xmlns:a16="http://schemas.microsoft.com/office/drawing/2014/main" id="{2825FF37-8A51-45EB-8AC0-0140B7AFDAFD}"/>
            </a:ext>
          </a:extLst>
        </xdr:cNvPr>
        <xdr:cNvSpPr/>
      </xdr:nvSpPr>
      <xdr:spPr>
        <a:xfrm>
          <a:off x="59531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43" name="正方形/長方形 442">
          <a:extLst>
            <a:ext uri="{FF2B5EF4-FFF2-40B4-BE49-F238E27FC236}">
              <a16:creationId xmlns:a16="http://schemas.microsoft.com/office/drawing/2014/main" id="{2EB61965-92CB-4C9D-8314-2310934F1549}"/>
            </a:ext>
          </a:extLst>
        </xdr:cNvPr>
        <xdr:cNvSpPr/>
      </xdr:nvSpPr>
      <xdr:spPr>
        <a:xfrm>
          <a:off x="60674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44" name="正方形/長方形 443">
          <a:extLst>
            <a:ext uri="{FF2B5EF4-FFF2-40B4-BE49-F238E27FC236}">
              <a16:creationId xmlns:a16="http://schemas.microsoft.com/office/drawing/2014/main" id="{EC73A2F8-6CB9-4B73-BE4C-EFB078A64D19}"/>
            </a:ext>
          </a:extLst>
        </xdr:cNvPr>
        <xdr:cNvSpPr/>
      </xdr:nvSpPr>
      <xdr:spPr>
        <a:xfrm>
          <a:off x="60674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5" name="正方形/長方形 444">
          <a:extLst>
            <a:ext uri="{FF2B5EF4-FFF2-40B4-BE49-F238E27FC236}">
              <a16:creationId xmlns:a16="http://schemas.microsoft.com/office/drawing/2014/main" id="{6EF7AC0D-CADD-4945-B940-D8FDEA269071}"/>
            </a:ext>
          </a:extLst>
        </xdr:cNvPr>
        <xdr:cNvSpPr/>
      </xdr:nvSpPr>
      <xdr:spPr>
        <a:xfrm>
          <a:off x="69818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6" name="正方形/長方形 445">
          <a:extLst>
            <a:ext uri="{FF2B5EF4-FFF2-40B4-BE49-F238E27FC236}">
              <a16:creationId xmlns:a16="http://schemas.microsoft.com/office/drawing/2014/main" id="{258FA26E-9454-48B4-A2B0-F61E302286DD}"/>
            </a:ext>
          </a:extLst>
        </xdr:cNvPr>
        <xdr:cNvSpPr/>
      </xdr:nvSpPr>
      <xdr:spPr>
        <a:xfrm>
          <a:off x="69818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7" name="正方形/長方形 446">
          <a:extLst>
            <a:ext uri="{FF2B5EF4-FFF2-40B4-BE49-F238E27FC236}">
              <a16:creationId xmlns:a16="http://schemas.microsoft.com/office/drawing/2014/main" id="{523495B3-2D47-4CEF-B4D0-D5E9B10C42CD}"/>
            </a:ext>
          </a:extLst>
        </xdr:cNvPr>
        <xdr:cNvSpPr/>
      </xdr:nvSpPr>
      <xdr:spPr>
        <a:xfrm>
          <a:off x="80105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8" name="正方形/長方形 447">
          <a:extLst>
            <a:ext uri="{FF2B5EF4-FFF2-40B4-BE49-F238E27FC236}">
              <a16:creationId xmlns:a16="http://schemas.microsoft.com/office/drawing/2014/main" id="{664A8AFF-8A02-4395-BBBE-296746C447D4}"/>
            </a:ext>
          </a:extLst>
        </xdr:cNvPr>
        <xdr:cNvSpPr/>
      </xdr:nvSpPr>
      <xdr:spPr>
        <a:xfrm>
          <a:off x="80105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9" name="正方形/長方形 448">
          <a:extLst>
            <a:ext uri="{FF2B5EF4-FFF2-40B4-BE49-F238E27FC236}">
              <a16:creationId xmlns:a16="http://schemas.microsoft.com/office/drawing/2014/main" id="{7A53E335-56F4-4F29-AB05-DDC1A5EB1E16}"/>
            </a:ext>
          </a:extLst>
        </xdr:cNvPr>
        <xdr:cNvSpPr/>
      </xdr:nvSpPr>
      <xdr:spPr>
        <a:xfrm>
          <a:off x="59531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50" name="テキスト ボックス 449">
          <a:extLst>
            <a:ext uri="{FF2B5EF4-FFF2-40B4-BE49-F238E27FC236}">
              <a16:creationId xmlns:a16="http://schemas.microsoft.com/office/drawing/2014/main" id="{F41E39ED-0692-42FD-9D37-A42C76A1FEE0}"/>
            </a:ext>
          </a:extLst>
        </xdr:cNvPr>
        <xdr:cNvSpPr txBox="1"/>
      </xdr:nvSpPr>
      <xdr:spPr>
        <a:xfrm>
          <a:off x="5915025"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51" name="直線コネクタ 450">
          <a:extLst>
            <a:ext uri="{FF2B5EF4-FFF2-40B4-BE49-F238E27FC236}">
              <a16:creationId xmlns:a16="http://schemas.microsoft.com/office/drawing/2014/main" id="{F1CF8835-A23A-433B-AF8E-A9BE2066CF89}"/>
            </a:ext>
          </a:extLst>
        </xdr:cNvPr>
        <xdr:cNvCxnSpPr/>
      </xdr:nvCxnSpPr>
      <xdr:spPr>
        <a:xfrm>
          <a:off x="5953125" y="18192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52" name="直線コネクタ 451">
          <a:extLst>
            <a:ext uri="{FF2B5EF4-FFF2-40B4-BE49-F238E27FC236}">
              <a16:creationId xmlns:a16="http://schemas.microsoft.com/office/drawing/2014/main" id="{73FABFC5-CDCE-4CA7-A06D-33BBF0EEF353}"/>
            </a:ext>
          </a:extLst>
        </xdr:cNvPr>
        <xdr:cNvCxnSpPr/>
      </xdr:nvCxnSpPr>
      <xdr:spPr>
        <a:xfrm>
          <a:off x="5953125" y="17811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53" name="テキスト ボックス 452">
          <a:extLst>
            <a:ext uri="{FF2B5EF4-FFF2-40B4-BE49-F238E27FC236}">
              <a16:creationId xmlns:a16="http://schemas.microsoft.com/office/drawing/2014/main" id="{ECD3CE7A-E20D-47A9-92ED-62E952C0FA04}"/>
            </a:ext>
          </a:extLst>
        </xdr:cNvPr>
        <xdr:cNvSpPr txBox="1"/>
      </xdr:nvSpPr>
      <xdr:spPr>
        <a:xfrm>
          <a:off x="5527221" y="17666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54" name="直線コネクタ 453">
          <a:extLst>
            <a:ext uri="{FF2B5EF4-FFF2-40B4-BE49-F238E27FC236}">
              <a16:creationId xmlns:a16="http://schemas.microsoft.com/office/drawing/2014/main" id="{6DC7AE8C-AE3C-4D75-9B3B-7FAC5338651E}"/>
            </a:ext>
          </a:extLst>
        </xdr:cNvPr>
        <xdr:cNvCxnSpPr/>
      </xdr:nvCxnSpPr>
      <xdr:spPr>
        <a:xfrm>
          <a:off x="5953125" y="17430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55" name="テキスト ボックス 454">
          <a:extLst>
            <a:ext uri="{FF2B5EF4-FFF2-40B4-BE49-F238E27FC236}">
              <a16:creationId xmlns:a16="http://schemas.microsoft.com/office/drawing/2014/main" id="{35417C39-4FA6-4FEE-98D7-2895B943BE56}"/>
            </a:ext>
          </a:extLst>
        </xdr:cNvPr>
        <xdr:cNvSpPr txBox="1"/>
      </xdr:nvSpPr>
      <xdr:spPr>
        <a:xfrm>
          <a:off x="5527221" y="17285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56" name="直線コネクタ 455">
          <a:extLst>
            <a:ext uri="{FF2B5EF4-FFF2-40B4-BE49-F238E27FC236}">
              <a16:creationId xmlns:a16="http://schemas.microsoft.com/office/drawing/2014/main" id="{79ABDBBF-3324-48E5-8F7C-BCE0503096E2}"/>
            </a:ext>
          </a:extLst>
        </xdr:cNvPr>
        <xdr:cNvCxnSpPr/>
      </xdr:nvCxnSpPr>
      <xdr:spPr>
        <a:xfrm>
          <a:off x="5953125" y="17049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57" name="テキスト ボックス 456">
          <a:extLst>
            <a:ext uri="{FF2B5EF4-FFF2-40B4-BE49-F238E27FC236}">
              <a16:creationId xmlns:a16="http://schemas.microsoft.com/office/drawing/2014/main" id="{F8104D42-A3B6-4D87-A5F5-235106548761}"/>
            </a:ext>
          </a:extLst>
        </xdr:cNvPr>
        <xdr:cNvSpPr txBox="1"/>
      </xdr:nvSpPr>
      <xdr:spPr>
        <a:xfrm>
          <a:off x="5527221" y="16904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8" name="直線コネクタ 457">
          <a:extLst>
            <a:ext uri="{FF2B5EF4-FFF2-40B4-BE49-F238E27FC236}">
              <a16:creationId xmlns:a16="http://schemas.microsoft.com/office/drawing/2014/main" id="{B8D13BB1-52ED-4045-ACF0-526F826249DF}"/>
            </a:ext>
          </a:extLst>
        </xdr:cNvPr>
        <xdr:cNvCxnSpPr/>
      </xdr:nvCxnSpPr>
      <xdr:spPr>
        <a:xfrm>
          <a:off x="5953125" y="16668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9" name="テキスト ボックス 458">
          <a:extLst>
            <a:ext uri="{FF2B5EF4-FFF2-40B4-BE49-F238E27FC236}">
              <a16:creationId xmlns:a16="http://schemas.microsoft.com/office/drawing/2014/main" id="{C4F65264-17B3-4B84-BD98-F0B6288A611B}"/>
            </a:ext>
          </a:extLst>
        </xdr:cNvPr>
        <xdr:cNvSpPr txBox="1"/>
      </xdr:nvSpPr>
      <xdr:spPr>
        <a:xfrm>
          <a:off x="5527221" y="16523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60" name="直線コネクタ 459">
          <a:extLst>
            <a:ext uri="{FF2B5EF4-FFF2-40B4-BE49-F238E27FC236}">
              <a16:creationId xmlns:a16="http://schemas.microsoft.com/office/drawing/2014/main" id="{D8A6D2F7-098C-43D4-8162-42ED90F9AD1F}"/>
            </a:ext>
          </a:extLst>
        </xdr:cNvPr>
        <xdr:cNvCxnSpPr/>
      </xdr:nvCxnSpPr>
      <xdr:spPr>
        <a:xfrm>
          <a:off x="5953125" y="16287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61" name="テキスト ボックス 460">
          <a:extLst>
            <a:ext uri="{FF2B5EF4-FFF2-40B4-BE49-F238E27FC236}">
              <a16:creationId xmlns:a16="http://schemas.microsoft.com/office/drawing/2014/main" id="{DFA840CF-DC5D-474A-9766-7D9C0BE068AF}"/>
            </a:ext>
          </a:extLst>
        </xdr:cNvPr>
        <xdr:cNvSpPr txBox="1"/>
      </xdr:nvSpPr>
      <xdr:spPr>
        <a:xfrm>
          <a:off x="5527221" y="16142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62" name="直線コネクタ 461">
          <a:extLst>
            <a:ext uri="{FF2B5EF4-FFF2-40B4-BE49-F238E27FC236}">
              <a16:creationId xmlns:a16="http://schemas.microsoft.com/office/drawing/2014/main" id="{319C6632-8764-4626-8C9D-06202BA0FDC9}"/>
            </a:ext>
          </a:extLst>
        </xdr:cNvPr>
        <xdr:cNvCxnSpPr/>
      </xdr:nvCxnSpPr>
      <xdr:spPr>
        <a:xfrm>
          <a:off x="5953125" y="15906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63" name="テキスト ボックス 462">
          <a:extLst>
            <a:ext uri="{FF2B5EF4-FFF2-40B4-BE49-F238E27FC236}">
              <a16:creationId xmlns:a16="http://schemas.microsoft.com/office/drawing/2014/main" id="{34DA09A0-B5F5-456F-8B07-FA4648DB2009}"/>
            </a:ext>
          </a:extLst>
        </xdr:cNvPr>
        <xdr:cNvSpPr txBox="1"/>
      </xdr:nvSpPr>
      <xdr:spPr>
        <a:xfrm>
          <a:off x="5527221" y="15761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64" name="【市民会館】&#10;一人当たり面積グラフ枠">
          <a:extLst>
            <a:ext uri="{FF2B5EF4-FFF2-40B4-BE49-F238E27FC236}">
              <a16:creationId xmlns:a16="http://schemas.microsoft.com/office/drawing/2014/main" id="{B39364BE-78C7-4469-8301-294F2A2CAE77}"/>
            </a:ext>
          </a:extLst>
        </xdr:cNvPr>
        <xdr:cNvSpPr/>
      </xdr:nvSpPr>
      <xdr:spPr>
        <a:xfrm>
          <a:off x="59531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60961</xdr:rowOff>
    </xdr:from>
    <xdr:to>
      <xdr:col>54</xdr:col>
      <xdr:colOff>189865</xdr:colOff>
      <xdr:row>108</xdr:row>
      <xdr:rowOff>80011</xdr:rowOff>
    </xdr:to>
    <xdr:cxnSp macro="">
      <xdr:nvCxnSpPr>
        <xdr:cNvPr id="465" name="直線コネクタ 464">
          <a:extLst>
            <a:ext uri="{FF2B5EF4-FFF2-40B4-BE49-F238E27FC236}">
              <a16:creationId xmlns:a16="http://schemas.microsoft.com/office/drawing/2014/main" id="{530674D6-7B2D-480B-9DE9-2EAC768F0B44}"/>
            </a:ext>
          </a:extLst>
        </xdr:cNvPr>
        <xdr:cNvCxnSpPr/>
      </xdr:nvCxnSpPr>
      <xdr:spPr>
        <a:xfrm flipV="1">
          <a:off x="9429115" y="16180436"/>
          <a:ext cx="0" cy="1562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83838</xdr:rowOff>
    </xdr:from>
    <xdr:ext cx="469744" cy="259045"/>
    <xdr:sp macro="" textlink="">
      <xdr:nvSpPr>
        <xdr:cNvPr id="466" name="【市民会館】&#10;一人当たり面積最小値テキスト">
          <a:extLst>
            <a:ext uri="{FF2B5EF4-FFF2-40B4-BE49-F238E27FC236}">
              <a16:creationId xmlns:a16="http://schemas.microsoft.com/office/drawing/2014/main" id="{B494A0E5-59F4-41CD-A1D1-4569ECB244C5}"/>
            </a:ext>
          </a:extLst>
        </xdr:cNvPr>
        <xdr:cNvSpPr txBox="1"/>
      </xdr:nvSpPr>
      <xdr:spPr>
        <a:xfrm>
          <a:off x="9467850" y="177463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80011</xdr:rowOff>
    </xdr:from>
    <xdr:to>
      <xdr:col>55</xdr:col>
      <xdr:colOff>88900</xdr:colOff>
      <xdr:row>108</xdr:row>
      <xdr:rowOff>80011</xdr:rowOff>
    </xdr:to>
    <xdr:cxnSp macro="">
      <xdr:nvCxnSpPr>
        <xdr:cNvPr id="467" name="直線コネクタ 466">
          <a:extLst>
            <a:ext uri="{FF2B5EF4-FFF2-40B4-BE49-F238E27FC236}">
              <a16:creationId xmlns:a16="http://schemas.microsoft.com/office/drawing/2014/main" id="{F89EFF5D-DD46-4AC7-9DDD-CDEA90E62C65}"/>
            </a:ext>
          </a:extLst>
        </xdr:cNvPr>
        <xdr:cNvCxnSpPr/>
      </xdr:nvCxnSpPr>
      <xdr:spPr>
        <a:xfrm>
          <a:off x="9363075" y="17742536"/>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7638</xdr:rowOff>
    </xdr:from>
    <xdr:ext cx="469744" cy="259045"/>
    <xdr:sp macro="" textlink="">
      <xdr:nvSpPr>
        <xdr:cNvPr id="468" name="【市民会館】&#10;一人当たり面積最大値テキスト">
          <a:extLst>
            <a:ext uri="{FF2B5EF4-FFF2-40B4-BE49-F238E27FC236}">
              <a16:creationId xmlns:a16="http://schemas.microsoft.com/office/drawing/2014/main" id="{A3B1197E-645B-433B-B227-79738F4FBF88}"/>
            </a:ext>
          </a:extLst>
        </xdr:cNvPr>
        <xdr:cNvSpPr txBox="1"/>
      </xdr:nvSpPr>
      <xdr:spPr>
        <a:xfrm>
          <a:off x="9467850" y="159556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60961</xdr:rowOff>
    </xdr:from>
    <xdr:to>
      <xdr:col>55</xdr:col>
      <xdr:colOff>88900</xdr:colOff>
      <xdr:row>99</xdr:row>
      <xdr:rowOff>60961</xdr:rowOff>
    </xdr:to>
    <xdr:cxnSp macro="">
      <xdr:nvCxnSpPr>
        <xdr:cNvPr id="469" name="直線コネクタ 468">
          <a:extLst>
            <a:ext uri="{FF2B5EF4-FFF2-40B4-BE49-F238E27FC236}">
              <a16:creationId xmlns:a16="http://schemas.microsoft.com/office/drawing/2014/main" id="{205F5E30-1030-44E8-8A7F-6939FFEFF80A}"/>
            </a:ext>
          </a:extLst>
        </xdr:cNvPr>
        <xdr:cNvCxnSpPr/>
      </xdr:nvCxnSpPr>
      <xdr:spPr>
        <a:xfrm>
          <a:off x="9363075" y="16180436"/>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103</xdr:row>
      <xdr:rowOff>109238</xdr:rowOff>
    </xdr:from>
    <xdr:ext cx="469744" cy="259045"/>
    <xdr:sp macro="" textlink="">
      <xdr:nvSpPr>
        <xdr:cNvPr id="470" name="【市民会館】&#10;一人当たり面積平均値テキスト">
          <a:extLst>
            <a:ext uri="{FF2B5EF4-FFF2-40B4-BE49-F238E27FC236}">
              <a16:creationId xmlns:a16="http://schemas.microsoft.com/office/drawing/2014/main" id="{EDDAB544-B473-4E7B-9A50-80D0A83CAD21}"/>
            </a:ext>
          </a:extLst>
        </xdr:cNvPr>
        <xdr:cNvSpPr txBox="1"/>
      </xdr:nvSpPr>
      <xdr:spPr>
        <a:xfrm>
          <a:off x="9467850" y="1690816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86361</xdr:rowOff>
    </xdr:from>
    <xdr:to>
      <xdr:col>55</xdr:col>
      <xdr:colOff>50800</xdr:colOff>
      <xdr:row>105</xdr:row>
      <xdr:rowOff>16511</xdr:rowOff>
    </xdr:to>
    <xdr:sp macro="" textlink="">
      <xdr:nvSpPr>
        <xdr:cNvPr id="471" name="フローチャート: 判断 470">
          <a:extLst>
            <a:ext uri="{FF2B5EF4-FFF2-40B4-BE49-F238E27FC236}">
              <a16:creationId xmlns:a16="http://schemas.microsoft.com/office/drawing/2014/main" id="{70BFDC3D-152C-4D89-AF4B-E71A47741E53}"/>
            </a:ext>
          </a:extLst>
        </xdr:cNvPr>
        <xdr:cNvSpPr/>
      </xdr:nvSpPr>
      <xdr:spPr>
        <a:xfrm>
          <a:off x="9401175" y="17056736"/>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104</xdr:row>
      <xdr:rowOff>105411</xdr:rowOff>
    </xdr:from>
    <xdr:to>
      <xdr:col>50</xdr:col>
      <xdr:colOff>165100</xdr:colOff>
      <xdr:row>105</xdr:row>
      <xdr:rowOff>35561</xdr:rowOff>
    </xdr:to>
    <xdr:sp macro="" textlink="">
      <xdr:nvSpPr>
        <xdr:cNvPr id="472" name="フローチャート: 判断 471">
          <a:extLst>
            <a:ext uri="{FF2B5EF4-FFF2-40B4-BE49-F238E27FC236}">
              <a16:creationId xmlns:a16="http://schemas.microsoft.com/office/drawing/2014/main" id="{13270818-EBD9-4BFB-9EE2-1647B4113CFB}"/>
            </a:ext>
          </a:extLst>
        </xdr:cNvPr>
        <xdr:cNvSpPr/>
      </xdr:nvSpPr>
      <xdr:spPr>
        <a:xfrm>
          <a:off x="8639175" y="17075786"/>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104</xdr:row>
      <xdr:rowOff>162561</xdr:rowOff>
    </xdr:from>
    <xdr:to>
      <xdr:col>46</xdr:col>
      <xdr:colOff>38100</xdr:colOff>
      <xdr:row>105</xdr:row>
      <xdr:rowOff>92711</xdr:rowOff>
    </xdr:to>
    <xdr:sp macro="" textlink="">
      <xdr:nvSpPr>
        <xdr:cNvPr id="473" name="フローチャート: 判断 472">
          <a:extLst>
            <a:ext uri="{FF2B5EF4-FFF2-40B4-BE49-F238E27FC236}">
              <a16:creationId xmlns:a16="http://schemas.microsoft.com/office/drawing/2014/main" id="{66B97582-55FD-489B-B430-9CDA8CE48903}"/>
            </a:ext>
          </a:extLst>
        </xdr:cNvPr>
        <xdr:cNvSpPr/>
      </xdr:nvSpPr>
      <xdr:spPr>
        <a:xfrm>
          <a:off x="7839075" y="17132936"/>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13970</xdr:rowOff>
    </xdr:from>
    <xdr:to>
      <xdr:col>41</xdr:col>
      <xdr:colOff>101600</xdr:colOff>
      <xdr:row>105</xdr:row>
      <xdr:rowOff>115570</xdr:rowOff>
    </xdr:to>
    <xdr:sp macro="" textlink="">
      <xdr:nvSpPr>
        <xdr:cNvPr id="474" name="フローチャート: 判断 473">
          <a:extLst>
            <a:ext uri="{FF2B5EF4-FFF2-40B4-BE49-F238E27FC236}">
              <a16:creationId xmlns:a16="http://schemas.microsoft.com/office/drawing/2014/main" id="{B3A1BE48-10FE-4828-B563-02501EA66238}"/>
            </a:ext>
          </a:extLst>
        </xdr:cNvPr>
        <xdr:cNvSpPr/>
      </xdr:nvSpPr>
      <xdr:spPr>
        <a:xfrm>
          <a:off x="7029450" y="1715579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104</xdr:row>
      <xdr:rowOff>78739</xdr:rowOff>
    </xdr:from>
    <xdr:to>
      <xdr:col>36</xdr:col>
      <xdr:colOff>165100</xdr:colOff>
      <xdr:row>105</xdr:row>
      <xdr:rowOff>8889</xdr:rowOff>
    </xdr:to>
    <xdr:sp macro="" textlink="">
      <xdr:nvSpPr>
        <xdr:cNvPr id="475" name="フローチャート: 判断 474">
          <a:extLst>
            <a:ext uri="{FF2B5EF4-FFF2-40B4-BE49-F238E27FC236}">
              <a16:creationId xmlns:a16="http://schemas.microsoft.com/office/drawing/2014/main" id="{865FB345-906C-4656-AB67-4F47960CA917}"/>
            </a:ext>
          </a:extLst>
        </xdr:cNvPr>
        <xdr:cNvSpPr/>
      </xdr:nvSpPr>
      <xdr:spPr>
        <a:xfrm>
          <a:off x="6238875" y="17052289"/>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6" name="テキスト ボックス 475">
          <a:extLst>
            <a:ext uri="{FF2B5EF4-FFF2-40B4-BE49-F238E27FC236}">
              <a16:creationId xmlns:a16="http://schemas.microsoft.com/office/drawing/2014/main" id="{111F2088-4E0C-4CE9-9A2B-4E0CEFBCAC8D}"/>
            </a:ext>
          </a:extLst>
        </xdr:cNvPr>
        <xdr:cNvSpPr txBox="1"/>
      </xdr:nvSpPr>
      <xdr:spPr>
        <a:xfrm>
          <a:off x="925830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7" name="テキスト ボックス 476">
          <a:extLst>
            <a:ext uri="{FF2B5EF4-FFF2-40B4-BE49-F238E27FC236}">
              <a16:creationId xmlns:a16="http://schemas.microsoft.com/office/drawing/2014/main" id="{9F4DCF73-3814-4C30-822E-7FF8AF2F22A1}"/>
            </a:ext>
          </a:extLst>
        </xdr:cNvPr>
        <xdr:cNvSpPr txBox="1"/>
      </xdr:nvSpPr>
      <xdr:spPr>
        <a:xfrm>
          <a:off x="85153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8" name="テキスト ボックス 477">
          <a:extLst>
            <a:ext uri="{FF2B5EF4-FFF2-40B4-BE49-F238E27FC236}">
              <a16:creationId xmlns:a16="http://schemas.microsoft.com/office/drawing/2014/main" id="{9092D90A-0582-45A7-8142-C738D9A52738}"/>
            </a:ext>
          </a:extLst>
        </xdr:cNvPr>
        <xdr:cNvSpPr txBox="1"/>
      </xdr:nvSpPr>
      <xdr:spPr>
        <a:xfrm>
          <a:off x="77152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9" name="テキスト ボックス 478">
          <a:extLst>
            <a:ext uri="{FF2B5EF4-FFF2-40B4-BE49-F238E27FC236}">
              <a16:creationId xmlns:a16="http://schemas.microsoft.com/office/drawing/2014/main" id="{153E66E8-167E-4C94-A1F6-6E0D1F0353F6}"/>
            </a:ext>
          </a:extLst>
        </xdr:cNvPr>
        <xdr:cNvSpPr txBox="1"/>
      </xdr:nvSpPr>
      <xdr:spPr>
        <a:xfrm>
          <a:off x="690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80" name="テキスト ボックス 479">
          <a:extLst>
            <a:ext uri="{FF2B5EF4-FFF2-40B4-BE49-F238E27FC236}">
              <a16:creationId xmlns:a16="http://schemas.microsoft.com/office/drawing/2014/main" id="{96A3BA6C-A16C-48D6-AE8D-457C7A47A330}"/>
            </a:ext>
          </a:extLst>
        </xdr:cNvPr>
        <xdr:cNvSpPr txBox="1"/>
      </xdr:nvSpPr>
      <xdr:spPr>
        <a:xfrm>
          <a:off x="6115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158750</xdr:rowOff>
    </xdr:from>
    <xdr:to>
      <xdr:col>55</xdr:col>
      <xdr:colOff>50800</xdr:colOff>
      <xdr:row>106</xdr:row>
      <xdr:rowOff>88900</xdr:rowOff>
    </xdr:to>
    <xdr:sp macro="" textlink="">
      <xdr:nvSpPr>
        <xdr:cNvPr id="481" name="楕円 480">
          <a:extLst>
            <a:ext uri="{FF2B5EF4-FFF2-40B4-BE49-F238E27FC236}">
              <a16:creationId xmlns:a16="http://schemas.microsoft.com/office/drawing/2014/main" id="{ABB0B981-51DE-4A02-90BD-53C2BEBBD883}"/>
            </a:ext>
          </a:extLst>
        </xdr:cNvPr>
        <xdr:cNvSpPr/>
      </xdr:nvSpPr>
      <xdr:spPr>
        <a:xfrm>
          <a:off x="9401175" y="17306925"/>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105</xdr:row>
      <xdr:rowOff>137177</xdr:rowOff>
    </xdr:from>
    <xdr:ext cx="469744" cy="259045"/>
    <xdr:sp macro="" textlink="">
      <xdr:nvSpPr>
        <xdr:cNvPr id="482" name="【市民会館】&#10;一人当たり面積該当値テキスト">
          <a:extLst>
            <a:ext uri="{FF2B5EF4-FFF2-40B4-BE49-F238E27FC236}">
              <a16:creationId xmlns:a16="http://schemas.microsoft.com/office/drawing/2014/main" id="{6C682CE3-62E5-48D7-B0E5-DC0B3FC23B39}"/>
            </a:ext>
          </a:extLst>
        </xdr:cNvPr>
        <xdr:cNvSpPr txBox="1"/>
      </xdr:nvSpPr>
      <xdr:spPr>
        <a:xfrm>
          <a:off x="9467850" y="172853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105</xdr:row>
      <xdr:rowOff>162561</xdr:rowOff>
    </xdr:from>
    <xdr:to>
      <xdr:col>50</xdr:col>
      <xdr:colOff>165100</xdr:colOff>
      <xdr:row>106</xdr:row>
      <xdr:rowOff>92711</xdr:rowOff>
    </xdr:to>
    <xdr:sp macro="" textlink="">
      <xdr:nvSpPr>
        <xdr:cNvPr id="483" name="楕円 482">
          <a:extLst>
            <a:ext uri="{FF2B5EF4-FFF2-40B4-BE49-F238E27FC236}">
              <a16:creationId xmlns:a16="http://schemas.microsoft.com/office/drawing/2014/main" id="{EAD0958C-73BF-4376-928D-A9329A034B8F}"/>
            </a:ext>
          </a:extLst>
        </xdr:cNvPr>
        <xdr:cNvSpPr/>
      </xdr:nvSpPr>
      <xdr:spPr>
        <a:xfrm>
          <a:off x="8639175" y="17304386"/>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106</xdr:row>
      <xdr:rowOff>38100</xdr:rowOff>
    </xdr:from>
    <xdr:to>
      <xdr:col>55</xdr:col>
      <xdr:colOff>0</xdr:colOff>
      <xdr:row>106</xdr:row>
      <xdr:rowOff>41911</xdr:rowOff>
    </xdr:to>
    <xdr:cxnSp macro="">
      <xdr:nvCxnSpPr>
        <xdr:cNvPr id="484" name="直線コネクタ 483">
          <a:extLst>
            <a:ext uri="{FF2B5EF4-FFF2-40B4-BE49-F238E27FC236}">
              <a16:creationId xmlns:a16="http://schemas.microsoft.com/office/drawing/2014/main" id="{E764A0A1-4524-4C06-A79C-278B71714C95}"/>
            </a:ext>
          </a:extLst>
        </xdr:cNvPr>
        <xdr:cNvCxnSpPr/>
      </xdr:nvCxnSpPr>
      <xdr:spPr>
        <a:xfrm flipV="1">
          <a:off x="8686800" y="17354550"/>
          <a:ext cx="742950" cy="6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105</xdr:row>
      <xdr:rowOff>162561</xdr:rowOff>
    </xdr:from>
    <xdr:to>
      <xdr:col>46</xdr:col>
      <xdr:colOff>38100</xdr:colOff>
      <xdr:row>106</xdr:row>
      <xdr:rowOff>92711</xdr:rowOff>
    </xdr:to>
    <xdr:sp macro="" textlink="">
      <xdr:nvSpPr>
        <xdr:cNvPr id="485" name="楕円 484">
          <a:extLst>
            <a:ext uri="{FF2B5EF4-FFF2-40B4-BE49-F238E27FC236}">
              <a16:creationId xmlns:a16="http://schemas.microsoft.com/office/drawing/2014/main" id="{DFD49950-594D-4075-8D7B-B0A431DA8461}"/>
            </a:ext>
          </a:extLst>
        </xdr:cNvPr>
        <xdr:cNvSpPr/>
      </xdr:nvSpPr>
      <xdr:spPr>
        <a:xfrm>
          <a:off x="7839075" y="17304386"/>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106</xdr:row>
      <xdr:rowOff>41911</xdr:rowOff>
    </xdr:from>
    <xdr:to>
      <xdr:col>50</xdr:col>
      <xdr:colOff>114300</xdr:colOff>
      <xdr:row>106</xdr:row>
      <xdr:rowOff>41911</xdr:rowOff>
    </xdr:to>
    <xdr:cxnSp macro="">
      <xdr:nvCxnSpPr>
        <xdr:cNvPr id="486" name="直線コネクタ 485">
          <a:extLst>
            <a:ext uri="{FF2B5EF4-FFF2-40B4-BE49-F238E27FC236}">
              <a16:creationId xmlns:a16="http://schemas.microsoft.com/office/drawing/2014/main" id="{F710A9C5-FA92-4587-ADEA-0EDF060E4419}"/>
            </a:ext>
          </a:extLst>
        </xdr:cNvPr>
        <xdr:cNvCxnSpPr/>
      </xdr:nvCxnSpPr>
      <xdr:spPr>
        <a:xfrm>
          <a:off x="7886700" y="17361536"/>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105</xdr:row>
      <xdr:rowOff>166370</xdr:rowOff>
    </xdr:from>
    <xdr:to>
      <xdr:col>41</xdr:col>
      <xdr:colOff>101600</xdr:colOff>
      <xdr:row>106</xdr:row>
      <xdr:rowOff>96520</xdr:rowOff>
    </xdr:to>
    <xdr:sp macro="" textlink="">
      <xdr:nvSpPr>
        <xdr:cNvPr id="487" name="楕円 486">
          <a:extLst>
            <a:ext uri="{FF2B5EF4-FFF2-40B4-BE49-F238E27FC236}">
              <a16:creationId xmlns:a16="http://schemas.microsoft.com/office/drawing/2014/main" id="{11191E5D-A32E-4519-8C74-BCD6086F3820}"/>
            </a:ext>
          </a:extLst>
        </xdr:cNvPr>
        <xdr:cNvSpPr/>
      </xdr:nvSpPr>
      <xdr:spPr>
        <a:xfrm>
          <a:off x="7029450" y="1730819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106</xdr:row>
      <xdr:rowOff>41911</xdr:rowOff>
    </xdr:from>
    <xdr:to>
      <xdr:col>45</xdr:col>
      <xdr:colOff>177800</xdr:colOff>
      <xdr:row>106</xdr:row>
      <xdr:rowOff>45720</xdr:rowOff>
    </xdr:to>
    <xdr:cxnSp macro="">
      <xdr:nvCxnSpPr>
        <xdr:cNvPr id="488" name="直線コネクタ 487">
          <a:extLst>
            <a:ext uri="{FF2B5EF4-FFF2-40B4-BE49-F238E27FC236}">
              <a16:creationId xmlns:a16="http://schemas.microsoft.com/office/drawing/2014/main" id="{E7A6B769-E33D-4A9F-A4AB-1027A99C968F}"/>
            </a:ext>
          </a:extLst>
        </xdr:cNvPr>
        <xdr:cNvCxnSpPr/>
      </xdr:nvCxnSpPr>
      <xdr:spPr>
        <a:xfrm flipV="1">
          <a:off x="7077075" y="17361536"/>
          <a:ext cx="809625"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106</xdr:row>
      <xdr:rowOff>2539</xdr:rowOff>
    </xdr:from>
    <xdr:to>
      <xdr:col>36</xdr:col>
      <xdr:colOff>165100</xdr:colOff>
      <xdr:row>106</xdr:row>
      <xdr:rowOff>104139</xdr:rowOff>
    </xdr:to>
    <xdr:sp macro="" textlink="">
      <xdr:nvSpPr>
        <xdr:cNvPr id="489" name="楕円 488">
          <a:extLst>
            <a:ext uri="{FF2B5EF4-FFF2-40B4-BE49-F238E27FC236}">
              <a16:creationId xmlns:a16="http://schemas.microsoft.com/office/drawing/2014/main" id="{CBDA839A-7006-4515-A765-EEFA7C523EF3}"/>
            </a:ext>
          </a:extLst>
        </xdr:cNvPr>
        <xdr:cNvSpPr/>
      </xdr:nvSpPr>
      <xdr:spPr>
        <a:xfrm>
          <a:off x="6238875" y="17318989"/>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106</xdr:row>
      <xdr:rowOff>45720</xdr:rowOff>
    </xdr:from>
    <xdr:to>
      <xdr:col>41</xdr:col>
      <xdr:colOff>50800</xdr:colOff>
      <xdr:row>106</xdr:row>
      <xdr:rowOff>53339</xdr:rowOff>
    </xdr:to>
    <xdr:cxnSp macro="">
      <xdr:nvCxnSpPr>
        <xdr:cNvPr id="490" name="直線コネクタ 489">
          <a:extLst>
            <a:ext uri="{FF2B5EF4-FFF2-40B4-BE49-F238E27FC236}">
              <a16:creationId xmlns:a16="http://schemas.microsoft.com/office/drawing/2014/main" id="{15A398EB-CA96-4356-94BA-73169BDE31C3}"/>
            </a:ext>
          </a:extLst>
        </xdr:cNvPr>
        <xdr:cNvCxnSpPr/>
      </xdr:nvCxnSpPr>
      <xdr:spPr>
        <a:xfrm flipV="1">
          <a:off x="6286500" y="17365345"/>
          <a:ext cx="790575" cy="1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103</xdr:row>
      <xdr:rowOff>52088</xdr:rowOff>
    </xdr:from>
    <xdr:ext cx="469744" cy="259045"/>
    <xdr:sp macro="" textlink="">
      <xdr:nvSpPr>
        <xdr:cNvPr id="491" name="n_1aveValue【市民会館】&#10;一人当たり面積">
          <a:extLst>
            <a:ext uri="{FF2B5EF4-FFF2-40B4-BE49-F238E27FC236}">
              <a16:creationId xmlns:a16="http://schemas.microsoft.com/office/drawing/2014/main" id="{8BCE40C0-AE6A-4592-8690-8F15A87817ED}"/>
            </a:ext>
          </a:extLst>
        </xdr:cNvPr>
        <xdr:cNvSpPr txBox="1"/>
      </xdr:nvSpPr>
      <xdr:spPr>
        <a:xfrm>
          <a:off x="8458277" y="168510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103</xdr:row>
      <xdr:rowOff>109238</xdr:rowOff>
    </xdr:from>
    <xdr:ext cx="469744" cy="259045"/>
    <xdr:sp macro="" textlink="">
      <xdr:nvSpPr>
        <xdr:cNvPr id="492" name="n_2aveValue【市民会館】&#10;一人当たり面積">
          <a:extLst>
            <a:ext uri="{FF2B5EF4-FFF2-40B4-BE49-F238E27FC236}">
              <a16:creationId xmlns:a16="http://schemas.microsoft.com/office/drawing/2014/main" id="{D70F22C1-E6EE-4396-B635-EA87CC5BD43D}"/>
            </a:ext>
          </a:extLst>
        </xdr:cNvPr>
        <xdr:cNvSpPr txBox="1"/>
      </xdr:nvSpPr>
      <xdr:spPr>
        <a:xfrm>
          <a:off x="7677227" y="169081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103</xdr:row>
      <xdr:rowOff>132097</xdr:rowOff>
    </xdr:from>
    <xdr:ext cx="469744" cy="259045"/>
    <xdr:sp macro="" textlink="">
      <xdr:nvSpPr>
        <xdr:cNvPr id="493" name="n_3aveValue【市民会館】&#10;一人当たり面積">
          <a:extLst>
            <a:ext uri="{FF2B5EF4-FFF2-40B4-BE49-F238E27FC236}">
              <a16:creationId xmlns:a16="http://schemas.microsoft.com/office/drawing/2014/main" id="{F5F0DCF1-38B0-4ADE-BD62-F18F0D644558}"/>
            </a:ext>
          </a:extLst>
        </xdr:cNvPr>
        <xdr:cNvSpPr txBox="1"/>
      </xdr:nvSpPr>
      <xdr:spPr>
        <a:xfrm>
          <a:off x="6867602" y="16934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103</xdr:row>
      <xdr:rowOff>25416</xdr:rowOff>
    </xdr:from>
    <xdr:ext cx="469744" cy="259045"/>
    <xdr:sp macro="" textlink="">
      <xdr:nvSpPr>
        <xdr:cNvPr id="494" name="n_4aveValue【市民会館】&#10;一人当たり面積">
          <a:extLst>
            <a:ext uri="{FF2B5EF4-FFF2-40B4-BE49-F238E27FC236}">
              <a16:creationId xmlns:a16="http://schemas.microsoft.com/office/drawing/2014/main" id="{98FB4CF0-9072-427C-885D-58E9EB84252E}"/>
            </a:ext>
          </a:extLst>
        </xdr:cNvPr>
        <xdr:cNvSpPr txBox="1"/>
      </xdr:nvSpPr>
      <xdr:spPr>
        <a:xfrm>
          <a:off x="6067502" y="168306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106</xdr:row>
      <xdr:rowOff>83838</xdr:rowOff>
    </xdr:from>
    <xdr:ext cx="469744" cy="259045"/>
    <xdr:sp macro="" textlink="">
      <xdr:nvSpPr>
        <xdr:cNvPr id="495" name="n_1mainValue【市民会館】&#10;一人当たり面積">
          <a:extLst>
            <a:ext uri="{FF2B5EF4-FFF2-40B4-BE49-F238E27FC236}">
              <a16:creationId xmlns:a16="http://schemas.microsoft.com/office/drawing/2014/main" id="{7D88FC01-AAC0-4DC3-9566-D70FE142E7C8}"/>
            </a:ext>
          </a:extLst>
        </xdr:cNvPr>
        <xdr:cNvSpPr txBox="1"/>
      </xdr:nvSpPr>
      <xdr:spPr>
        <a:xfrm>
          <a:off x="8458277" y="17403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106</xdr:row>
      <xdr:rowOff>83838</xdr:rowOff>
    </xdr:from>
    <xdr:ext cx="469744" cy="259045"/>
    <xdr:sp macro="" textlink="">
      <xdr:nvSpPr>
        <xdr:cNvPr id="496" name="n_2mainValue【市民会館】&#10;一人当たり面積">
          <a:extLst>
            <a:ext uri="{FF2B5EF4-FFF2-40B4-BE49-F238E27FC236}">
              <a16:creationId xmlns:a16="http://schemas.microsoft.com/office/drawing/2014/main" id="{3BC6F36D-B7EE-449F-914C-C3631AFC6EF7}"/>
            </a:ext>
          </a:extLst>
        </xdr:cNvPr>
        <xdr:cNvSpPr txBox="1"/>
      </xdr:nvSpPr>
      <xdr:spPr>
        <a:xfrm>
          <a:off x="7677227" y="17403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106</xdr:row>
      <xdr:rowOff>87647</xdr:rowOff>
    </xdr:from>
    <xdr:ext cx="469744" cy="259045"/>
    <xdr:sp macro="" textlink="">
      <xdr:nvSpPr>
        <xdr:cNvPr id="497" name="n_3mainValue【市民会館】&#10;一人当たり面積">
          <a:extLst>
            <a:ext uri="{FF2B5EF4-FFF2-40B4-BE49-F238E27FC236}">
              <a16:creationId xmlns:a16="http://schemas.microsoft.com/office/drawing/2014/main" id="{D5E6D47E-2C94-463D-AB56-DDD107A977C6}"/>
            </a:ext>
          </a:extLst>
        </xdr:cNvPr>
        <xdr:cNvSpPr txBox="1"/>
      </xdr:nvSpPr>
      <xdr:spPr>
        <a:xfrm>
          <a:off x="6867602" y="174009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106</xdr:row>
      <xdr:rowOff>95266</xdr:rowOff>
    </xdr:from>
    <xdr:ext cx="469744" cy="259045"/>
    <xdr:sp macro="" textlink="">
      <xdr:nvSpPr>
        <xdr:cNvPr id="498" name="n_4mainValue【市民会館】&#10;一人当たり面積">
          <a:extLst>
            <a:ext uri="{FF2B5EF4-FFF2-40B4-BE49-F238E27FC236}">
              <a16:creationId xmlns:a16="http://schemas.microsoft.com/office/drawing/2014/main" id="{AB2A9ED7-E0C9-43D6-B043-B3E36914341A}"/>
            </a:ext>
          </a:extLst>
        </xdr:cNvPr>
        <xdr:cNvSpPr txBox="1"/>
      </xdr:nvSpPr>
      <xdr:spPr>
        <a:xfrm>
          <a:off x="6067502" y="17411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9" name="正方形/長方形 498">
          <a:extLst>
            <a:ext uri="{FF2B5EF4-FFF2-40B4-BE49-F238E27FC236}">
              <a16:creationId xmlns:a16="http://schemas.microsoft.com/office/drawing/2014/main" id="{D700C256-D795-486F-A0CC-9F4E1BDC3770}"/>
            </a:ext>
          </a:extLst>
        </xdr:cNvPr>
        <xdr:cNvSpPr/>
      </xdr:nvSpPr>
      <xdr:spPr>
        <a:xfrm>
          <a:off x="112109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500" name="正方形/長方形 499">
          <a:extLst>
            <a:ext uri="{FF2B5EF4-FFF2-40B4-BE49-F238E27FC236}">
              <a16:creationId xmlns:a16="http://schemas.microsoft.com/office/drawing/2014/main" id="{846F0BA3-6701-4FA3-9D5C-9293311A5970}"/>
            </a:ext>
          </a:extLst>
        </xdr:cNvPr>
        <xdr:cNvSpPr/>
      </xdr:nvSpPr>
      <xdr:spPr>
        <a:xfrm>
          <a:off x="113157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501" name="正方形/長方形 500">
          <a:extLst>
            <a:ext uri="{FF2B5EF4-FFF2-40B4-BE49-F238E27FC236}">
              <a16:creationId xmlns:a16="http://schemas.microsoft.com/office/drawing/2014/main" id="{5D75FBA7-8033-426B-9FE8-5A4DF11D586D}"/>
            </a:ext>
          </a:extLst>
        </xdr:cNvPr>
        <xdr:cNvSpPr/>
      </xdr:nvSpPr>
      <xdr:spPr>
        <a:xfrm>
          <a:off x="113157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502" name="正方形/長方形 501">
          <a:extLst>
            <a:ext uri="{FF2B5EF4-FFF2-40B4-BE49-F238E27FC236}">
              <a16:creationId xmlns:a16="http://schemas.microsoft.com/office/drawing/2014/main" id="{11FFE178-4034-4EB2-A7C8-70760B2F2CC6}"/>
            </a:ext>
          </a:extLst>
        </xdr:cNvPr>
        <xdr:cNvSpPr/>
      </xdr:nvSpPr>
      <xdr:spPr>
        <a:xfrm>
          <a:off x="1223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503" name="正方形/長方形 502">
          <a:extLst>
            <a:ext uri="{FF2B5EF4-FFF2-40B4-BE49-F238E27FC236}">
              <a16:creationId xmlns:a16="http://schemas.microsoft.com/office/drawing/2014/main" id="{FECE6D85-D56A-40EC-901B-54AA27977BCB}"/>
            </a:ext>
          </a:extLst>
        </xdr:cNvPr>
        <xdr:cNvSpPr/>
      </xdr:nvSpPr>
      <xdr:spPr>
        <a:xfrm>
          <a:off x="1223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504" name="正方形/長方形 503">
          <a:extLst>
            <a:ext uri="{FF2B5EF4-FFF2-40B4-BE49-F238E27FC236}">
              <a16:creationId xmlns:a16="http://schemas.microsoft.com/office/drawing/2014/main" id="{2D86F47E-785D-4D40-9201-BD64AD2391DC}"/>
            </a:ext>
          </a:extLst>
        </xdr:cNvPr>
        <xdr:cNvSpPr/>
      </xdr:nvSpPr>
      <xdr:spPr>
        <a:xfrm>
          <a:off x="132683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5" name="正方形/長方形 504">
          <a:extLst>
            <a:ext uri="{FF2B5EF4-FFF2-40B4-BE49-F238E27FC236}">
              <a16:creationId xmlns:a16="http://schemas.microsoft.com/office/drawing/2014/main" id="{AC54DA45-BEF0-46EB-A08A-0C7F076DDEAF}"/>
            </a:ext>
          </a:extLst>
        </xdr:cNvPr>
        <xdr:cNvSpPr/>
      </xdr:nvSpPr>
      <xdr:spPr>
        <a:xfrm>
          <a:off x="132683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6" name="正方形/長方形 505">
          <a:extLst>
            <a:ext uri="{FF2B5EF4-FFF2-40B4-BE49-F238E27FC236}">
              <a16:creationId xmlns:a16="http://schemas.microsoft.com/office/drawing/2014/main" id="{3D3BDAAC-1795-4ABB-B8B6-F220B1379222}"/>
            </a:ext>
          </a:extLst>
        </xdr:cNvPr>
        <xdr:cNvSpPr/>
      </xdr:nvSpPr>
      <xdr:spPr>
        <a:xfrm>
          <a:off x="112109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7" name="テキスト ボックス 506">
          <a:extLst>
            <a:ext uri="{FF2B5EF4-FFF2-40B4-BE49-F238E27FC236}">
              <a16:creationId xmlns:a16="http://schemas.microsoft.com/office/drawing/2014/main" id="{62C30DAF-5501-4256-B6F7-4030F4EC1EBF}"/>
            </a:ext>
          </a:extLst>
        </xdr:cNvPr>
        <xdr:cNvSpPr txBox="1"/>
      </xdr:nvSpPr>
      <xdr:spPr>
        <a:xfrm>
          <a:off x="11172825"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8" name="直線コネクタ 507">
          <a:extLst>
            <a:ext uri="{FF2B5EF4-FFF2-40B4-BE49-F238E27FC236}">
              <a16:creationId xmlns:a16="http://schemas.microsoft.com/office/drawing/2014/main" id="{8FCD3F39-6E88-4A6B-8DC6-A547738A3420}"/>
            </a:ext>
          </a:extLst>
        </xdr:cNvPr>
        <xdr:cNvCxnSpPr/>
      </xdr:nvCxnSpPr>
      <xdr:spPr>
        <a:xfrm>
          <a:off x="11210925" y="7210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9" name="テキスト ボックス 508">
          <a:extLst>
            <a:ext uri="{FF2B5EF4-FFF2-40B4-BE49-F238E27FC236}">
              <a16:creationId xmlns:a16="http://schemas.microsoft.com/office/drawing/2014/main" id="{6B7A7B2F-8073-493B-8DCB-82D5BBF50112}"/>
            </a:ext>
          </a:extLst>
        </xdr:cNvPr>
        <xdr:cNvSpPr txBox="1"/>
      </xdr:nvSpPr>
      <xdr:spPr>
        <a:xfrm>
          <a:off x="107945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10" name="直線コネクタ 509">
          <a:extLst>
            <a:ext uri="{FF2B5EF4-FFF2-40B4-BE49-F238E27FC236}">
              <a16:creationId xmlns:a16="http://schemas.microsoft.com/office/drawing/2014/main" id="{CAA6F817-CBE1-4855-B5B0-71DC707BF766}"/>
            </a:ext>
          </a:extLst>
        </xdr:cNvPr>
        <xdr:cNvCxnSpPr/>
      </xdr:nvCxnSpPr>
      <xdr:spPr>
        <a:xfrm>
          <a:off x="11210925" y="6902903"/>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511" name="テキスト ボックス 510">
          <a:extLst>
            <a:ext uri="{FF2B5EF4-FFF2-40B4-BE49-F238E27FC236}">
              <a16:creationId xmlns:a16="http://schemas.microsoft.com/office/drawing/2014/main" id="{32339182-935B-4AC5-B804-4D8138C3D413}"/>
            </a:ext>
          </a:extLst>
        </xdr:cNvPr>
        <xdr:cNvSpPr txBox="1"/>
      </xdr:nvSpPr>
      <xdr:spPr>
        <a:xfrm>
          <a:off x="10794546" y="67733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12" name="直線コネクタ 511">
          <a:extLst>
            <a:ext uri="{FF2B5EF4-FFF2-40B4-BE49-F238E27FC236}">
              <a16:creationId xmlns:a16="http://schemas.microsoft.com/office/drawing/2014/main" id="{A143A306-1F0E-4BDB-A30B-F16FBB78F41B}"/>
            </a:ext>
          </a:extLst>
        </xdr:cNvPr>
        <xdr:cNvCxnSpPr/>
      </xdr:nvCxnSpPr>
      <xdr:spPr>
        <a:xfrm>
          <a:off x="11210925" y="6592207"/>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13" name="テキスト ボックス 512">
          <a:extLst>
            <a:ext uri="{FF2B5EF4-FFF2-40B4-BE49-F238E27FC236}">
              <a16:creationId xmlns:a16="http://schemas.microsoft.com/office/drawing/2014/main" id="{14FE6901-C529-4636-89CE-38DF1DE23673}"/>
            </a:ext>
          </a:extLst>
        </xdr:cNvPr>
        <xdr:cNvSpPr txBox="1"/>
      </xdr:nvSpPr>
      <xdr:spPr>
        <a:xfrm>
          <a:off x="10845966" y="64658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14" name="直線コネクタ 513">
          <a:extLst>
            <a:ext uri="{FF2B5EF4-FFF2-40B4-BE49-F238E27FC236}">
              <a16:creationId xmlns:a16="http://schemas.microsoft.com/office/drawing/2014/main" id="{46272613-668F-4150-9CBD-CC78ECE00567}"/>
            </a:ext>
          </a:extLst>
        </xdr:cNvPr>
        <xdr:cNvCxnSpPr/>
      </xdr:nvCxnSpPr>
      <xdr:spPr>
        <a:xfrm>
          <a:off x="11210925" y="628468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15" name="テキスト ボックス 514">
          <a:extLst>
            <a:ext uri="{FF2B5EF4-FFF2-40B4-BE49-F238E27FC236}">
              <a16:creationId xmlns:a16="http://schemas.microsoft.com/office/drawing/2014/main" id="{136B3E9F-21D0-461A-AC08-0A187F76B647}"/>
            </a:ext>
          </a:extLst>
        </xdr:cNvPr>
        <xdr:cNvSpPr txBox="1"/>
      </xdr:nvSpPr>
      <xdr:spPr>
        <a:xfrm>
          <a:off x="10845966" y="61551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16" name="直線コネクタ 515">
          <a:extLst>
            <a:ext uri="{FF2B5EF4-FFF2-40B4-BE49-F238E27FC236}">
              <a16:creationId xmlns:a16="http://schemas.microsoft.com/office/drawing/2014/main" id="{7529BEA4-560C-4BF5-9FF1-BA5C747242AF}"/>
            </a:ext>
          </a:extLst>
        </xdr:cNvPr>
        <xdr:cNvCxnSpPr/>
      </xdr:nvCxnSpPr>
      <xdr:spPr>
        <a:xfrm>
          <a:off x="11210925" y="5983514"/>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17" name="テキスト ボックス 516">
          <a:extLst>
            <a:ext uri="{FF2B5EF4-FFF2-40B4-BE49-F238E27FC236}">
              <a16:creationId xmlns:a16="http://schemas.microsoft.com/office/drawing/2014/main" id="{1D875701-7E5B-4F46-B054-4A524C810F87}"/>
            </a:ext>
          </a:extLst>
        </xdr:cNvPr>
        <xdr:cNvSpPr txBox="1"/>
      </xdr:nvSpPr>
      <xdr:spPr>
        <a:xfrm>
          <a:off x="10845966" y="58381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18" name="直線コネクタ 517">
          <a:extLst>
            <a:ext uri="{FF2B5EF4-FFF2-40B4-BE49-F238E27FC236}">
              <a16:creationId xmlns:a16="http://schemas.microsoft.com/office/drawing/2014/main" id="{EB0C51FA-0A31-457C-8FC3-338324196341}"/>
            </a:ext>
          </a:extLst>
        </xdr:cNvPr>
        <xdr:cNvCxnSpPr/>
      </xdr:nvCxnSpPr>
      <xdr:spPr>
        <a:xfrm>
          <a:off x="11210925" y="5675993"/>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19" name="テキスト ボックス 518">
          <a:extLst>
            <a:ext uri="{FF2B5EF4-FFF2-40B4-BE49-F238E27FC236}">
              <a16:creationId xmlns:a16="http://schemas.microsoft.com/office/drawing/2014/main" id="{8383EC55-3C8B-4877-8412-BC33E00DBA8F}"/>
            </a:ext>
          </a:extLst>
        </xdr:cNvPr>
        <xdr:cNvSpPr txBox="1"/>
      </xdr:nvSpPr>
      <xdr:spPr>
        <a:xfrm>
          <a:off x="10845966" y="55274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20" name="直線コネクタ 519">
          <a:extLst>
            <a:ext uri="{FF2B5EF4-FFF2-40B4-BE49-F238E27FC236}">
              <a16:creationId xmlns:a16="http://schemas.microsoft.com/office/drawing/2014/main" id="{31E74243-5302-43E3-B843-F584E6496D67}"/>
            </a:ext>
          </a:extLst>
        </xdr:cNvPr>
        <xdr:cNvCxnSpPr/>
      </xdr:nvCxnSpPr>
      <xdr:spPr>
        <a:xfrm>
          <a:off x="11210925" y="535577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21" name="テキスト ボックス 520">
          <a:extLst>
            <a:ext uri="{FF2B5EF4-FFF2-40B4-BE49-F238E27FC236}">
              <a16:creationId xmlns:a16="http://schemas.microsoft.com/office/drawing/2014/main" id="{9FA2C896-29ED-4C40-8DE7-DC0FFF9FD895}"/>
            </a:ext>
          </a:extLst>
        </xdr:cNvPr>
        <xdr:cNvSpPr txBox="1"/>
      </xdr:nvSpPr>
      <xdr:spPr>
        <a:xfrm>
          <a:off x="10903736" y="521989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22" name="直線コネクタ 521">
          <a:extLst>
            <a:ext uri="{FF2B5EF4-FFF2-40B4-BE49-F238E27FC236}">
              <a16:creationId xmlns:a16="http://schemas.microsoft.com/office/drawing/2014/main" id="{08F3191C-7EF0-46D9-8A8A-32AFF2836C35}"/>
            </a:ext>
          </a:extLst>
        </xdr:cNvPr>
        <xdr:cNvCxnSpPr/>
      </xdr:nvCxnSpPr>
      <xdr:spPr>
        <a:xfrm>
          <a:off x="11210925" y="50482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23" name="【一般廃棄物処理施設】&#10;有形固定資産減価償却率グラフ枠">
          <a:extLst>
            <a:ext uri="{FF2B5EF4-FFF2-40B4-BE49-F238E27FC236}">
              <a16:creationId xmlns:a16="http://schemas.microsoft.com/office/drawing/2014/main" id="{69119654-163D-45A6-82CD-FB72EB1B2DE0}"/>
            </a:ext>
          </a:extLst>
        </xdr:cNvPr>
        <xdr:cNvSpPr/>
      </xdr:nvSpPr>
      <xdr:spPr>
        <a:xfrm>
          <a:off x="112109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117022</xdr:rowOff>
    </xdr:from>
    <xdr:to>
      <xdr:col>85</xdr:col>
      <xdr:colOff>126364</xdr:colOff>
      <xdr:row>42</xdr:row>
      <xdr:rowOff>56606</xdr:rowOff>
    </xdr:to>
    <xdr:cxnSp macro="">
      <xdr:nvCxnSpPr>
        <xdr:cNvPr id="524" name="直線コネクタ 523">
          <a:extLst>
            <a:ext uri="{FF2B5EF4-FFF2-40B4-BE49-F238E27FC236}">
              <a16:creationId xmlns:a16="http://schemas.microsoft.com/office/drawing/2014/main" id="{76F38FBF-DBC9-436D-8229-DA3A05EFD254}"/>
            </a:ext>
          </a:extLst>
        </xdr:cNvPr>
        <xdr:cNvCxnSpPr/>
      </xdr:nvCxnSpPr>
      <xdr:spPr>
        <a:xfrm flipV="1">
          <a:off x="14696439" y="5470072"/>
          <a:ext cx="0" cy="13969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60433</xdr:rowOff>
    </xdr:from>
    <xdr:ext cx="405111" cy="259045"/>
    <xdr:sp macro="" textlink="">
      <xdr:nvSpPr>
        <xdr:cNvPr id="525" name="【一般廃棄物処理施設】&#10;有形固定資産減価償却率最小値テキスト">
          <a:extLst>
            <a:ext uri="{FF2B5EF4-FFF2-40B4-BE49-F238E27FC236}">
              <a16:creationId xmlns:a16="http://schemas.microsoft.com/office/drawing/2014/main" id="{962D656B-4ABE-4BBC-A30B-3D496E64B0C6}"/>
            </a:ext>
          </a:extLst>
        </xdr:cNvPr>
        <xdr:cNvSpPr txBox="1"/>
      </xdr:nvSpPr>
      <xdr:spPr>
        <a:xfrm>
          <a:off x="14735175" y="68739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56606</xdr:rowOff>
    </xdr:from>
    <xdr:to>
      <xdr:col>86</xdr:col>
      <xdr:colOff>25400</xdr:colOff>
      <xdr:row>42</xdr:row>
      <xdr:rowOff>56606</xdr:rowOff>
    </xdr:to>
    <xdr:cxnSp macro="">
      <xdr:nvCxnSpPr>
        <xdr:cNvPr id="526" name="直線コネクタ 525">
          <a:extLst>
            <a:ext uri="{FF2B5EF4-FFF2-40B4-BE49-F238E27FC236}">
              <a16:creationId xmlns:a16="http://schemas.microsoft.com/office/drawing/2014/main" id="{DF0ACF14-110D-4BFE-B35F-58A816AEC05C}"/>
            </a:ext>
          </a:extLst>
        </xdr:cNvPr>
        <xdr:cNvCxnSpPr/>
      </xdr:nvCxnSpPr>
      <xdr:spPr>
        <a:xfrm>
          <a:off x="14611350" y="686698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63699</xdr:rowOff>
    </xdr:from>
    <xdr:ext cx="340478" cy="259045"/>
    <xdr:sp macro="" textlink="">
      <xdr:nvSpPr>
        <xdr:cNvPr id="527" name="【一般廃棄物処理施設】&#10;有形固定資産減価償却率最大値テキスト">
          <a:extLst>
            <a:ext uri="{FF2B5EF4-FFF2-40B4-BE49-F238E27FC236}">
              <a16:creationId xmlns:a16="http://schemas.microsoft.com/office/drawing/2014/main" id="{9CD7DD6E-48A1-4A68-B217-7FB8823F9ABE}"/>
            </a:ext>
          </a:extLst>
        </xdr:cNvPr>
        <xdr:cNvSpPr txBox="1"/>
      </xdr:nvSpPr>
      <xdr:spPr>
        <a:xfrm>
          <a:off x="14735175" y="525799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117022</xdr:rowOff>
    </xdr:from>
    <xdr:to>
      <xdr:col>86</xdr:col>
      <xdr:colOff>25400</xdr:colOff>
      <xdr:row>33</xdr:row>
      <xdr:rowOff>117022</xdr:rowOff>
    </xdr:to>
    <xdr:cxnSp macro="">
      <xdr:nvCxnSpPr>
        <xdr:cNvPr id="528" name="直線コネクタ 527">
          <a:extLst>
            <a:ext uri="{FF2B5EF4-FFF2-40B4-BE49-F238E27FC236}">
              <a16:creationId xmlns:a16="http://schemas.microsoft.com/office/drawing/2014/main" id="{68E79042-BCE5-4F1A-940F-2F401D2941B1}"/>
            </a:ext>
          </a:extLst>
        </xdr:cNvPr>
        <xdr:cNvCxnSpPr/>
      </xdr:nvCxnSpPr>
      <xdr:spPr>
        <a:xfrm>
          <a:off x="14611350" y="547007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149151</xdr:rowOff>
    </xdr:from>
    <xdr:ext cx="405111" cy="259045"/>
    <xdr:sp macro="" textlink="">
      <xdr:nvSpPr>
        <xdr:cNvPr id="529" name="【一般廃棄物処理施設】&#10;有形固定資産減価償却率平均値テキスト">
          <a:extLst>
            <a:ext uri="{FF2B5EF4-FFF2-40B4-BE49-F238E27FC236}">
              <a16:creationId xmlns:a16="http://schemas.microsoft.com/office/drawing/2014/main" id="{81F301D1-A832-412C-8567-566D9D6B75C6}"/>
            </a:ext>
          </a:extLst>
        </xdr:cNvPr>
        <xdr:cNvSpPr txBox="1"/>
      </xdr:nvSpPr>
      <xdr:spPr>
        <a:xfrm>
          <a:off x="14735175" y="630865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170724</xdr:rowOff>
    </xdr:from>
    <xdr:to>
      <xdr:col>85</xdr:col>
      <xdr:colOff>177800</xdr:colOff>
      <xdr:row>39</xdr:row>
      <xdr:rowOff>100874</xdr:rowOff>
    </xdr:to>
    <xdr:sp macro="" textlink="">
      <xdr:nvSpPr>
        <xdr:cNvPr id="530" name="フローチャート: 判断 529">
          <a:extLst>
            <a:ext uri="{FF2B5EF4-FFF2-40B4-BE49-F238E27FC236}">
              <a16:creationId xmlns:a16="http://schemas.microsoft.com/office/drawing/2014/main" id="{AE646984-4DFF-4334-B5FF-838096FA4272}"/>
            </a:ext>
          </a:extLst>
        </xdr:cNvPr>
        <xdr:cNvSpPr/>
      </xdr:nvSpPr>
      <xdr:spPr>
        <a:xfrm>
          <a:off x="14649450" y="6323874"/>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115207</xdr:rowOff>
    </xdr:from>
    <xdr:to>
      <xdr:col>81</xdr:col>
      <xdr:colOff>101600</xdr:colOff>
      <xdr:row>39</xdr:row>
      <xdr:rowOff>45357</xdr:rowOff>
    </xdr:to>
    <xdr:sp macro="" textlink="">
      <xdr:nvSpPr>
        <xdr:cNvPr id="531" name="フローチャート: 判断 530">
          <a:extLst>
            <a:ext uri="{FF2B5EF4-FFF2-40B4-BE49-F238E27FC236}">
              <a16:creationId xmlns:a16="http://schemas.microsoft.com/office/drawing/2014/main" id="{627DBCD6-D850-432C-BAF0-CD30FF9D4ED5}"/>
            </a:ext>
          </a:extLst>
        </xdr:cNvPr>
        <xdr:cNvSpPr/>
      </xdr:nvSpPr>
      <xdr:spPr>
        <a:xfrm>
          <a:off x="13887450" y="6277882"/>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64588</xdr:rowOff>
    </xdr:from>
    <xdr:to>
      <xdr:col>76</xdr:col>
      <xdr:colOff>165100</xdr:colOff>
      <xdr:row>38</xdr:row>
      <xdr:rowOff>166188</xdr:rowOff>
    </xdr:to>
    <xdr:sp macro="" textlink="">
      <xdr:nvSpPr>
        <xdr:cNvPr id="532" name="フローチャート: 判断 531">
          <a:extLst>
            <a:ext uri="{FF2B5EF4-FFF2-40B4-BE49-F238E27FC236}">
              <a16:creationId xmlns:a16="http://schemas.microsoft.com/office/drawing/2014/main" id="{07D6B940-E770-4551-9AE1-A35B447CD09F}"/>
            </a:ext>
          </a:extLst>
        </xdr:cNvPr>
        <xdr:cNvSpPr/>
      </xdr:nvSpPr>
      <xdr:spPr>
        <a:xfrm>
          <a:off x="13096875" y="6230438"/>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43362</xdr:rowOff>
    </xdr:from>
    <xdr:to>
      <xdr:col>72</xdr:col>
      <xdr:colOff>38100</xdr:colOff>
      <xdr:row>38</xdr:row>
      <xdr:rowOff>144962</xdr:rowOff>
    </xdr:to>
    <xdr:sp macro="" textlink="">
      <xdr:nvSpPr>
        <xdr:cNvPr id="533" name="フローチャート: 判断 532">
          <a:extLst>
            <a:ext uri="{FF2B5EF4-FFF2-40B4-BE49-F238E27FC236}">
              <a16:creationId xmlns:a16="http://schemas.microsoft.com/office/drawing/2014/main" id="{B0DB0EC8-7BAF-4DFA-8F8B-4CACE677113B}"/>
            </a:ext>
          </a:extLst>
        </xdr:cNvPr>
        <xdr:cNvSpPr/>
      </xdr:nvSpPr>
      <xdr:spPr>
        <a:xfrm>
          <a:off x="12296775" y="6209212"/>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54791</xdr:rowOff>
    </xdr:from>
    <xdr:to>
      <xdr:col>67</xdr:col>
      <xdr:colOff>101600</xdr:colOff>
      <xdr:row>38</xdr:row>
      <xdr:rowOff>156391</xdr:rowOff>
    </xdr:to>
    <xdr:sp macro="" textlink="">
      <xdr:nvSpPr>
        <xdr:cNvPr id="534" name="フローチャート: 判断 533">
          <a:extLst>
            <a:ext uri="{FF2B5EF4-FFF2-40B4-BE49-F238E27FC236}">
              <a16:creationId xmlns:a16="http://schemas.microsoft.com/office/drawing/2014/main" id="{74226C7B-AD9B-4FDB-A11D-9E708D048BD9}"/>
            </a:ext>
          </a:extLst>
        </xdr:cNvPr>
        <xdr:cNvSpPr/>
      </xdr:nvSpPr>
      <xdr:spPr>
        <a:xfrm>
          <a:off x="11487150" y="621746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35" name="テキスト ボックス 534">
          <a:extLst>
            <a:ext uri="{FF2B5EF4-FFF2-40B4-BE49-F238E27FC236}">
              <a16:creationId xmlns:a16="http://schemas.microsoft.com/office/drawing/2014/main" id="{F809C888-C546-4806-8AFB-C5424297CF50}"/>
            </a:ext>
          </a:extLst>
        </xdr:cNvPr>
        <xdr:cNvSpPr txBox="1"/>
      </xdr:nvSpPr>
      <xdr:spPr>
        <a:xfrm>
          <a:off x="1452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6" name="テキスト ボックス 535">
          <a:extLst>
            <a:ext uri="{FF2B5EF4-FFF2-40B4-BE49-F238E27FC236}">
              <a16:creationId xmlns:a16="http://schemas.microsoft.com/office/drawing/2014/main" id="{C381C2D0-1705-4F4E-A48A-96C04B1FD8EB}"/>
            </a:ext>
          </a:extLst>
        </xdr:cNvPr>
        <xdr:cNvSpPr txBox="1"/>
      </xdr:nvSpPr>
      <xdr:spPr>
        <a:xfrm>
          <a:off x="13763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7" name="テキスト ボックス 536">
          <a:extLst>
            <a:ext uri="{FF2B5EF4-FFF2-40B4-BE49-F238E27FC236}">
              <a16:creationId xmlns:a16="http://schemas.microsoft.com/office/drawing/2014/main" id="{FE99ED24-D31E-45B0-87E9-6D34FFDFCB96}"/>
            </a:ext>
          </a:extLst>
        </xdr:cNvPr>
        <xdr:cNvSpPr txBox="1"/>
      </xdr:nvSpPr>
      <xdr:spPr>
        <a:xfrm>
          <a:off x="12973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8" name="テキスト ボックス 537">
          <a:extLst>
            <a:ext uri="{FF2B5EF4-FFF2-40B4-BE49-F238E27FC236}">
              <a16:creationId xmlns:a16="http://schemas.microsoft.com/office/drawing/2014/main" id="{8DE3E820-E93D-44B1-BD97-21DFB7DF3012}"/>
            </a:ext>
          </a:extLst>
        </xdr:cNvPr>
        <xdr:cNvSpPr txBox="1"/>
      </xdr:nvSpPr>
      <xdr:spPr>
        <a:xfrm>
          <a:off x="12172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9" name="テキスト ボックス 538">
          <a:extLst>
            <a:ext uri="{FF2B5EF4-FFF2-40B4-BE49-F238E27FC236}">
              <a16:creationId xmlns:a16="http://schemas.microsoft.com/office/drawing/2014/main" id="{B3B80523-A9F6-47A0-B6E8-9D51E1C522D0}"/>
            </a:ext>
          </a:extLst>
        </xdr:cNvPr>
        <xdr:cNvSpPr txBox="1"/>
      </xdr:nvSpPr>
      <xdr:spPr>
        <a:xfrm>
          <a:off x="11363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103777</xdr:rowOff>
    </xdr:from>
    <xdr:to>
      <xdr:col>85</xdr:col>
      <xdr:colOff>177800</xdr:colOff>
      <xdr:row>38</xdr:row>
      <xdr:rowOff>33927</xdr:rowOff>
    </xdr:to>
    <xdr:sp macro="" textlink="">
      <xdr:nvSpPr>
        <xdr:cNvPr id="540" name="楕円 539">
          <a:extLst>
            <a:ext uri="{FF2B5EF4-FFF2-40B4-BE49-F238E27FC236}">
              <a16:creationId xmlns:a16="http://schemas.microsoft.com/office/drawing/2014/main" id="{124A14D5-27C1-4FCE-AF54-C587E1074728}"/>
            </a:ext>
          </a:extLst>
        </xdr:cNvPr>
        <xdr:cNvSpPr/>
      </xdr:nvSpPr>
      <xdr:spPr>
        <a:xfrm>
          <a:off x="14649450" y="6107702"/>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36</xdr:row>
      <xdr:rowOff>126654</xdr:rowOff>
    </xdr:from>
    <xdr:ext cx="405111" cy="259045"/>
    <xdr:sp macro="" textlink="">
      <xdr:nvSpPr>
        <xdr:cNvPr id="541" name="【一般廃棄物処理施設】&#10;有形固定資産減価償却率該当値テキスト">
          <a:extLst>
            <a:ext uri="{FF2B5EF4-FFF2-40B4-BE49-F238E27FC236}">
              <a16:creationId xmlns:a16="http://schemas.microsoft.com/office/drawing/2014/main" id="{1B46C018-0EE0-4A75-B43F-49623A845AD4}"/>
            </a:ext>
          </a:extLst>
        </xdr:cNvPr>
        <xdr:cNvSpPr txBox="1"/>
      </xdr:nvSpPr>
      <xdr:spPr>
        <a:xfrm>
          <a:off x="14735175" y="59623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89081</xdr:rowOff>
    </xdr:from>
    <xdr:to>
      <xdr:col>81</xdr:col>
      <xdr:colOff>101600</xdr:colOff>
      <xdr:row>38</xdr:row>
      <xdr:rowOff>19231</xdr:rowOff>
    </xdr:to>
    <xdr:sp macro="" textlink="">
      <xdr:nvSpPr>
        <xdr:cNvPr id="542" name="楕円 541">
          <a:extLst>
            <a:ext uri="{FF2B5EF4-FFF2-40B4-BE49-F238E27FC236}">
              <a16:creationId xmlns:a16="http://schemas.microsoft.com/office/drawing/2014/main" id="{B6D15DE9-FCDA-4138-B094-B7235114956A}"/>
            </a:ext>
          </a:extLst>
        </xdr:cNvPr>
        <xdr:cNvSpPr/>
      </xdr:nvSpPr>
      <xdr:spPr>
        <a:xfrm>
          <a:off x="13887450" y="6086656"/>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139881</xdr:rowOff>
    </xdr:from>
    <xdr:to>
      <xdr:col>85</xdr:col>
      <xdr:colOff>127000</xdr:colOff>
      <xdr:row>37</xdr:row>
      <xdr:rowOff>154577</xdr:rowOff>
    </xdr:to>
    <xdr:cxnSp macro="">
      <xdr:nvCxnSpPr>
        <xdr:cNvPr id="543" name="直線コネクタ 542">
          <a:extLst>
            <a:ext uri="{FF2B5EF4-FFF2-40B4-BE49-F238E27FC236}">
              <a16:creationId xmlns:a16="http://schemas.microsoft.com/office/drawing/2014/main" id="{AEEEFD4D-7647-47A2-9EA2-BCE7A6E8F4BF}"/>
            </a:ext>
          </a:extLst>
        </xdr:cNvPr>
        <xdr:cNvCxnSpPr/>
      </xdr:nvCxnSpPr>
      <xdr:spPr>
        <a:xfrm>
          <a:off x="13935075" y="6143806"/>
          <a:ext cx="762000" cy="115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10704</xdr:rowOff>
    </xdr:from>
    <xdr:to>
      <xdr:col>76</xdr:col>
      <xdr:colOff>165100</xdr:colOff>
      <xdr:row>36</xdr:row>
      <xdr:rowOff>112304</xdr:rowOff>
    </xdr:to>
    <xdr:sp macro="" textlink="">
      <xdr:nvSpPr>
        <xdr:cNvPr id="544" name="楕円 543">
          <a:extLst>
            <a:ext uri="{FF2B5EF4-FFF2-40B4-BE49-F238E27FC236}">
              <a16:creationId xmlns:a16="http://schemas.microsoft.com/office/drawing/2014/main" id="{EE693096-AA82-402E-A3EC-446D673C5A42}"/>
            </a:ext>
          </a:extLst>
        </xdr:cNvPr>
        <xdr:cNvSpPr/>
      </xdr:nvSpPr>
      <xdr:spPr>
        <a:xfrm>
          <a:off x="13096875" y="5846354"/>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61504</xdr:rowOff>
    </xdr:from>
    <xdr:to>
      <xdr:col>81</xdr:col>
      <xdr:colOff>50800</xdr:colOff>
      <xdr:row>37</xdr:row>
      <xdr:rowOff>139881</xdr:rowOff>
    </xdr:to>
    <xdr:cxnSp macro="">
      <xdr:nvCxnSpPr>
        <xdr:cNvPr id="545" name="直線コネクタ 544">
          <a:extLst>
            <a:ext uri="{FF2B5EF4-FFF2-40B4-BE49-F238E27FC236}">
              <a16:creationId xmlns:a16="http://schemas.microsoft.com/office/drawing/2014/main" id="{1BEC4BC8-1B45-4B8C-91C6-D2E301D5C177}"/>
            </a:ext>
          </a:extLst>
        </xdr:cNvPr>
        <xdr:cNvCxnSpPr/>
      </xdr:nvCxnSpPr>
      <xdr:spPr>
        <a:xfrm>
          <a:off x="13144500" y="5903504"/>
          <a:ext cx="790575" cy="2403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35</xdr:row>
      <xdr:rowOff>115207</xdr:rowOff>
    </xdr:from>
    <xdr:to>
      <xdr:col>72</xdr:col>
      <xdr:colOff>38100</xdr:colOff>
      <xdr:row>36</xdr:row>
      <xdr:rowOff>45357</xdr:rowOff>
    </xdr:to>
    <xdr:sp macro="" textlink="">
      <xdr:nvSpPr>
        <xdr:cNvPr id="546" name="楕円 545">
          <a:extLst>
            <a:ext uri="{FF2B5EF4-FFF2-40B4-BE49-F238E27FC236}">
              <a16:creationId xmlns:a16="http://schemas.microsoft.com/office/drawing/2014/main" id="{FBF1E204-50FE-4472-82EE-781265C58E4F}"/>
            </a:ext>
          </a:extLst>
        </xdr:cNvPr>
        <xdr:cNvSpPr/>
      </xdr:nvSpPr>
      <xdr:spPr>
        <a:xfrm>
          <a:off x="12296775" y="5792107"/>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35</xdr:row>
      <xdr:rowOff>166007</xdr:rowOff>
    </xdr:from>
    <xdr:to>
      <xdr:col>76</xdr:col>
      <xdr:colOff>114300</xdr:colOff>
      <xdr:row>36</xdr:row>
      <xdr:rowOff>61504</xdr:rowOff>
    </xdr:to>
    <xdr:cxnSp macro="">
      <xdr:nvCxnSpPr>
        <xdr:cNvPr id="547" name="直線コネクタ 546">
          <a:extLst>
            <a:ext uri="{FF2B5EF4-FFF2-40B4-BE49-F238E27FC236}">
              <a16:creationId xmlns:a16="http://schemas.microsoft.com/office/drawing/2014/main" id="{07015CCC-7869-46BA-AC35-3225EB5A8DD0}"/>
            </a:ext>
          </a:extLst>
        </xdr:cNvPr>
        <xdr:cNvCxnSpPr/>
      </xdr:nvCxnSpPr>
      <xdr:spPr>
        <a:xfrm>
          <a:off x="12344400" y="5839732"/>
          <a:ext cx="800100" cy="63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15603</xdr:rowOff>
    </xdr:from>
    <xdr:to>
      <xdr:col>67</xdr:col>
      <xdr:colOff>101600</xdr:colOff>
      <xdr:row>36</xdr:row>
      <xdr:rowOff>117203</xdr:rowOff>
    </xdr:to>
    <xdr:sp macro="" textlink="">
      <xdr:nvSpPr>
        <xdr:cNvPr id="548" name="楕円 547">
          <a:extLst>
            <a:ext uri="{FF2B5EF4-FFF2-40B4-BE49-F238E27FC236}">
              <a16:creationId xmlns:a16="http://schemas.microsoft.com/office/drawing/2014/main" id="{14A7096B-D10D-4BBD-9581-16196C3F304A}"/>
            </a:ext>
          </a:extLst>
        </xdr:cNvPr>
        <xdr:cNvSpPr/>
      </xdr:nvSpPr>
      <xdr:spPr>
        <a:xfrm>
          <a:off x="11487150" y="5851253"/>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35</xdr:row>
      <xdr:rowOff>166007</xdr:rowOff>
    </xdr:from>
    <xdr:to>
      <xdr:col>71</xdr:col>
      <xdr:colOff>177800</xdr:colOff>
      <xdr:row>36</xdr:row>
      <xdr:rowOff>66403</xdr:rowOff>
    </xdr:to>
    <xdr:cxnSp macro="">
      <xdr:nvCxnSpPr>
        <xdr:cNvPr id="549" name="直線コネクタ 548">
          <a:extLst>
            <a:ext uri="{FF2B5EF4-FFF2-40B4-BE49-F238E27FC236}">
              <a16:creationId xmlns:a16="http://schemas.microsoft.com/office/drawing/2014/main" id="{1A4300B1-6BAB-4D15-82EF-DA11662514A9}"/>
            </a:ext>
          </a:extLst>
        </xdr:cNvPr>
        <xdr:cNvCxnSpPr/>
      </xdr:nvCxnSpPr>
      <xdr:spPr>
        <a:xfrm flipV="1">
          <a:off x="11534775" y="5839732"/>
          <a:ext cx="809625" cy="686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39</xdr:row>
      <xdr:rowOff>36484</xdr:rowOff>
    </xdr:from>
    <xdr:ext cx="405111" cy="259045"/>
    <xdr:sp macro="" textlink="">
      <xdr:nvSpPr>
        <xdr:cNvPr id="550" name="n_1aveValue【一般廃棄物処理施設】&#10;有形固定資産減価償却率">
          <a:extLst>
            <a:ext uri="{FF2B5EF4-FFF2-40B4-BE49-F238E27FC236}">
              <a16:creationId xmlns:a16="http://schemas.microsoft.com/office/drawing/2014/main" id="{3D42A5FC-C569-4FB8-9B21-6C2CD1BB1D2F}"/>
            </a:ext>
          </a:extLst>
        </xdr:cNvPr>
        <xdr:cNvSpPr txBox="1"/>
      </xdr:nvSpPr>
      <xdr:spPr>
        <a:xfrm>
          <a:off x="13745219" y="63610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157315</xdr:rowOff>
    </xdr:from>
    <xdr:ext cx="405111" cy="259045"/>
    <xdr:sp macro="" textlink="">
      <xdr:nvSpPr>
        <xdr:cNvPr id="551" name="n_2aveValue【一般廃棄物処理施設】&#10;有形固定資産減価償却率">
          <a:extLst>
            <a:ext uri="{FF2B5EF4-FFF2-40B4-BE49-F238E27FC236}">
              <a16:creationId xmlns:a16="http://schemas.microsoft.com/office/drawing/2014/main" id="{956CDF00-5DC5-4EC9-8F23-078F30426A4B}"/>
            </a:ext>
          </a:extLst>
        </xdr:cNvPr>
        <xdr:cNvSpPr txBox="1"/>
      </xdr:nvSpPr>
      <xdr:spPr>
        <a:xfrm>
          <a:off x="12964169" y="63231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136089</xdr:rowOff>
    </xdr:from>
    <xdr:ext cx="405111" cy="259045"/>
    <xdr:sp macro="" textlink="">
      <xdr:nvSpPr>
        <xdr:cNvPr id="552" name="n_3aveValue【一般廃棄物処理施設】&#10;有形固定資産減価償却率">
          <a:extLst>
            <a:ext uri="{FF2B5EF4-FFF2-40B4-BE49-F238E27FC236}">
              <a16:creationId xmlns:a16="http://schemas.microsoft.com/office/drawing/2014/main" id="{12CA4541-C6B5-4412-BB5D-42647AE6578B}"/>
            </a:ext>
          </a:extLst>
        </xdr:cNvPr>
        <xdr:cNvSpPr txBox="1"/>
      </xdr:nvSpPr>
      <xdr:spPr>
        <a:xfrm>
          <a:off x="12164069" y="62987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147518</xdr:rowOff>
    </xdr:from>
    <xdr:ext cx="405111" cy="259045"/>
    <xdr:sp macro="" textlink="">
      <xdr:nvSpPr>
        <xdr:cNvPr id="553" name="n_4aveValue【一般廃棄物処理施設】&#10;有形固定資産減価償却率">
          <a:extLst>
            <a:ext uri="{FF2B5EF4-FFF2-40B4-BE49-F238E27FC236}">
              <a16:creationId xmlns:a16="http://schemas.microsoft.com/office/drawing/2014/main" id="{F8CF6D3F-5F1A-449C-B05B-21AA801549C5}"/>
            </a:ext>
          </a:extLst>
        </xdr:cNvPr>
        <xdr:cNvSpPr txBox="1"/>
      </xdr:nvSpPr>
      <xdr:spPr>
        <a:xfrm>
          <a:off x="11354444" y="63070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36</xdr:row>
      <xdr:rowOff>35758</xdr:rowOff>
    </xdr:from>
    <xdr:ext cx="405111" cy="259045"/>
    <xdr:sp macro="" textlink="">
      <xdr:nvSpPr>
        <xdr:cNvPr id="554" name="n_1mainValue【一般廃棄物処理施設】&#10;有形固定資産減価償却率">
          <a:extLst>
            <a:ext uri="{FF2B5EF4-FFF2-40B4-BE49-F238E27FC236}">
              <a16:creationId xmlns:a16="http://schemas.microsoft.com/office/drawing/2014/main" id="{2E12E059-47A9-4488-9CB4-AD259609092A}"/>
            </a:ext>
          </a:extLst>
        </xdr:cNvPr>
        <xdr:cNvSpPr txBox="1"/>
      </xdr:nvSpPr>
      <xdr:spPr>
        <a:xfrm>
          <a:off x="13745219" y="58745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128831</xdr:rowOff>
    </xdr:from>
    <xdr:ext cx="405111" cy="259045"/>
    <xdr:sp macro="" textlink="">
      <xdr:nvSpPr>
        <xdr:cNvPr id="555" name="n_2mainValue【一般廃棄物処理施設】&#10;有形固定資産減価償却率">
          <a:extLst>
            <a:ext uri="{FF2B5EF4-FFF2-40B4-BE49-F238E27FC236}">
              <a16:creationId xmlns:a16="http://schemas.microsoft.com/office/drawing/2014/main" id="{751D1DF4-EBBC-4838-AFF5-7510859ADF3A}"/>
            </a:ext>
          </a:extLst>
        </xdr:cNvPr>
        <xdr:cNvSpPr txBox="1"/>
      </xdr:nvSpPr>
      <xdr:spPr>
        <a:xfrm>
          <a:off x="12964169" y="56406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61884</xdr:rowOff>
    </xdr:from>
    <xdr:ext cx="405111" cy="259045"/>
    <xdr:sp macro="" textlink="">
      <xdr:nvSpPr>
        <xdr:cNvPr id="556" name="n_3mainValue【一般廃棄物処理施設】&#10;有形固定資産減価償却率">
          <a:extLst>
            <a:ext uri="{FF2B5EF4-FFF2-40B4-BE49-F238E27FC236}">
              <a16:creationId xmlns:a16="http://schemas.microsoft.com/office/drawing/2014/main" id="{6CF3C7B8-7028-4DF6-8F4F-23A171ABD896}"/>
            </a:ext>
          </a:extLst>
        </xdr:cNvPr>
        <xdr:cNvSpPr txBox="1"/>
      </xdr:nvSpPr>
      <xdr:spPr>
        <a:xfrm>
          <a:off x="12164069" y="55800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133730</xdr:rowOff>
    </xdr:from>
    <xdr:ext cx="405111" cy="259045"/>
    <xdr:sp macro="" textlink="">
      <xdr:nvSpPr>
        <xdr:cNvPr id="557" name="n_4mainValue【一般廃棄物処理施設】&#10;有形固定資産減価償却率">
          <a:extLst>
            <a:ext uri="{FF2B5EF4-FFF2-40B4-BE49-F238E27FC236}">
              <a16:creationId xmlns:a16="http://schemas.microsoft.com/office/drawing/2014/main" id="{90CA983D-3551-41B7-980F-4A266D4DCA2F}"/>
            </a:ext>
          </a:extLst>
        </xdr:cNvPr>
        <xdr:cNvSpPr txBox="1"/>
      </xdr:nvSpPr>
      <xdr:spPr>
        <a:xfrm>
          <a:off x="11354444" y="56487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8" name="正方形/長方形 557">
          <a:extLst>
            <a:ext uri="{FF2B5EF4-FFF2-40B4-BE49-F238E27FC236}">
              <a16:creationId xmlns:a16="http://schemas.microsoft.com/office/drawing/2014/main" id="{D0019704-B552-4E40-BAB2-B1D14FE826DC}"/>
            </a:ext>
          </a:extLst>
        </xdr:cNvPr>
        <xdr:cNvSpPr/>
      </xdr:nvSpPr>
      <xdr:spPr>
        <a:xfrm>
          <a:off x="164592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9" name="正方形/長方形 558">
          <a:extLst>
            <a:ext uri="{FF2B5EF4-FFF2-40B4-BE49-F238E27FC236}">
              <a16:creationId xmlns:a16="http://schemas.microsoft.com/office/drawing/2014/main" id="{CFCC14C5-0CAF-452F-81AD-23AFA563D1CA}"/>
            </a:ext>
          </a:extLst>
        </xdr:cNvPr>
        <xdr:cNvSpPr/>
      </xdr:nvSpPr>
      <xdr:spPr>
        <a:xfrm>
          <a:off x="165830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60" name="正方形/長方形 559">
          <a:extLst>
            <a:ext uri="{FF2B5EF4-FFF2-40B4-BE49-F238E27FC236}">
              <a16:creationId xmlns:a16="http://schemas.microsoft.com/office/drawing/2014/main" id="{E930600A-A919-4A85-95D3-FDE2565F17C4}"/>
            </a:ext>
          </a:extLst>
        </xdr:cNvPr>
        <xdr:cNvSpPr/>
      </xdr:nvSpPr>
      <xdr:spPr>
        <a:xfrm>
          <a:off x="165830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61" name="正方形/長方形 560">
          <a:extLst>
            <a:ext uri="{FF2B5EF4-FFF2-40B4-BE49-F238E27FC236}">
              <a16:creationId xmlns:a16="http://schemas.microsoft.com/office/drawing/2014/main" id="{546F1BD3-96C5-44B9-B048-FD746AE30D55}"/>
            </a:ext>
          </a:extLst>
        </xdr:cNvPr>
        <xdr:cNvSpPr/>
      </xdr:nvSpPr>
      <xdr:spPr>
        <a:xfrm>
          <a:off x="174879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62" name="正方形/長方形 561">
          <a:extLst>
            <a:ext uri="{FF2B5EF4-FFF2-40B4-BE49-F238E27FC236}">
              <a16:creationId xmlns:a16="http://schemas.microsoft.com/office/drawing/2014/main" id="{C5AF622B-32AE-45D5-8573-12D174D95BCD}"/>
            </a:ext>
          </a:extLst>
        </xdr:cNvPr>
        <xdr:cNvSpPr/>
      </xdr:nvSpPr>
      <xdr:spPr>
        <a:xfrm>
          <a:off x="174879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63" name="正方形/長方形 562">
          <a:extLst>
            <a:ext uri="{FF2B5EF4-FFF2-40B4-BE49-F238E27FC236}">
              <a16:creationId xmlns:a16="http://schemas.microsoft.com/office/drawing/2014/main" id="{708934D6-C282-4CE3-812A-D0E091D1FF37}"/>
            </a:ext>
          </a:extLst>
        </xdr:cNvPr>
        <xdr:cNvSpPr/>
      </xdr:nvSpPr>
      <xdr:spPr>
        <a:xfrm>
          <a:off x="185166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64" name="正方形/長方形 563">
          <a:extLst>
            <a:ext uri="{FF2B5EF4-FFF2-40B4-BE49-F238E27FC236}">
              <a16:creationId xmlns:a16="http://schemas.microsoft.com/office/drawing/2014/main" id="{B3EA2B28-C591-425C-BF07-FBA6F5204AE4}"/>
            </a:ext>
          </a:extLst>
        </xdr:cNvPr>
        <xdr:cNvSpPr/>
      </xdr:nvSpPr>
      <xdr:spPr>
        <a:xfrm>
          <a:off x="185166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101,013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65" name="正方形/長方形 564">
          <a:extLst>
            <a:ext uri="{FF2B5EF4-FFF2-40B4-BE49-F238E27FC236}">
              <a16:creationId xmlns:a16="http://schemas.microsoft.com/office/drawing/2014/main" id="{1D86B487-F970-4EE3-812E-065286E85D6E}"/>
            </a:ext>
          </a:extLst>
        </xdr:cNvPr>
        <xdr:cNvSpPr/>
      </xdr:nvSpPr>
      <xdr:spPr>
        <a:xfrm>
          <a:off x="164592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6" name="テキスト ボックス 565">
          <a:extLst>
            <a:ext uri="{FF2B5EF4-FFF2-40B4-BE49-F238E27FC236}">
              <a16:creationId xmlns:a16="http://schemas.microsoft.com/office/drawing/2014/main" id="{D9D84FB6-595D-47D6-890B-0363407CF58D}"/>
            </a:ext>
          </a:extLst>
        </xdr:cNvPr>
        <xdr:cNvSpPr txBox="1"/>
      </xdr:nvSpPr>
      <xdr:spPr>
        <a:xfrm>
          <a:off x="16440150"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7" name="直線コネクタ 566">
          <a:extLst>
            <a:ext uri="{FF2B5EF4-FFF2-40B4-BE49-F238E27FC236}">
              <a16:creationId xmlns:a16="http://schemas.microsoft.com/office/drawing/2014/main" id="{E2DD4763-8BF9-4C00-99DA-ACEA44071391}"/>
            </a:ext>
          </a:extLst>
        </xdr:cNvPr>
        <xdr:cNvCxnSpPr/>
      </xdr:nvCxnSpPr>
      <xdr:spPr>
        <a:xfrm>
          <a:off x="164592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68" name="直線コネクタ 567">
          <a:extLst>
            <a:ext uri="{FF2B5EF4-FFF2-40B4-BE49-F238E27FC236}">
              <a16:creationId xmlns:a16="http://schemas.microsoft.com/office/drawing/2014/main" id="{0E983EE3-C79F-428B-839E-5A5A1B2495AD}"/>
            </a:ext>
          </a:extLst>
        </xdr:cNvPr>
        <xdr:cNvCxnSpPr/>
      </xdr:nvCxnSpPr>
      <xdr:spPr>
        <a:xfrm>
          <a:off x="16459200" y="6781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569" name="テキスト ボックス 568">
          <a:extLst>
            <a:ext uri="{FF2B5EF4-FFF2-40B4-BE49-F238E27FC236}">
              <a16:creationId xmlns:a16="http://schemas.microsoft.com/office/drawing/2014/main" id="{BDE0A23D-1923-430C-91F4-013D70CCE307}"/>
            </a:ext>
          </a:extLst>
        </xdr:cNvPr>
        <xdr:cNvSpPr txBox="1"/>
      </xdr:nvSpPr>
      <xdr:spPr>
        <a:xfrm>
          <a:off x="16248514" y="66459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70" name="直線コネクタ 569">
          <a:extLst>
            <a:ext uri="{FF2B5EF4-FFF2-40B4-BE49-F238E27FC236}">
              <a16:creationId xmlns:a16="http://schemas.microsoft.com/office/drawing/2014/main" id="{C998AE4B-3B06-4646-9C8D-B390B2E50655}"/>
            </a:ext>
          </a:extLst>
        </xdr:cNvPr>
        <xdr:cNvCxnSpPr/>
      </xdr:nvCxnSpPr>
      <xdr:spPr>
        <a:xfrm>
          <a:off x="16459200" y="6343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571" name="テキスト ボックス 570">
          <a:extLst>
            <a:ext uri="{FF2B5EF4-FFF2-40B4-BE49-F238E27FC236}">
              <a16:creationId xmlns:a16="http://schemas.microsoft.com/office/drawing/2014/main" id="{89883AE6-B3C4-479D-8062-3DEBE7F9F124}"/>
            </a:ext>
          </a:extLst>
        </xdr:cNvPr>
        <xdr:cNvSpPr txBox="1"/>
      </xdr:nvSpPr>
      <xdr:spPr>
        <a:xfrm>
          <a:off x="15936806"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72" name="直線コネクタ 571">
          <a:extLst>
            <a:ext uri="{FF2B5EF4-FFF2-40B4-BE49-F238E27FC236}">
              <a16:creationId xmlns:a16="http://schemas.microsoft.com/office/drawing/2014/main" id="{DB5A27A8-7DCC-40EB-8BD7-616C185E0F3A}"/>
            </a:ext>
          </a:extLst>
        </xdr:cNvPr>
        <xdr:cNvCxnSpPr/>
      </xdr:nvCxnSpPr>
      <xdr:spPr>
        <a:xfrm>
          <a:off x="16459200" y="591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573" name="テキスト ボックス 572">
          <a:extLst>
            <a:ext uri="{FF2B5EF4-FFF2-40B4-BE49-F238E27FC236}">
              <a16:creationId xmlns:a16="http://schemas.microsoft.com/office/drawing/2014/main" id="{798AC9B6-699B-4F99-A099-AC46DA318D76}"/>
            </a:ext>
          </a:extLst>
        </xdr:cNvPr>
        <xdr:cNvSpPr txBox="1"/>
      </xdr:nvSpPr>
      <xdr:spPr>
        <a:xfrm>
          <a:off x="15936806" y="57791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74" name="直線コネクタ 573">
          <a:extLst>
            <a:ext uri="{FF2B5EF4-FFF2-40B4-BE49-F238E27FC236}">
              <a16:creationId xmlns:a16="http://schemas.microsoft.com/office/drawing/2014/main" id="{D00578D7-EDB4-421A-A1AC-BA1E60DB0C2C}"/>
            </a:ext>
          </a:extLst>
        </xdr:cNvPr>
        <xdr:cNvCxnSpPr/>
      </xdr:nvCxnSpPr>
      <xdr:spPr>
        <a:xfrm>
          <a:off x="16459200" y="5486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575" name="テキスト ボックス 574">
          <a:extLst>
            <a:ext uri="{FF2B5EF4-FFF2-40B4-BE49-F238E27FC236}">
              <a16:creationId xmlns:a16="http://schemas.microsoft.com/office/drawing/2014/main" id="{8A29FE42-05CB-4A32-8E23-C80EE2B153BE}"/>
            </a:ext>
          </a:extLst>
        </xdr:cNvPr>
        <xdr:cNvSpPr txBox="1"/>
      </xdr:nvSpPr>
      <xdr:spPr>
        <a:xfrm>
          <a:off x="15936806" y="5350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6" name="直線コネクタ 575">
          <a:extLst>
            <a:ext uri="{FF2B5EF4-FFF2-40B4-BE49-F238E27FC236}">
              <a16:creationId xmlns:a16="http://schemas.microsoft.com/office/drawing/2014/main" id="{C31FEFA9-9A44-43A1-91C1-801FD1957387}"/>
            </a:ext>
          </a:extLst>
        </xdr:cNvPr>
        <xdr:cNvCxnSpPr/>
      </xdr:nvCxnSpPr>
      <xdr:spPr>
        <a:xfrm>
          <a:off x="164592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7" name="テキスト ボックス 576">
          <a:extLst>
            <a:ext uri="{FF2B5EF4-FFF2-40B4-BE49-F238E27FC236}">
              <a16:creationId xmlns:a16="http://schemas.microsoft.com/office/drawing/2014/main" id="{A81450A2-CC1D-4110-8217-17A403FAAA4F}"/>
            </a:ext>
          </a:extLst>
        </xdr:cNvPr>
        <xdr:cNvSpPr txBox="1"/>
      </xdr:nvSpPr>
      <xdr:spPr>
        <a:xfrm>
          <a:off x="15936806" y="491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8" name="【一般廃棄物処理施設】&#10;一人当たり有形固定資産（償却資産）額グラフ枠">
          <a:extLst>
            <a:ext uri="{FF2B5EF4-FFF2-40B4-BE49-F238E27FC236}">
              <a16:creationId xmlns:a16="http://schemas.microsoft.com/office/drawing/2014/main" id="{6AD7ED99-6B0A-4C0F-A64E-5F30F051C376}"/>
            </a:ext>
          </a:extLst>
        </xdr:cNvPr>
        <xdr:cNvSpPr/>
      </xdr:nvSpPr>
      <xdr:spPr>
        <a:xfrm>
          <a:off x="164592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128293</xdr:rowOff>
    </xdr:from>
    <xdr:to>
      <xdr:col>116</xdr:col>
      <xdr:colOff>62864</xdr:colOff>
      <xdr:row>41</xdr:row>
      <xdr:rowOff>115267</xdr:rowOff>
    </xdr:to>
    <xdr:cxnSp macro="">
      <xdr:nvCxnSpPr>
        <xdr:cNvPr id="579" name="直線コネクタ 578">
          <a:extLst>
            <a:ext uri="{FF2B5EF4-FFF2-40B4-BE49-F238E27FC236}">
              <a16:creationId xmlns:a16="http://schemas.microsoft.com/office/drawing/2014/main" id="{99F21F9E-2F4B-477D-A987-B14512D270C3}"/>
            </a:ext>
          </a:extLst>
        </xdr:cNvPr>
        <xdr:cNvCxnSpPr/>
      </xdr:nvCxnSpPr>
      <xdr:spPr>
        <a:xfrm flipV="1">
          <a:off x="19954239" y="5478168"/>
          <a:ext cx="0" cy="12855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119094</xdr:rowOff>
    </xdr:from>
    <xdr:ext cx="469744" cy="259045"/>
    <xdr:sp macro="" textlink="">
      <xdr:nvSpPr>
        <xdr:cNvPr id="580" name="【一般廃棄物処理施設】&#10;一人当たり有形固定資産（償却資産）額最小値テキスト">
          <a:extLst>
            <a:ext uri="{FF2B5EF4-FFF2-40B4-BE49-F238E27FC236}">
              <a16:creationId xmlns:a16="http://schemas.microsoft.com/office/drawing/2014/main" id="{AF7A30A5-5E8C-463E-964C-A7FEE05D8260}"/>
            </a:ext>
          </a:extLst>
        </xdr:cNvPr>
        <xdr:cNvSpPr txBox="1"/>
      </xdr:nvSpPr>
      <xdr:spPr>
        <a:xfrm>
          <a:off x="19992975" y="6770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115267</xdr:rowOff>
    </xdr:from>
    <xdr:to>
      <xdr:col>116</xdr:col>
      <xdr:colOff>152400</xdr:colOff>
      <xdr:row>41</xdr:row>
      <xdr:rowOff>115267</xdr:rowOff>
    </xdr:to>
    <xdr:cxnSp macro="">
      <xdr:nvCxnSpPr>
        <xdr:cNvPr id="581" name="直線コネクタ 580">
          <a:extLst>
            <a:ext uri="{FF2B5EF4-FFF2-40B4-BE49-F238E27FC236}">
              <a16:creationId xmlns:a16="http://schemas.microsoft.com/office/drawing/2014/main" id="{7ADAE2FC-4BBB-41FD-85CE-0DC1B04A0BFB}"/>
            </a:ext>
          </a:extLst>
        </xdr:cNvPr>
        <xdr:cNvCxnSpPr/>
      </xdr:nvCxnSpPr>
      <xdr:spPr>
        <a:xfrm>
          <a:off x="19878675" y="676371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74970</xdr:rowOff>
    </xdr:from>
    <xdr:ext cx="599010" cy="259045"/>
    <xdr:sp macro="" textlink="">
      <xdr:nvSpPr>
        <xdr:cNvPr id="582" name="【一般廃棄物処理施設】&#10;一人当たり有形固定資産（償却資産）額最大値テキスト">
          <a:extLst>
            <a:ext uri="{FF2B5EF4-FFF2-40B4-BE49-F238E27FC236}">
              <a16:creationId xmlns:a16="http://schemas.microsoft.com/office/drawing/2014/main" id="{7095CDB7-9A6A-4928-8F7F-0E0E15C6AFB1}"/>
            </a:ext>
          </a:extLst>
        </xdr:cNvPr>
        <xdr:cNvSpPr txBox="1"/>
      </xdr:nvSpPr>
      <xdr:spPr>
        <a:xfrm>
          <a:off x="19992975" y="52660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301,106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128293</xdr:rowOff>
    </xdr:from>
    <xdr:to>
      <xdr:col>116</xdr:col>
      <xdr:colOff>152400</xdr:colOff>
      <xdr:row>33</xdr:row>
      <xdr:rowOff>128293</xdr:rowOff>
    </xdr:to>
    <xdr:cxnSp macro="">
      <xdr:nvCxnSpPr>
        <xdr:cNvPr id="583" name="直線コネクタ 582">
          <a:extLst>
            <a:ext uri="{FF2B5EF4-FFF2-40B4-BE49-F238E27FC236}">
              <a16:creationId xmlns:a16="http://schemas.microsoft.com/office/drawing/2014/main" id="{31A60907-4E05-4BA7-AECD-1A5EFC43F645}"/>
            </a:ext>
          </a:extLst>
        </xdr:cNvPr>
        <xdr:cNvCxnSpPr/>
      </xdr:nvCxnSpPr>
      <xdr:spPr>
        <a:xfrm>
          <a:off x="19878675" y="547816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134857</xdr:rowOff>
    </xdr:from>
    <xdr:ext cx="599010" cy="259045"/>
    <xdr:sp macro="" textlink="">
      <xdr:nvSpPr>
        <xdr:cNvPr id="584" name="【一般廃棄物処理施設】&#10;一人当たり有形固定資産（償却資産）額平均値テキスト">
          <a:extLst>
            <a:ext uri="{FF2B5EF4-FFF2-40B4-BE49-F238E27FC236}">
              <a16:creationId xmlns:a16="http://schemas.microsoft.com/office/drawing/2014/main" id="{E60493D9-884D-4C70-8305-7E6186EB82D8}"/>
            </a:ext>
          </a:extLst>
        </xdr:cNvPr>
        <xdr:cNvSpPr txBox="1"/>
      </xdr:nvSpPr>
      <xdr:spPr>
        <a:xfrm>
          <a:off x="19992975" y="613560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106,063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111980</xdr:rowOff>
    </xdr:from>
    <xdr:to>
      <xdr:col>116</xdr:col>
      <xdr:colOff>114300</xdr:colOff>
      <xdr:row>39</xdr:row>
      <xdr:rowOff>42130</xdr:rowOff>
    </xdr:to>
    <xdr:sp macro="" textlink="">
      <xdr:nvSpPr>
        <xdr:cNvPr id="585" name="フローチャート: 判断 584">
          <a:extLst>
            <a:ext uri="{FF2B5EF4-FFF2-40B4-BE49-F238E27FC236}">
              <a16:creationId xmlns:a16="http://schemas.microsoft.com/office/drawing/2014/main" id="{E7EBE864-EBF3-4F91-830B-AE7AF37C76BF}"/>
            </a:ext>
          </a:extLst>
        </xdr:cNvPr>
        <xdr:cNvSpPr/>
      </xdr:nvSpPr>
      <xdr:spPr>
        <a:xfrm>
          <a:off x="19897725" y="627465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100097</xdr:rowOff>
    </xdr:from>
    <xdr:to>
      <xdr:col>112</xdr:col>
      <xdr:colOff>38100</xdr:colOff>
      <xdr:row>39</xdr:row>
      <xdr:rowOff>30247</xdr:rowOff>
    </xdr:to>
    <xdr:sp macro="" textlink="">
      <xdr:nvSpPr>
        <xdr:cNvPr id="586" name="フローチャート: 判断 585">
          <a:extLst>
            <a:ext uri="{FF2B5EF4-FFF2-40B4-BE49-F238E27FC236}">
              <a16:creationId xmlns:a16="http://schemas.microsoft.com/office/drawing/2014/main" id="{3DAEC128-7985-4977-A8FE-581AD827292A}"/>
            </a:ext>
          </a:extLst>
        </xdr:cNvPr>
        <xdr:cNvSpPr/>
      </xdr:nvSpPr>
      <xdr:spPr>
        <a:xfrm>
          <a:off x="19154775" y="6265947"/>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100966</xdr:rowOff>
    </xdr:from>
    <xdr:to>
      <xdr:col>107</xdr:col>
      <xdr:colOff>101600</xdr:colOff>
      <xdr:row>39</xdr:row>
      <xdr:rowOff>31116</xdr:rowOff>
    </xdr:to>
    <xdr:sp macro="" textlink="">
      <xdr:nvSpPr>
        <xdr:cNvPr id="587" name="フローチャート: 判断 586">
          <a:extLst>
            <a:ext uri="{FF2B5EF4-FFF2-40B4-BE49-F238E27FC236}">
              <a16:creationId xmlns:a16="http://schemas.microsoft.com/office/drawing/2014/main" id="{AFF26547-EFFB-4408-BFCA-52B30E401D4B}"/>
            </a:ext>
          </a:extLst>
        </xdr:cNvPr>
        <xdr:cNvSpPr/>
      </xdr:nvSpPr>
      <xdr:spPr>
        <a:xfrm>
          <a:off x="18345150" y="6266816"/>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101748</xdr:rowOff>
    </xdr:from>
    <xdr:to>
      <xdr:col>102</xdr:col>
      <xdr:colOff>165100</xdr:colOff>
      <xdr:row>39</xdr:row>
      <xdr:rowOff>31898</xdr:rowOff>
    </xdr:to>
    <xdr:sp macro="" textlink="">
      <xdr:nvSpPr>
        <xdr:cNvPr id="588" name="フローチャート: 判断 587">
          <a:extLst>
            <a:ext uri="{FF2B5EF4-FFF2-40B4-BE49-F238E27FC236}">
              <a16:creationId xmlns:a16="http://schemas.microsoft.com/office/drawing/2014/main" id="{1747C65A-A810-42C6-9193-8572665984A0}"/>
            </a:ext>
          </a:extLst>
        </xdr:cNvPr>
        <xdr:cNvSpPr/>
      </xdr:nvSpPr>
      <xdr:spPr>
        <a:xfrm>
          <a:off x="17554575" y="6267598"/>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77964</xdr:rowOff>
    </xdr:from>
    <xdr:to>
      <xdr:col>98</xdr:col>
      <xdr:colOff>38100</xdr:colOff>
      <xdr:row>39</xdr:row>
      <xdr:rowOff>8114</xdr:rowOff>
    </xdr:to>
    <xdr:sp macro="" textlink="">
      <xdr:nvSpPr>
        <xdr:cNvPr id="589" name="フローチャート: 判断 588">
          <a:extLst>
            <a:ext uri="{FF2B5EF4-FFF2-40B4-BE49-F238E27FC236}">
              <a16:creationId xmlns:a16="http://schemas.microsoft.com/office/drawing/2014/main" id="{DF4779E2-A96A-41AF-A057-808D2E27D6EE}"/>
            </a:ext>
          </a:extLst>
        </xdr:cNvPr>
        <xdr:cNvSpPr/>
      </xdr:nvSpPr>
      <xdr:spPr>
        <a:xfrm>
          <a:off x="16754475" y="6240639"/>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90" name="テキスト ボックス 589">
          <a:extLst>
            <a:ext uri="{FF2B5EF4-FFF2-40B4-BE49-F238E27FC236}">
              <a16:creationId xmlns:a16="http://schemas.microsoft.com/office/drawing/2014/main" id="{237BA393-6FB8-42DC-B4A7-54CA6DA6B315}"/>
            </a:ext>
          </a:extLst>
        </xdr:cNvPr>
        <xdr:cNvSpPr txBox="1"/>
      </xdr:nvSpPr>
      <xdr:spPr>
        <a:xfrm>
          <a:off x="197834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91" name="テキスト ボックス 590">
          <a:extLst>
            <a:ext uri="{FF2B5EF4-FFF2-40B4-BE49-F238E27FC236}">
              <a16:creationId xmlns:a16="http://schemas.microsoft.com/office/drawing/2014/main" id="{FD50F26B-1AEE-43A4-AD0F-2859271F35B7}"/>
            </a:ext>
          </a:extLst>
        </xdr:cNvPr>
        <xdr:cNvSpPr txBox="1"/>
      </xdr:nvSpPr>
      <xdr:spPr>
        <a:xfrm>
          <a:off x="19030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92" name="テキスト ボックス 591">
          <a:extLst>
            <a:ext uri="{FF2B5EF4-FFF2-40B4-BE49-F238E27FC236}">
              <a16:creationId xmlns:a16="http://schemas.microsoft.com/office/drawing/2014/main" id="{E4F75A3C-E443-4986-8A71-31D42A3E11E7}"/>
            </a:ext>
          </a:extLst>
        </xdr:cNvPr>
        <xdr:cNvSpPr txBox="1"/>
      </xdr:nvSpPr>
      <xdr:spPr>
        <a:xfrm>
          <a:off x="18221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93" name="テキスト ボックス 592">
          <a:extLst>
            <a:ext uri="{FF2B5EF4-FFF2-40B4-BE49-F238E27FC236}">
              <a16:creationId xmlns:a16="http://schemas.microsoft.com/office/drawing/2014/main" id="{B7E69EC8-BA5E-4A7B-9B6F-E38690E74FA8}"/>
            </a:ext>
          </a:extLst>
        </xdr:cNvPr>
        <xdr:cNvSpPr txBox="1"/>
      </xdr:nvSpPr>
      <xdr:spPr>
        <a:xfrm>
          <a:off x="174307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94" name="テキスト ボックス 593">
          <a:extLst>
            <a:ext uri="{FF2B5EF4-FFF2-40B4-BE49-F238E27FC236}">
              <a16:creationId xmlns:a16="http://schemas.microsoft.com/office/drawing/2014/main" id="{72B8E313-33D2-4213-8AAB-479C2125443C}"/>
            </a:ext>
          </a:extLst>
        </xdr:cNvPr>
        <xdr:cNvSpPr txBox="1"/>
      </xdr:nvSpPr>
      <xdr:spPr>
        <a:xfrm>
          <a:off x="166306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80291</xdr:rowOff>
    </xdr:from>
    <xdr:to>
      <xdr:col>116</xdr:col>
      <xdr:colOff>114300</xdr:colOff>
      <xdr:row>40</xdr:row>
      <xdr:rowOff>10441</xdr:rowOff>
    </xdr:to>
    <xdr:sp macro="" textlink="">
      <xdr:nvSpPr>
        <xdr:cNvPr id="595" name="楕円 594">
          <a:extLst>
            <a:ext uri="{FF2B5EF4-FFF2-40B4-BE49-F238E27FC236}">
              <a16:creationId xmlns:a16="http://schemas.microsoft.com/office/drawing/2014/main" id="{49B3B5FF-2655-4B3F-AA03-8A4373BFFA07}"/>
            </a:ext>
          </a:extLst>
        </xdr:cNvPr>
        <xdr:cNvSpPr/>
      </xdr:nvSpPr>
      <xdr:spPr>
        <a:xfrm>
          <a:off x="19897725" y="6408066"/>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58718</xdr:rowOff>
    </xdr:from>
    <xdr:ext cx="534377" cy="259045"/>
    <xdr:sp macro="" textlink="">
      <xdr:nvSpPr>
        <xdr:cNvPr id="596" name="【一般廃棄物処理施設】&#10;一人当たり有形固定資産（償却資産）額該当値テキスト">
          <a:extLst>
            <a:ext uri="{FF2B5EF4-FFF2-40B4-BE49-F238E27FC236}">
              <a16:creationId xmlns:a16="http://schemas.microsoft.com/office/drawing/2014/main" id="{1D50BA31-FA40-4FE0-9BFC-E410CA1F5102}"/>
            </a:ext>
          </a:extLst>
        </xdr:cNvPr>
        <xdr:cNvSpPr txBox="1"/>
      </xdr:nvSpPr>
      <xdr:spPr>
        <a:xfrm>
          <a:off x="19992975" y="63833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45393</xdr:rowOff>
    </xdr:from>
    <xdr:to>
      <xdr:col>112</xdr:col>
      <xdr:colOff>38100</xdr:colOff>
      <xdr:row>37</xdr:row>
      <xdr:rowOff>146993</xdr:rowOff>
    </xdr:to>
    <xdr:sp macro="" textlink="">
      <xdr:nvSpPr>
        <xdr:cNvPr id="597" name="楕円 596">
          <a:extLst>
            <a:ext uri="{FF2B5EF4-FFF2-40B4-BE49-F238E27FC236}">
              <a16:creationId xmlns:a16="http://schemas.microsoft.com/office/drawing/2014/main" id="{933CA676-5508-4BE5-9077-47E14F66BB36}"/>
            </a:ext>
          </a:extLst>
        </xdr:cNvPr>
        <xdr:cNvSpPr/>
      </xdr:nvSpPr>
      <xdr:spPr>
        <a:xfrm>
          <a:off x="19154775" y="6049318"/>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37</xdr:row>
      <xdr:rowOff>96193</xdr:rowOff>
    </xdr:from>
    <xdr:to>
      <xdr:col>116</xdr:col>
      <xdr:colOff>63500</xdr:colOff>
      <xdr:row>39</xdr:row>
      <xdr:rowOff>131091</xdr:rowOff>
    </xdr:to>
    <xdr:cxnSp macro="">
      <xdr:nvCxnSpPr>
        <xdr:cNvPr id="598" name="直線コネクタ 597">
          <a:extLst>
            <a:ext uri="{FF2B5EF4-FFF2-40B4-BE49-F238E27FC236}">
              <a16:creationId xmlns:a16="http://schemas.microsoft.com/office/drawing/2014/main" id="{A847E7D3-EFA1-4637-B6AB-D6AA2DE64B87}"/>
            </a:ext>
          </a:extLst>
        </xdr:cNvPr>
        <xdr:cNvCxnSpPr/>
      </xdr:nvCxnSpPr>
      <xdr:spPr>
        <a:xfrm>
          <a:off x="19202400" y="6096943"/>
          <a:ext cx="752475" cy="3587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33</xdr:row>
      <xdr:rowOff>84672</xdr:rowOff>
    </xdr:from>
    <xdr:to>
      <xdr:col>107</xdr:col>
      <xdr:colOff>101600</xdr:colOff>
      <xdr:row>34</xdr:row>
      <xdr:rowOff>14822</xdr:rowOff>
    </xdr:to>
    <xdr:sp macro="" textlink="">
      <xdr:nvSpPr>
        <xdr:cNvPr id="599" name="楕円 598">
          <a:extLst>
            <a:ext uri="{FF2B5EF4-FFF2-40B4-BE49-F238E27FC236}">
              <a16:creationId xmlns:a16="http://schemas.microsoft.com/office/drawing/2014/main" id="{55AA7239-411E-4216-BF4C-0B21D368440F}"/>
            </a:ext>
          </a:extLst>
        </xdr:cNvPr>
        <xdr:cNvSpPr/>
      </xdr:nvSpPr>
      <xdr:spPr>
        <a:xfrm>
          <a:off x="18345150" y="5440897"/>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33</xdr:row>
      <xdr:rowOff>135472</xdr:rowOff>
    </xdr:from>
    <xdr:to>
      <xdr:col>111</xdr:col>
      <xdr:colOff>177800</xdr:colOff>
      <xdr:row>37</xdr:row>
      <xdr:rowOff>96193</xdr:rowOff>
    </xdr:to>
    <xdr:cxnSp macro="">
      <xdr:nvCxnSpPr>
        <xdr:cNvPr id="600" name="直線コネクタ 599">
          <a:extLst>
            <a:ext uri="{FF2B5EF4-FFF2-40B4-BE49-F238E27FC236}">
              <a16:creationId xmlns:a16="http://schemas.microsoft.com/office/drawing/2014/main" id="{80A8218A-F50D-49F9-8860-313A57CC2C20}"/>
            </a:ext>
          </a:extLst>
        </xdr:cNvPr>
        <xdr:cNvCxnSpPr/>
      </xdr:nvCxnSpPr>
      <xdr:spPr>
        <a:xfrm>
          <a:off x="18392775" y="5488522"/>
          <a:ext cx="809625" cy="6084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33</xdr:row>
      <xdr:rowOff>18748</xdr:rowOff>
    </xdr:from>
    <xdr:to>
      <xdr:col>102</xdr:col>
      <xdr:colOff>165100</xdr:colOff>
      <xdr:row>33</xdr:row>
      <xdr:rowOff>120348</xdr:rowOff>
    </xdr:to>
    <xdr:sp macro="" textlink="">
      <xdr:nvSpPr>
        <xdr:cNvPr id="601" name="楕円 600">
          <a:extLst>
            <a:ext uri="{FF2B5EF4-FFF2-40B4-BE49-F238E27FC236}">
              <a16:creationId xmlns:a16="http://schemas.microsoft.com/office/drawing/2014/main" id="{CA97A546-D5B1-4602-8531-A24CF341EB22}"/>
            </a:ext>
          </a:extLst>
        </xdr:cNvPr>
        <xdr:cNvSpPr/>
      </xdr:nvSpPr>
      <xdr:spPr>
        <a:xfrm>
          <a:off x="17554575" y="5371798"/>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33</xdr:row>
      <xdr:rowOff>69548</xdr:rowOff>
    </xdr:from>
    <xdr:to>
      <xdr:col>107</xdr:col>
      <xdr:colOff>50800</xdr:colOff>
      <xdr:row>33</xdr:row>
      <xdr:rowOff>135472</xdr:rowOff>
    </xdr:to>
    <xdr:cxnSp macro="">
      <xdr:nvCxnSpPr>
        <xdr:cNvPr id="602" name="直線コネクタ 601">
          <a:extLst>
            <a:ext uri="{FF2B5EF4-FFF2-40B4-BE49-F238E27FC236}">
              <a16:creationId xmlns:a16="http://schemas.microsoft.com/office/drawing/2014/main" id="{72A3FFCF-E81E-48F5-92FD-EF254A5B21B5}"/>
            </a:ext>
          </a:extLst>
        </xdr:cNvPr>
        <xdr:cNvCxnSpPr/>
      </xdr:nvCxnSpPr>
      <xdr:spPr>
        <a:xfrm>
          <a:off x="17602200" y="5419423"/>
          <a:ext cx="790575" cy="690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35</xdr:row>
      <xdr:rowOff>121832</xdr:rowOff>
    </xdr:from>
    <xdr:to>
      <xdr:col>98</xdr:col>
      <xdr:colOff>38100</xdr:colOff>
      <xdr:row>36</xdr:row>
      <xdr:rowOff>51982</xdr:rowOff>
    </xdr:to>
    <xdr:sp macro="" textlink="">
      <xdr:nvSpPr>
        <xdr:cNvPr id="603" name="楕円 602">
          <a:extLst>
            <a:ext uri="{FF2B5EF4-FFF2-40B4-BE49-F238E27FC236}">
              <a16:creationId xmlns:a16="http://schemas.microsoft.com/office/drawing/2014/main" id="{9B57EF8A-A362-4F3C-9C48-AA69A8BAA3DD}"/>
            </a:ext>
          </a:extLst>
        </xdr:cNvPr>
        <xdr:cNvSpPr/>
      </xdr:nvSpPr>
      <xdr:spPr>
        <a:xfrm>
          <a:off x="16754475" y="5801907"/>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33</xdr:row>
      <xdr:rowOff>69548</xdr:rowOff>
    </xdr:from>
    <xdr:to>
      <xdr:col>102</xdr:col>
      <xdr:colOff>114300</xdr:colOff>
      <xdr:row>36</xdr:row>
      <xdr:rowOff>1182</xdr:rowOff>
    </xdr:to>
    <xdr:cxnSp macro="">
      <xdr:nvCxnSpPr>
        <xdr:cNvPr id="604" name="直線コネクタ 603">
          <a:extLst>
            <a:ext uri="{FF2B5EF4-FFF2-40B4-BE49-F238E27FC236}">
              <a16:creationId xmlns:a16="http://schemas.microsoft.com/office/drawing/2014/main" id="{805A8C61-BA07-4A63-B568-7951BACDAD59}"/>
            </a:ext>
          </a:extLst>
        </xdr:cNvPr>
        <xdr:cNvCxnSpPr/>
      </xdr:nvCxnSpPr>
      <xdr:spPr>
        <a:xfrm flipV="1">
          <a:off x="16802100" y="5419423"/>
          <a:ext cx="800100" cy="420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39</xdr:row>
      <xdr:rowOff>21374</xdr:rowOff>
    </xdr:from>
    <xdr:ext cx="599010" cy="259045"/>
    <xdr:sp macro="" textlink="">
      <xdr:nvSpPr>
        <xdr:cNvPr id="605" name="n_1aveValue【一般廃棄物処理施設】&#10;一人当たり有形固定資産（償却資産）額">
          <a:extLst>
            <a:ext uri="{FF2B5EF4-FFF2-40B4-BE49-F238E27FC236}">
              <a16:creationId xmlns:a16="http://schemas.microsoft.com/office/drawing/2014/main" id="{B470B117-7980-41BC-97F3-B7FE609AFF4F}"/>
            </a:ext>
          </a:extLst>
        </xdr:cNvPr>
        <xdr:cNvSpPr txBox="1"/>
      </xdr:nvSpPr>
      <xdr:spPr>
        <a:xfrm>
          <a:off x="18915595" y="63459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39</xdr:row>
      <xdr:rowOff>22243</xdr:rowOff>
    </xdr:from>
    <xdr:ext cx="599010" cy="259045"/>
    <xdr:sp macro="" textlink="">
      <xdr:nvSpPr>
        <xdr:cNvPr id="606" name="n_2aveValue【一般廃棄物処理施設】&#10;一人当たり有形固定資産（償却資産）額">
          <a:extLst>
            <a:ext uri="{FF2B5EF4-FFF2-40B4-BE49-F238E27FC236}">
              <a16:creationId xmlns:a16="http://schemas.microsoft.com/office/drawing/2014/main" id="{869BC99D-87A7-42A3-B08B-9307BB7CCBB6}"/>
            </a:ext>
          </a:extLst>
        </xdr:cNvPr>
        <xdr:cNvSpPr txBox="1"/>
      </xdr:nvSpPr>
      <xdr:spPr>
        <a:xfrm>
          <a:off x="18134545" y="63500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39</xdr:row>
      <xdr:rowOff>23025</xdr:rowOff>
    </xdr:from>
    <xdr:ext cx="599010" cy="259045"/>
    <xdr:sp macro="" textlink="">
      <xdr:nvSpPr>
        <xdr:cNvPr id="607" name="n_3aveValue【一般廃棄物処理施設】&#10;一人当たり有形固定資産（償却資産）額">
          <a:extLst>
            <a:ext uri="{FF2B5EF4-FFF2-40B4-BE49-F238E27FC236}">
              <a16:creationId xmlns:a16="http://schemas.microsoft.com/office/drawing/2014/main" id="{7CD141DD-94BE-4D62-806B-D71611AA5C5B}"/>
            </a:ext>
          </a:extLst>
        </xdr:cNvPr>
        <xdr:cNvSpPr txBox="1"/>
      </xdr:nvSpPr>
      <xdr:spPr>
        <a:xfrm>
          <a:off x="17324920" y="63508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108,301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38</xdr:row>
      <xdr:rowOff>170691</xdr:rowOff>
    </xdr:from>
    <xdr:ext cx="599010" cy="259045"/>
    <xdr:sp macro="" textlink="">
      <xdr:nvSpPr>
        <xdr:cNvPr id="608" name="n_4aveValue【一般廃棄物処理施設】&#10;一人当たり有形固定資産（償却資産）額">
          <a:extLst>
            <a:ext uri="{FF2B5EF4-FFF2-40B4-BE49-F238E27FC236}">
              <a16:creationId xmlns:a16="http://schemas.microsoft.com/office/drawing/2014/main" id="{8B233D08-D6F2-43E0-82B3-8F86F2A4AFD7}"/>
            </a:ext>
          </a:extLst>
        </xdr:cNvPr>
        <xdr:cNvSpPr txBox="1"/>
      </xdr:nvSpPr>
      <xdr:spPr>
        <a:xfrm>
          <a:off x="16524820" y="63238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35</xdr:row>
      <xdr:rowOff>163520</xdr:rowOff>
    </xdr:from>
    <xdr:ext cx="599010" cy="259045"/>
    <xdr:sp macro="" textlink="">
      <xdr:nvSpPr>
        <xdr:cNvPr id="609" name="n_1mainValue【一般廃棄物処理施設】&#10;一人当たり有形固定資産（償却資産）額">
          <a:extLst>
            <a:ext uri="{FF2B5EF4-FFF2-40B4-BE49-F238E27FC236}">
              <a16:creationId xmlns:a16="http://schemas.microsoft.com/office/drawing/2014/main" id="{D2152EA2-B5E4-4F25-BF63-43DA5FDF56C6}"/>
            </a:ext>
          </a:extLst>
        </xdr:cNvPr>
        <xdr:cNvSpPr txBox="1"/>
      </xdr:nvSpPr>
      <xdr:spPr>
        <a:xfrm>
          <a:off x="18915595" y="58372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32</xdr:row>
      <xdr:rowOff>31349</xdr:rowOff>
    </xdr:from>
    <xdr:ext cx="599010" cy="259045"/>
    <xdr:sp macro="" textlink="">
      <xdr:nvSpPr>
        <xdr:cNvPr id="610" name="n_2mainValue【一般廃棄物処理施設】&#10;一人当たり有形固定資産（償却資産）額">
          <a:extLst>
            <a:ext uri="{FF2B5EF4-FFF2-40B4-BE49-F238E27FC236}">
              <a16:creationId xmlns:a16="http://schemas.microsoft.com/office/drawing/2014/main" id="{8089FB27-0D3C-424A-A62F-DAA36364E2E6}"/>
            </a:ext>
          </a:extLst>
        </xdr:cNvPr>
        <xdr:cNvSpPr txBox="1"/>
      </xdr:nvSpPr>
      <xdr:spPr>
        <a:xfrm>
          <a:off x="18134545" y="52192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31</xdr:row>
      <xdr:rowOff>136875</xdr:rowOff>
    </xdr:from>
    <xdr:ext cx="599010" cy="259045"/>
    <xdr:sp macro="" textlink="">
      <xdr:nvSpPr>
        <xdr:cNvPr id="611" name="n_3mainValue【一般廃棄物処理施設】&#10;一人当たり有形固定資産（償却資産）額">
          <a:extLst>
            <a:ext uri="{FF2B5EF4-FFF2-40B4-BE49-F238E27FC236}">
              <a16:creationId xmlns:a16="http://schemas.microsoft.com/office/drawing/2014/main" id="{79E834EB-9925-47DA-BA3B-D71D0F11E568}"/>
            </a:ext>
          </a:extLst>
        </xdr:cNvPr>
        <xdr:cNvSpPr txBox="1"/>
      </xdr:nvSpPr>
      <xdr:spPr>
        <a:xfrm>
          <a:off x="17324920" y="51692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313,955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34</xdr:row>
      <xdr:rowOff>68509</xdr:rowOff>
    </xdr:from>
    <xdr:ext cx="599010" cy="259045"/>
    <xdr:sp macro="" textlink="">
      <xdr:nvSpPr>
        <xdr:cNvPr id="612" name="n_4mainValue【一般廃棄物処理施設】&#10;一人当たり有形固定資産（償却資産）額">
          <a:extLst>
            <a:ext uri="{FF2B5EF4-FFF2-40B4-BE49-F238E27FC236}">
              <a16:creationId xmlns:a16="http://schemas.microsoft.com/office/drawing/2014/main" id="{82983F30-2D76-4FEB-8CD0-15FCDFD0A0F1}"/>
            </a:ext>
          </a:extLst>
        </xdr:cNvPr>
        <xdr:cNvSpPr txBox="1"/>
      </xdr:nvSpPr>
      <xdr:spPr>
        <a:xfrm>
          <a:off x="16524820" y="55803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13" name="正方形/長方形 612">
          <a:extLst>
            <a:ext uri="{FF2B5EF4-FFF2-40B4-BE49-F238E27FC236}">
              <a16:creationId xmlns:a16="http://schemas.microsoft.com/office/drawing/2014/main" id="{9493A5CC-8970-43BF-A326-7ADDAA08E1B6}"/>
            </a:ext>
          </a:extLst>
        </xdr:cNvPr>
        <xdr:cNvSpPr/>
      </xdr:nvSpPr>
      <xdr:spPr>
        <a:xfrm>
          <a:off x="112109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14" name="正方形/長方形 613">
          <a:extLst>
            <a:ext uri="{FF2B5EF4-FFF2-40B4-BE49-F238E27FC236}">
              <a16:creationId xmlns:a16="http://schemas.microsoft.com/office/drawing/2014/main" id="{BAEB4F6F-FF87-4454-8CF6-BF31F9F4DAA8}"/>
            </a:ext>
          </a:extLst>
        </xdr:cNvPr>
        <xdr:cNvSpPr/>
      </xdr:nvSpPr>
      <xdr:spPr>
        <a:xfrm>
          <a:off x="113157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15" name="正方形/長方形 614">
          <a:extLst>
            <a:ext uri="{FF2B5EF4-FFF2-40B4-BE49-F238E27FC236}">
              <a16:creationId xmlns:a16="http://schemas.microsoft.com/office/drawing/2014/main" id="{BB8D5C57-3CA7-4684-8C64-CB4CE27FDC57}"/>
            </a:ext>
          </a:extLst>
        </xdr:cNvPr>
        <xdr:cNvSpPr/>
      </xdr:nvSpPr>
      <xdr:spPr>
        <a:xfrm>
          <a:off x="113157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6" name="正方形/長方形 615">
          <a:extLst>
            <a:ext uri="{FF2B5EF4-FFF2-40B4-BE49-F238E27FC236}">
              <a16:creationId xmlns:a16="http://schemas.microsoft.com/office/drawing/2014/main" id="{C8BC13B7-E73F-4622-9E19-DF780D2B4B3D}"/>
            </a:ext>
          </a:extLst>
        </xdr:cNvPr>
        <xdr:cNvSpPr/>
      </xdr:nvSpPr>
      <xdr:spPr>
        <a:xfrm>
          <a:off x="1223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7" name="正方形/長方形 616">
          <a:extLst>
            <a:ext uri="{FF2B5EF4-FFF2-40B4-BE49-F238E27FC236}">
              <a16:creationId xmlns:a16="http://schemas.microsoft.com/office/drawing/2014/main" id="{173481E2-78DE-4FA4-BB89-CEE092506003}"/>
            </a:ext>
          </a:extLst>
        </xdr:cNvPr>
        <xdr:cNvSpPr/>
      </xdr:nvSpPr>
      <xdr:spPr>
        <a:xfrm>
          <a:off x="1223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8" name="正方形/長方形 617">
          <a:extLst>
            <a:ext uri="{FF2B5EF4-FFF2-40B4-BE49-F238E27FC236}">
              <a16:creationId xmlns:a16="http://schemas.microsoft.com/office/drawing/2014/main" id="{ED1F89F3-0CF5-42BF-804B-20F331B9E6A0}"/>
            </a:ext>
          </a:extLst>
        </xdr:cNvPr>
        <xdr:cNvSpPr/>
      </xdr:nvSpPr>
      <xdr:spPr>
        <a:xfrm>
          <a:off x="132683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9" name="正方形/長方形 618">
          <a:extLst>
            <a:ext uri="{FF2B5EF4-FFF2-40B4-BE49-F238E27FC236}">
              <a16:creationId xmlns:a16="http://schemas.microsoft.com/office/drawing/2014/main" id="{DE121BFF-172C-4E01-9084-A77B8373BDCC}"/>
            </a:ext>
          </a:extLst>
        </xdr:cNvPr>
        <xdr:cNvSpPr/>
      </xdr:nvSpPr>
      <xdr:spPr>
        <a:xfrm>
          <a:off x="132683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20" name="正方形/長方形 619">
          <a:extLst>
            <a:ext uri="{FF2B5EF4-FFF2-40B4-BE49-F238E27FC236}">
              <a16:creationId xmlns:a16="http://schemas.microsoft.com/office/drawing/2014/main" id="{B8B63FDF-450C-4A13-8F1E-DF8C720CFA97}"/>
            </a:ext>
          </a:extLst>
        </xdr:cNvPr>
        <xdr:cNvSpPr/>
      </xdr:nvSpPr>
      <xdr:spPr>
        <a:xfrm>
          <a:off x="112109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21" name="テキスト ボックス 620">
          <a:extLst>
            <a:ext uri="{FF2B5EF4-FFF2-40B4-BE49-F238E27FC236}">
              <a16:creationId xmlns:a16="http://schemas.microsoft.com/office/drawing/2014/main" id="{B5DAC5E3-C873-464B-ABAF-546C340781A7}"/>
            </a:ext>
          </a:extLst>
        </xdr:cNvPr>
        <xdr:cNvSpPr txBox="1"/>
      </xdr:nvSpPr>
      <xdr:spPr>
        <a:xfrm>
          <a:off x="11172825"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22" name="直線コネクタ 621">
          <a:extLst>
            <a:ext uri="{FF2B5EF4-FFF2-40B4-BE49-F238E27FC236}">
              <a16:creationId xmlns:a16="http://schemas.microsoft.com/office/drawing/2014/main" id="{EB900BD9-4189-401B-8EF1-29566837DB52}"/>
            </a:ext>
          </a:extLst>
        </xdr:cNvPr>
        <xdr:cNvCxnSpPr/>
      </xdr:nvCxnSpPr>
      <xdr:spPr>
        <a:xfrm>
          <a:off x="11210925" y="108108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23" name="テキスト ボックス 622">
          <a:extLst>
            <a:ext uri="{FF2B5EF4-FFF2-40B4-BE49-F238E27FC236}">
              <a16:creationId xmlns:a16="http://schemas.microsoft.com/office/drawing/2014/main" id="{CD484BFA-31DE-45B5-B387-10B76E40CED2}"/>
            </a:ext>
          </a:extLst>
        </xdr:cNvPr>
        <xdr:cNvSpPr txBox="1"/>
      </xdr:nvSpPr>
      <xdr:spPr>
        <a:xfrm>
          <a:off x="107945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624" name="直線コネクタ 623">
          <a:extLst>
            <a:ext uri="{FF2B5EF4-FFF2-40B4-BE49-F238E27FC236}">
              <a16:creationId xmlns:a16="http://schemas.microsoft.com/office/drawing/2014/main" id="{70A94E36-8C96-442A-9832-5056237E1287}"/>
            </a:ext>
          </a:extLst>
        </xdr:cNvPr>
        <xdr:cNvCxnSpPr/>
      </xdr:nvCxnSpPr>
      <xdr:spPr>
        <a:xfrm>
          <a:off x="11210925" y="10503353"/>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625" name="テキスト ボックス 624">
          <a:extLst>
            <a:ext uri="{FF2B5EF4-FFF2-40B4-BE49-F238E27FC236}">
              <a16:creationId xmlns:a16="http://schemas.microsoft.com/office/drawing/2014/main" id="{625B94B3-9357-40AD-A3CF-696751192B1F}"/>
            </a:ext>
          </a:extLst>
        </xdr:cNvPr>
        <xdr:cNvSpPr txBox="1"/>
      </xdr:nvSpPr>
      <xdr:spPr>
        <a:xfrm>
          <a:off x="10794546" y="103738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626" name="直線コネクタ 625">
          <a:extLst>
            <a:ext uri="{FF2B5EF4-FFF2-40B4-BE49-F238E27FC236}">
              <a16:creationId xmlns:a16="http://schemas.microsoft.com/office/drawing/2014/main" id="{E1E22C21-4B51-4A77-9951-D087CA2771E8}"/>
            </a:ext>
          </a:extLst>
        </xdr:cNvPr>
        <xdr:cNvCxnSpPr/>
      </xdr:nvCxnSpPr>
      <xdr:spPr>
        <a:xfrm>
          <a:off x="11210925" y="10192657"/>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627" name="テキスト ボックス 626">
          <a:extLst>
            <a:ext uri="{FF2B5EF4-FFF2-40B4-BE49-F238E27FC236}">
              <a16:creationId xmlns:a16="http://schemas.microsoft.com/office/drawing/2014/main" id="{234367E7-8A19-4E05-8894-38028C963B0D}"/>
            </a:ext>
          </a:extLst>
        </xdr:cNvPr>
        <xdr:cNvSpPr txBox="1"/>
      </xdr:nvSpPr>
      <xdr:spPr>
        <a:xfrm>
          <a:off x="10845966" y="100567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628" name="直線コネクタ 627">
          <a:extLst>
            <a:ext uri="{FF2B5EF4-FFF2-40B4-BE49-F238E27FC236}">
              <a16:creationId xmlns:a16="http://schemas.microsoft.com/office/drawing/2014/main" id="{96D2CF28-7E79-4847-8503-CC5042A7A00F}"/>
            </a:ext>
          </a:extLst>
        </xdr:cNvPr>
        <xdr:cNvCxnSpPr/>
      </xdr:nvCxnSpPr>
      <xdr:spPr>
        <a:xfrm>
          <a:off x="11210925" y="988513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629" name="テキスト ボックス 628">
          <a:extLst>
            <a:ext uri="{FF2B5EF4-FFF2-40B4-BE49-F238E27FC236}">
              <a16:creationId xmlns:a16="http://schemas.microsoft.com/office/drawing/2014/main" id="{67E9B685-FC24-4CA2-BDDA-3E81AE57CE7A}"/>
            </a:ext>
          </a:extLst>
        </xdr:cNvPr>
        <xdr:cNvSpPr txBox="1"/>
      </xdr:nvSpPr>
      <xdr:spPr>
        <a:xfrm>
          <a:off x="10845966" y="97460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630" name="直線コネクタ 629">
          <a:extLst>
            <a:ext uri="{FF2B5EF4-FFF2-40B4-BE49-F238E27FC236}">
              <a16:creationId xmlns:a16="http://schemas.microsoft.com/office/drawing/2014/main" id="{C40BD48B-68F7-4811-AD4B-90006EC0D303}"/>
            </a:ext>
          </a:extLst>
        </xdr:cNvPr>
        <xdr:cNvCxnSpPr/>
      </xdr:nvCxnSpPr>
      <xdr:spPr>
        <a:xfrm>
          <a:off x="11210925" y="957444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631" name="テキスト ボックス 630">
          <a:extLst>
            <a:ext uri="{FF2B5EF4-FFF2-40B4-BE49-F238E27FC236}">
              <a16:creationId xmlns:a16="http://schemas.microsoft.com/office/drawing/2014/main" id="{992B84C0-44E2-478E-940F-D3A1AF79B3C9}"/>
            </a:ext>
          </a:extLst>
        </xdr:cNvPr>
        <xdr:cNvSpPr txBox="1"/>
      </xdr:nvSpPr>
      <xdr:spPr>
        <a:xfrm>
          <a:off x="10845966" y="94385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632" name="直線コネクタ 631">
          <a:extLst>
            <a:ext uri="{FF2B5EF4-FFF2-40B4-BE49-F238E27FC236}">
              <a16:creationId xmlns:a16="http://schemas.microsoft.com/office/drawing/2014/main" id="{28DA4C03-28BF-4259-850D-FCE269387176}"/>
            </a:ext>
          </a:extLst>
        </xdr:cNvPr>
        <xdr:cNvCxnSpPr/>
      </xdr:nvCxnSpPr>
      <xdr:spPr>
        <a:xfrm>
          <a:off x="11210925" y="926691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633" name="テキスト ボックス 632">
          <a:extLst>
            <a:ext uri="{FF2B5EF4-FFF2-40B4-BE49-F238E27FC236}">
              <a16:creationId xmlns:a16="http://schemas.microsoft.com/office/drawing/2014/main" id="{EC12AD53-B358-4B8C-81A1-A96046FC634F}"/>
            </a:ext>
          </a:extLst>
        </xdr:cNvPr>
        <xdr:cNvSpPr txBox="1"/>
      </xdr:nvSpPr>
      <xdr:spPr>
        <a:xfrm>
          <a:off x="10845966" y="91278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634" name="直線コネクタ 633">
          <a:extLst>
            <a:ext uri="{FF2B5EF4-FFF2-40B4-BE49-F238E27FC236}">
              <a16:creationId xmlns:a16="http://schemas.microsoft.com/office/drawing/2014/main" id="{5CC0499B-7BD3-4CBE-9664-CEFA7886E334}"/>
            </a:ext>
          </a:extLst>
        </xdr:cNvPr>
        <xdr:cNvCxnSpPr/>
      </xdr:nvCxnSpPr>
      <xdr:spPr>
        <a:xfrm>
          <a:off x="11210925" y="895622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635" name="テキスト ボックス 634">
          <a:extLst>
            <a:ext uri="{FF2B5EF4-FFF2-40B4-BE49-F238E27FC236}">
              <a16:creationId xmlns:a16="http://schemas.microsoft.com/office/drawing/2014/main" id="{7B53C4AD-8975-40CD-A7E2-9D01C8536A21}"/>
            </a:ext>
          </a:extLst>
        </xdr:cNvPr>
        <xdr:cNvSpPr txBox="1"/>
      </xdr:nvSpPr>
      <xdr:spPr>
        <a:xfrm>
          <a:off x="10903736" y="8820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36" name="直線コネクタ 635">
          <a:extLst>
            <a:ext uri="{FF2B5EF4-FFF2-40B4-BE49-F238E27FC236}">
              <a16:creationId xmlns:a16="http://schemas.microsoft.com/office/drawing/2014/main" id="{E7AF4979-2E7F-4EB1-B5DC-F0BB00796A0B}"/>
            </a:ext>
          </a:extLst>
        </xdr:cNvPr>
        <xdr:cNvCxnSpPr/>
      </xdr:nvCxnSpPr>
      <xdr:spPr>
        <a:xfrm>
          <a:off x="11210925" y="86487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637" name="【保健センター・保健所】&#10;有形固定資産減価償却率グラフ枠">
          <a:extLst>
            <a:ext uri="{FF2B5EF4-FFF2-40B4-BE49-F238E27FC236}">
              <a16:creationId xmlns:a16="http://schemas.microsoft.com/office/drawing/2014/main" id="{2061E6F0-FFE1-4DE5-8E1B-12DD005E210E}"/>
            </a:ext>
          </a:extLst>
        </xdr:cNvPr>
        <xdr:cNvSpPr/>
      </xdr:nvSpPr>
      <xdr:spPr>
        <a:xfrm>
          <a:off x="112109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65315</xdr:rowOff>
    </xdr:from>
    <xdr:to>
      <xdr:col>85</xdr:col>
      <xdr:colOff>126364</xdr:colOff>
      <xdr:row>64</xdr:row>
      <xdr:rowOff>130628</xdr:rowOff>
    </xdr:to>
    <xdr:cxnSp macro="">
      <xdr:nvCxnSpPr>
        <xdr:cNvPr id="638" name="直線コネクタ 637">
          <a:extLst>
            <a:ext uri="{FF2B5EF4-FFF2-40B4-BE49-F238E27FC236}">
              <a16:creationId xmlns:a16="http://schemas.microsoft.com/office/drawing/2014/main" id="{E9DE4591-EE8B-4756-83C7-84581E4DBC93}"/>
            </a:ext>
          </a:extLst>
        </xdr:cNvPr>
        <xdr:cNvCxnSpPr/>
      </xdr:nvCxnSpPr>
      <xdr:spPr>
        <a:xfrm flipV="1">
          <a:off x="14696439" y="9145815"/>
          <a:ext cx="0" cy="13575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639" name="【保健センター・保健所】&#10;有形固定資産減価償却率最小値テキスト">
          <a:extLst>
            <a:ext uri="{FF2B5EF4-FFF2-40B4-BE49-F238E27FC236}">
              <a16:creationId xmlns:a16="http://schemas.microsoft.com/office/drawing/2014/main" id="{00FDD6B9-D8C0-414A-96F7-71AC24629C3C}"/>
            </a:ext>
          </a:extLst>
        </xdr:cNvPr>
        <xdr:cNvSpPr txBox="1"/>
      </xdr:nvSpPr>
      <xdr:spPr>
        <a:xfrm>
          <a:off x="14735175" y="105071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640" name="直線コネクタ 639">
          <a:extLst>
            <a:ext uri="{FF2B5EF4-FFF2-40B4-BE49-F238E27FC236}">
              <a16:creationId xmlns:a16="http://schemas.microsoft.com/office/drawing/2014/main" id="{C01AB3BA-959B-496B-A3F9-209F04FE1173}"/>
            </a:ext>
          </a:extLst>
        </xdr:cNvPr>
        <xdr:cNvCxnSpPr/>
      </xdr:nvCxnSpPr>
      <xdr:spPr>
        <a:xfrm>
          <a:off x="14611350" y="1050335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11992</xdr:rowOff>
    </xdr:from>
    <xdr:ext cx="405111" cy="259045"/>
    <xdr:sp macro="" textlink="">
      <xdr:nvSpPr>
        <xdr:cNvPr id="641" name="【保健センター・保健所】&#10;有形固定資産減価償却率最大値テキスト">
          <a:extLst>
            <a:ext uri="{FF2B5EF4-FFF2-40B4-BE49-F238E27FC236}">
              <a16:creationId xmlns:a16="http://schemas.microsoft.com/office/drawing/2014/main" id="{D3956168-1589-4F39-B74C-E304354CAEF7}"/>
            </a:ext>
          </a:extLst>
        </xdr:cNvPr>
        <xdr:cNvSpPr txBox="1"/>
      </xdr:nvSpPr>
      <xdr:spPr>
        <a:xfrm>
          <a:off x="14735175" y="8924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65315</xdr:rowOff>
    </xdr:from>
    <xdr:to>
      <xdr:col>86</xdr:col>
      <xdr:colOff>25400</xdr:colOff>
      <xdr:row>56</xdr:row>
      <xdr:rowOff>65315</xdr:rowOff>
    </xdr:to>
    <xdr:cxnSp macro="">
      <xdr:nvCxnSpPr>
        <xdr:cNvPr id="642" name="直線コネクタ 641">
          <a:extLst>
            <a:ext uri="{FF2B5EF4-FFF2-40B4-BE49-F238E27FC236}">
              <a16:creationId xmlns:a16="http://schemas.microsoft.com/office/drawing/2014/main" id="{A623E0DF-A7DC-45C8-B750-F7A1F6116A9F}"/>
            </a:ext>
          </a:extLst>
        </xdr:cNvPr>
        <xdr:cNvCxnSpPr/>
      </xdr:nvCxnSpPr>
      <xdr:spPr>
        <a:xfrm>
          <a:off x="14611350" y="914581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76580</xdr:rowOff>
    </xdr:from>
    <xdr:ext cx="405111" cy="259045"/>
    <xdr:sp macro="" textlink="">
      <xdr:nvSpPr>
        <xdr:cNvPr id="643" name="【保健センター・保健所】&#10;有形固定資産減価償却率平均値テキスト">
          <a:extLst>
            <a:ext uri="{FF2B5EF4-FFF2-40B4-BE49-F238E27FC236}">
              <a16:creationId xmlns:a16="http://schemas.microsoft.com/office/drawing/2014/main" id="{D411623F-D435-4782-85A1-3D9C6373D71F}"/>
            </a:ext>
          </a:extLst>
        </xdr:cNvPr>
        <xdr:cNvSpPr txBox="1"/>
      </xdr:nvSpPr>
      <xdr:spPr>
        <a:xfrm>
          <a:off x="14735175" y="963968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53703</xdr:rowOff>
    </xdr:from>
    <xdr:to>
      <xdr:col>85</xdr:col>
      <xdr:colOff>177800</xdr:colOff>
      <xdr:row>60</xdr:row>
      <xdr:rowOff>155303</xdr:rowOff>
    </xdr:to>
    <xdr:sp macro="" textlink="">
      <xdr:nvSpPr>
        <xdr:cNvPr id="644" name="フローチャート: 判断 643">
          <a:extLst>
            <a:ext uri="{FF2B5EF4-FFF2-40B4-BE49-F238E27FC236}">
              <a16:creationId xmlns:a16="http://schemas.microsoft.com/office/drawing/2014/main" id="{1BD2B84A-84ED-4E30-A0DA-04AE8E4E02F5}"/>
            </a:ext>
          </a:extLst>
        </xdr:cNvPr>
        <xdr:cNvSpPr/>
      </xdr:nvSpPr>
      <xdr:spPr>
        <a:xfrm>
          <a:off x="14649450" y="9775553"/>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30843</xdr:rowOff>
    </xdr:from>
    <xdr:to>
      <xdr:col>81</xdr:col>
      <xdr:colOff>101600</xdr:colOff>
      <xdr:row>60</xdr:row>
      <xdr:rowOff>132443</xdr:rowOff>
    </xdr:to>
    <xdr:sp macro="" textlink="">
      <xdr:nvSpPr>
        <xdr:cNvPr id="645" name="フローチャート: 判断 644">
          <a:extLst>
            <a:ext uri="{FF2B5EF4-FFF2-40B4-BE49-F238E27FC236}">
              <a16:creationId xmlns:a16="http://schemas.microsoft.com/office/drawing/2014/main" id="{777944CF-15B3-4E7F-B1D8-E3087511C025}"/>
            </a:ext>
          </a:extLst>
        </xdr:cNvPr>
        <xdr:cNvSpPr/>
      </xdr:nvSpPr>
      <xdr:spPr>
        <a:xfrm>
          <a:off x="13887450" y="9752693"/>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7983</xdr:rowOff>
    </xdr:from>
    <xdr:to>
      <xdr:col>76</xdr:col>
      <xdr:colOff>165100</xdr:colOff>
      <xdr:row>60</xdr:row>
      <xdr:rowOff>109583</xdr:rowOff>
    </xdr:to>
    <xdr:sp macro="" textlink="">
      <xdr:nvSpPr>
        <xdr:cNvPr id="646" name="フローチャート: 判断 645">
          <a:extLst>
            <a:ext uri="{FF2B5EF4-FFF2-40B4-BE49-F238E27FC236}">
              <a16:creationId xmlns:a16="http://schemas.microsoft.com/office/drawing/2014/main" id="{F555F0C6-5AA2-49F7-830F-005F4121D2AB}"/>
            </a:ext>
          </a:extLst>
        </xdr:cNvPr>
        <xdr:cNvSpPr/>
      </xdr:nvSpPr>
      <xdr:spPr>
        <a:xfrm>
          <a:off x="13096875" y="9736183"/>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127181</xdr:rowOff>
    </xdr:from>
    <xdr:to>
      <xdr:col>72</xdr:col>
      <xdr:colOff>38100</xdr:colOff>
      <xdr:row>60</xdr:row>
      <xdr:rowOff>57331</xdr:rowOff>
    </xdr:to>
    <xdr:sp macro="" textlink="">
      <xdr:nvSpPr>
        <xdr:cNvPr id="647" name="フローチャート: 判断 646">
          <a:extLst>
            <a:ext uri="{FF2B5EF4-FFF2-40B4-BE49-F238E27FC236}">
              <a16:creationId xmlns:a16="http://schemas.microsoft.com/office/drawing/2014/main" id="{5E6454CD-3C05-4989-A3AE-5B1ACBE117EE}"/>
            </a:ext>
          </a:extLst>
        </xdr:cNvPr>
        <xdr:cNvSpPr/>
      </xdr:nvSpPr>
      <xdr:spPr>
        <a:xfrm>
          <a:off x="12296775" y="9687106"/>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132080</xdr:rowOff>
    </xdr:from>
    <xdr:to>
      <xdr:col>67</xdr:col>
      <xdr:colOff>101600</xdr:colOff>
      <xdr:row>60</xdr:row>
      <xdr:rowOff>62230</xdr:rowOff>
    </xdr:to>
    <xdr:sp macro="" textlink="">
      <xdr:nvSpPr>
        <xdr:cNvPr id="648" name="フローチャート: 判断 647">
          <a:extLst>
            <a:ext uri="{FF2B5EF4-FFF2-40B4-BE49-F238E27FC236}">
              <a16:creationId xmlns:a16="http://schemas.microsoft.com/office/drawing/2014/main" id="{60620C5E-3EC5-44D6-B104-6E2AFD81EC28}"/>
            </a:ext>
          </a:extLst>
        </xdr:cNvPr>
        <xdr:cNvSpPr/>
      </xdr:nvSpPr>
      <xdr:spPr>
        <a:xfrm>
          <a:off x="11487150" y="969518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9" name="テキスト ボックス 648">
          <a:extLst>
            <a:ext uri="{FF2B5EF4-FFF2-40B4-BE49-F238E27FC236}">
              <a16:creationId xmlns:a16="http://schemas.microsoft.com/office/drawing/2014/main" id="{D8D629EB-40EB-4774-B589-817C3093916B}"/>
            </a:ext>
          </a:extLst>
        </xdr:cNvPr>
        <xdr:cNvSpPr txBox="1"/>
      </xdr:nvSpPr>
      <xdr:spPr>
        <a:xfrm>
          <a:off x="1452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50" name="テキスト ボックス 649">
          <a:extLst>
            <a:ext uri="{FF2B5EF4-FFF2-40B4-BE49-F238E27FC236}">
              <a16:creationId xmlns:a16="http://schemas.microsoft.com/office/drawing/2014/main" id="{F96ACBD4-90C6-4EF2-80F8-1CA3B85A9DAB}"/>
            </a:ext>
          </a:extLst>
        </xdr:cNvPr>
        <xdr:cNvSpPr txBox="1"/>
      </xdr:nvSpPr>
      <xdr:spPr>
        <a:xfrm>
          <a:off x="13763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51" name="テキスト ボックス 650">
          <a:extLst>
            <a:ext uri="{FF2B5EF4-FFF2-40B4-BE49-F238E27FC236}">
              <a16:creationId xmlns:a16="http://schemas.microsoft.com/office/drawing/2014/main" id="{1714B9E6-A7B2-4382-9686-2F585639DF45}"/>
            </a:ext>
          </a:extLst>
        </xdr:cNvPr>
        <xdr:cNvSpPr txBox="1"/>
      </xdr:nvSpPr>
      <xdr:spPr>
        <a:xfrm>
          <a:off x="12973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52" name="テキスト ボックス 651">
          <a:extLst>
            <a:ext uri="{FF2B5EF4-FFF2-40B4-BE49-F238E27FC236}">
              <a16:creationId xmlns:a16="http://schemas.microsoft.com/office/drawing/2014/main" id="{28064847-BB89-4F75-BC80-3CEEEAA505B3}"/>
            </a:ext>
          </a:extLst>
        </xdr:cNvPr>
        <xdr:cNvSpPr txBox="1"/>
      </xdr:nvSpPr>
      <xdr:spPr>
        <a:xfrm>
          <a:off x="12172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53" name="テキスト ボックス 652">
          <a:extLst>
            <a:ext uri="{FF2B5EF4-FFF2-40B4-BE49-F238E27FC236}">
              <a16:creationId xmlns:a16="http://schemas.microsoft.com/office/drawing/2014/main" id="{61C9C59F-43DE-4EBA-BF07-B912ADAE69C0}"/>
            </a:ext>
          </a:extLst>
        </xdr:cNvPr>
        <xdr:cNvSpPr txBox="1"/>
      </xdr:nvSpPr>
      <xdr:spPr>
        <a:xfrm>
          <a:off x="11363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6350</xdr:rowOff>
    </xdr:from>
    <xdr:to>
      <xdr:col>85</xdr:col>
      <xdr:colOff>177800</xdr:colOff>
      <xdr:row>61</xdr:row>
      <xdr:rowOff>107950</xdr:rowOff>
    </xdr:to>
    <xdr:sp macro="" textlink="">
      <xdr:nvSpPr>
        <xdr:cNvPr id="654" name="楕円 653">
          <a:extLst>
            <a:ext uri="{FF2B5EF4-FFF2-40B4-BE49-F238E27FC236}">
              <a16:creationId xmlns:a16="http://schemas.microsoft.com/office/drawing/2014/main" id="{2F44A18A-00B1-40C8-A94E-376BDD50AF4C}"/>
            </a:ext>
          </a:extLst>
        </xdr:cNvPr>
        <xdr:cNvSpPr/>
      </xdr:nvSpPr>
      <xdr:spPr>
        <a:xfrm>
          <a:off x="14649450" y="989647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156227</xdr:rowOff>
    </xdr:from>
    <xdr:ext cx="405111" cy="259045"/>
    <xdr:sp macro="" textlink="">
      <xdr:nvSpPr>
        <xdr:cNvPr id="655" name="【保健センター・保健所】&#10;有形固定資産減価償却率該当値テキスト">
          <a:extLst>
            <a:ext uri="{FF2B5EF4-FFF2-40B4-BE49-F238E27FC236}">
              <a16:creationId xmlns:a16="http://schemas.microsoft.com/office/drawing/2014/main" id="{FE8E453F-6E1A-4CCB-9CEB-F74ADFF2F698}"/>
            </a:ext>
          </a:extLst>
        </xdr:cNvPr>
        <xdr:cNvSpPr txBox="1"/>
      </xdr:nvSpPr>
      <xdr:spPr>
        <a:xfrm>
          <a:off x="14735175" y="9884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145143</xdr:rowOff>
    </xdr:from>
    <xdr:to>
      <xdr:col>81</xdr:col>
      <xdr:colOff>101600</xdr:colOff>
      <xdr:row>61</xdr:row>
      <xdr:rowOff>75293</xdr:rowOff>
    </xdr:to>
    <xdr:sp macro="" textlink="">
      <xdr:nvSpPr>
        <xdr:cNvPr id="656" name="楕円 655">
          <a:extLst>
            <a:ext uri="{FF2B5EF4-FFF2-40B4-BE49-F238E27FC236}">
              <a16:creationId xmlns:a16="http://schemas.microsoft.com/office/drawing/2014/main" id="{30059DC2-4023-4F24-93F0-E79C235FB088}"/>
            </a:ext>
          </a:extLst>
        </xdr:cNvPr>
        <xdr:cNvSpPr/>
      </xdr:nvSpPr>
      <xdr:spPr>
        <a:xfrm>
          <a:off x="13887450" y="9866993"/>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24493</xdr:rowOff>
    </xdr:from>
    <xdr:to>
      <xdr:col>85</xdr:col>
      <xdr:colOff>127000</xdr:colOff>
      <xdr:row>61</xdr:row>
      <xdr:rowOff>57150</xdr:rowOff>
    </xdr:to>
    <xdr:cxnSp macro="">
      <xdr:nvCxnSpPr>
        <xdr:cNvPr id="657" name="直線コネクタ 656">
          <a:extLst>
            <a:ext uri="{FF2B5EF4-FFF2-40B4-BE49-F238E27FC236}">
              <a16:creationId xmlns:a16="http://schemas.microsoft.com/office/drawing/2014/main" id="{20E1BA72-0F60-450A-9AE3-BCDB3F00B9BE}"/>
            </a:ext>
          </a:extLst>
        </xdr:cNvPr>
        <xdr:cNvCxnSpPr/>
      </xdr:nvCxnSpPr>
      <xdr:spPr>
        <a:xfrm>
          <a:off x="13935075" y="9914618"/>
          <a:ext cx="762000" cy="29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112485</xdr:rowOff>
    </xdr:from>
    <xdr:to>
      <xdr:col>76</xdr:col>
      <xdr:colOff>165100</xdr:colOff>
      <xdr:row>61</xdr:row>
      <xdr:rowOff>42635</xdr:rowOff>
    </xdr:to>
    <xdr:sp macro="" textlink="">
      <xdr:nvSpPr>
        <xdr:cNvPr id="658" name="楕円 657">
          <a:extLst>
            <a:ext uri="{FF2B5EF4-FFF2-40B4-BE49-F238E27FC236}">
              <a16:creationId xmlns:a16="http://schemas.microsoft.com/office/drawing/2014/main" id="{9257BAB3-39F8-4256-BEDB-871ABDC65062}"/>
            </a:ext>
          </a:extLst>
        </xdr:cNvPr>
        <xdr:cNvSpPr/>
      </xdr:nvSpPr>
      <xdr:spPr>
        <a:xfrm>
          <a:off x="13096875" y="983751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163285</xdr:rowOff>
    </xdr:from>
    <xdr:to>
      <xdr:col>81</xdr:col>
      <xdr:colOff>50800</xdr:colOff>
      <xdr:row>61</xdr:row>
      <xdr:rowOff>24493</xdr:rowOff>
    </xdr:to>
    <xdr:cxnSp macro="">
      <xdr:nvCxnSpPr>
        <xdr:cNvPr id="659" name="直線コネクタ 658">
          <a:extLst>
            <a:ext uri="{FF2B5EF4-FFF2-40B4-BE49-F238E27FC236}">
              <a16:creationId xmlns:a16="http://schemas.microsoft.com/office/drawing/2014/main" id="{C3312810-2DC2-40E5-B461-867717B94156}"/>
            </a:ext>
          </a:extLst>
        </xdr:cNvPr>
        <xdr:cNvCxnSpPr/>
      </xdr:nvCxnSpPr>
      <xdr:spPr>
        <a:xfrm>
          <a:off x="13144500" y="9885135"/>
          <a:ext cx="790575" cy="294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79828</xdr:rowOff>
    </xdr:from>
    <xdr:to>
      <xdr:col>72</xdr:col>
      <xdr:colOff>38100</xdr:colOff>
      <xdr:row>61</xdr:row>
      <xdr:rowOff>9978</xdr:rowOff>
    </xdr:to>
    <xdr:sp macro="" textlink="">
      <xdr:nvSpPr>
        <xdr:cNvPr id="660" name="楕円 659">
          <a:extLst>
            <a:ext uri="{FF2B5EF4-FFF2-40B4-BE49-F238E27FC236}">
              <a16:creationId xmlns:a16="http://schemas.microsoft.com/office/drawing/2014/main" id="{9D9A6197-C70C-4EB8-8DDF-16E5E88D2DFA}"/>
            </a:ext>
          </a:extLst>
        </xdr:cNvPr>
        <xdr:cNvSpPr/>
      </xdr:nvSpPr>
      <xdr:spPr>
        <a:xfrm>
          <a:off x="12296775" y="9808028"/>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130628</xdr:rowOff>
    </xdr:from>
    <xdr:to>
      <xdr:col>76</xdr:col>
      <xdr:colOff>114300</xdr:colOff>
      <xdr:row>60</xdr:row>
      <xdr:rowOff>163285</xdr:rowOff>
    </xdr:to>
    <xdr:cxnSp macro="">
      <xdr:nvCxnSpPr>
        <xdr:cNvPr id="661" name="直線コネクタ 660">
          <a:extLst>
            <a:ext uri="{FF2B5EF4-FFF2-40B4-BE49-F238E27FC236}">
              <a16:creationId xmlns:a16="http://schemas.microsoft.com/office/drawing/2014/main" id="{081C0301-BC7F-4637-A3C8-6DD193DCFDFA}"/>
            </a:ext>
          </a:extLst>
        </xdr:cNvPr>
        <xdr:cNvCxnSpPr/>
      </xdr:nvCxnSpPr>
      <xdr:spPr>
        <a:xfrm>
          <a:off x="12344400" y="9855653"/>
          <a:ext cx="800100" cy="29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47172</xdr:rowOff>
    </xdr:from>
    <xdr:to>
      <xdr:col>67</xdr:col>
      <xdr:colOff>101600</xdr:colOff>
      <xdr:row>60</xdr:row>
      <xdr:rowOff>148772</xdr:rowOff>
    </xdr:to>
    <xdr:sp macro="" textlink="">
      <xdr:nvSpPr>
        <xdr:cNvPr id="662" name="楕円 661">
          <a:extLst>
            <a:ext uri="{FF2B5EF4-FFF2-40B4-BE49-F238E27FC236}">
              <a16:creationId xmlns:a16="http://schemas.microsoft.com/office/drawing/2014/main" id="{4B356B30-516A-425C-9862-AC811A3ADA76}"/>
            </a:ext>
          </a:extLst>
        </xdr:cNvPr>
        <xdr:cNvSpPr/>
      </xdr:nvSpPr>
      <xdr:spPr>
        <a:xfrm>
          <a:off x="11487150" y="9775372"/>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97972</xdr:rowOff>
    </xdr:from>
    <xdr:to>
      <xdr:col>71</xdr:col>
      <xdr:colOff>177800</xdr:colOff>
      <xdr:row>60</xdr:row>
      <xdr:rowOff>130628</xdr:rowOff>
    </xdr:to>
    <xdr:cxnSp macro="">
      <xdr:nvCxnSpPr>
        <xdr:cNvPr id="663" name="直線コネクタ 662">
          <a:extLst>
            <a:ext uri="{FF2B5EF4-FFF2-40B4-BE49-F238E27FC236}">
              <a16:creationId xmlns:a16="http://schemas.microsoft.com/office/drawing/2014/main" id="{B36E1B6C-4026-43EA-978B-7F436FDBA4C1}"/>
            </a:ext>
          </a:extLst>
        </xdr:cNvPr>
        <xdr:cNvCxnSpPr/>
      </xdr:nvCxnSpPr>
      <xdr:spPr>
        <a:xfrm>
          <a:off x="11534775" y="9822997"/>
          <a:ext cx="809625" cy="32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148970</xdr:rowOff>
    </xdr:from>
    <xdr:ext cx="405111" cy="259045"/>
    <xdr:sp macro="" textlink="">
      <xdr:nvSpPr>
        <xdr:cNvPr id="664" name="n_1aveValue【保健センター・保健所】&#10;有形固定資産減価償却率">
          <a:extLst>
            <a:ext uri="{FF2B5EF4-FFF2-40B4-BE49-F238E27FC236}">
              <a16:creationId xmlns:a16="http://schemas.microsoft.com/office/drawing/2014/main" id="{24B77186-9CCE-4572-94EB-7FABF054DE31}"/>
            </a:ext>
          </a:extLst>
        </xdr:cNvPr>
        <xdr:cNvSpPr txBox="1"/>
      </xdr:nvSpPr>
      <xdr:spPr>
        <a:xfrm>
          <a:off x="13745219" y="95469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126110</xdr:rowOff>
    </xdr:from>
    <xdr:ext cx="405111" cy="259045"/>
    <xdr:sp macro="" textlink="">
      <xdr:nvSpPr>
        <xdr:cNvPr id="665" name="n_2aveValue【保健センター・保健所】&#10;有形固定資産減価償却率">
          <a:extLst>
            <a:ext uri="{FF2B5EF4-FFF2-40B4-BE49-F238E27FC236}">
              <a16:creationId xmlns:a16="http://schemas.microsoft.com/office/drawing/2014/main" id="{7D85FAF6-282F-48CC-BEA1-F29B7A9C0742}"/>
            </a:ext>
          </a:extLst>
        </xdr:cNvPr>
        <xdr:cNvSpPr txBox="1"/>
      </xdr:nvSpPr>
      <xdr:spPr>
        <a:xfrm>
          <a:off x="12964169" y="95241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73858</xdr:rowOff>
    </xdr:from>
    <xdr:ext cx="405111" cy="259045"/>
    <xdr:sp macro="" textlink="">
      <xdr:nvSpPr>
        <xdr:cNvPr id="666" name="n_3aveValue【保健センター・保健所】&#10;有形固定資産減価償却率">
          <a:extLst>
            <a:ext uri="{FF2B5EF4-FFF2-40B4-BE49-F238E27FC236}">
              <a16:creationId xmlns:a16="http://schemas.microsoft.com/office/drawing/2014/main" id="{92411FE0-25A0-470F-897F-B3C44C2B1938}"/>
            </a:ext>
          </a:extLst>
        </xdr:cNvPr>
        <xdr:cNvSpPr txBox="1"/>
      </xdr:nvSpPr>
      <xdr:spPr>
        <a:xfrm>
          <a:off x="12164069" y="94750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78757</xdr:rowOff>
    </xdr:from>
    <xdr:ext cx="405111" cy="259045"/>
    <xdr:sp macro="" textlink="">
      <xdr:nvSpPr>
        <xdr:cNvPr id="667" name="n_4aveValue【保健センター・保健所】&#10;有形固定資産減価償却率">
          <a:extLst>
            <a:ext uri="{FF2B5EF4-FFF2-40B4-BE49-F238E27FC236}">
              <a16:creationId xmlns:a16="http://schemas.microsoft.com/office/drawing/2014/main" id="{0262568C-9445-465A-A2FF-2D6E7F14593C}"/>
            </a:ext>
          </a:extLst>
        </xdr:cNvPr>
        <xdr:cNvSpPr txBox="1"/>
      </xdr:nvSpPr>
      <xdr:spPr>
        <a:xfrm>
          <a:off x="11354444" y="9479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66420</xdr:rowOff>
    </xdr:from>
    <xdr:ext cx="405111" cy="259045"/>
    <xdr:sp macro="" textlink="">
      <xdr:nvSpPr>
        <xdr:cNvPr id="668" name="n_1mainValue【保健センター・保健所】&#10;有形固定資産減価償却率">
          <a:extLst>
            <a:ext uri="{FF2B5EF4-FFF2-40B4-BE49-F238E27FC236}">
              <a16:creationId xmlns:a16="http://schemas.microsoft.com/office/drawing/2014/main" id="{B959ED1E-9100-4172-B2CD-CCDCE24B7BE7}"/>
            </a:ext>
          </a:extLst>
        </xdr:cNvPr>
        <xdr:cNvSpPr txBox="1"/>
      </xdr:nvSpPr>
      <xdr:spPr>
        <a:xfrm>
          <a:off x="13745219" y="99565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33762</xdr:rowOff>
    </xdr:from>
    <xdr:ext cx="405111" cy="259045"/>
    <xdr:sp macro="" textlink="">
      <xdr:nvSpPr>
        <xdr:cNvPr id="669" name="n_2mainValue【保健センター・保健所】&#10;有形固定資産減価償却率">
          <a:extLst>
            <a:ext uri="{FF2B5EF4-FFF2-40B4-BE49-F238E27FC236}">
              <a16:creationId xmlns:a16="http://schemas.microsoft.com/office/drawing/2014/main" id="{AE7F0142-9BF7-449A-8D4D-CF4FB261D599}"/>
            </a:ext>
          </a:extLst>
        </xdr:cNvPr>
        <xdr:cNvSpPr txBox="1"/>
      </xdr:nvSpPr>
      <xdr:spPr>
        <a:xfrm>
          <a:off x="12964169" y="9917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1105</xdr:rowOff>
    </xdr:from>
    <xdr:ext cx="405111" cy="259045"/>
    <xdr:sp macro="" textlink="">
      <xdr:nvSpPr>
        <xdr:cNvPr id="670" name="n_3mainValue【保健センター・保健所】&#10;有形固定資産減価償却率">
          <a:extLst>
            <a:ext uri="{FF2B5EF4-FFF2-40B4-BE49-F238E27FC236}">
              <a16:creationId xmlns:a16="http://schemas.microsoft.com/office/drawing/2014/main" id="{34EA689B-3CF5-40D8-8864-91FE2EB60A35}"/>
            </a:ext>
          </a:extLst>
        </xdr:cNvPr>
        <xdr:cNvSpPr txBox="1"/>
      </xdr:nvSpPr>
      <xdr:spPr>
        <a:xfrm>
          <a:off x="12164069" y="98880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139899</xdr:rowOff>
    </xdr:from>
    <xdr:ext cx="405111" cy="259045"/>
    <xdr:sp macro="" textlink="">
      <xdr:nvSpPr>
        <xdr:cNvPr id="671" name="n_4mainValue【保健センター・保健所】&#10;有形固定資産減価償却率">
          <a:extLst>
            <a:ext uri="{FF2B5EF4-FFF2-40B4-BE49-F238E27FC236}">
              <a16:creationId xmlns:a16="http://schemas.microsoft.com/office/drawing/2014/main" id="{F6D0FFE3-AFBF-445C-8024-299E18C9AA89}"/>
            </a:ext>
          </a:extLst>
        </xdr:cNvPr>
        <xdr:cNvSpPr txBox="1"/>
      </xdr:nvSpPr>
      <xdr:spPr>
        <a:xfrm>
          <a:off x="11354444" y="98680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72" name="正方形/長方形 671">
          <a:extLst>
            <a:ext uri="{FF2B5EF4-FFF2-40B4-BE49-F238E27FC236}">
              <a16:creationId xmlns:a16="http://schemas.microsoft.com/office/drawing/2014/main" id="{54EEB4EE-2308-4FA9-9581-7E69B22AE0DC}"/>
            </a:ext>
          </a:extLst>
        </xdr:cNvPr>
        <xdr:cNvSpPr/>
      </xdr:nvSpPr>
      <xdr:spPr>
        <a:xfrm>
          <a:off x="164592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73" name="正方形/長方形 672">
          <a:extLst>
            <a:ext uri="{FF2B5EF4-FFF2-40B4-BE49-F238E27FC236}">
              <a16:creationId xmlns:a16="http://schemas.microsoft.com/office/drawing/2014/main" id="{CDE44838-DA2E-4A10-9026-4166D21A40A9}"/>
            </a:ext>
          </a:extLst>
        </xdr:cNvPr>
        <xdr:cNvSpPr/>
      </xdr:nvSpPr>
      <xdr:spPr>
        <a:xfrm>
          <a:off x="165830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74" name="正方形/長方形 673">
          <a:extLst>
            <a:ext uri="{FF2B5EF4-FFF2-40B4-BE49-F238E27FC236}">
              <a16:creationId xmlns:a16="http://schemas.microsoft.com/office/drawing/2014/main" id="{D35F41FF-145E-463C-9468-EA671FDC0E5D}"/>
            </a:ext>
          </a:extLst>
        </xdr:cNvPr>
        <xdr:cNvSpPr/>
      </xdr:nvSpPr>
      <xdr:spPr>
        <a:xfrm>
          <a:off x="165830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75" name="正方形/長方形 674">
          <a:extLst>
            <a:ext uri="{FF2B5EF4-FFF2-40B4-BE49-F238E27FC236}">
              <a16:creationId xmlns:a16="http://schemas.microsoft.com/office/drawing/2014/main" id="{91495EEE-4F3D-4236-B854-FA49E25863CA}"/>
            </a:ext>
          </a:extLst>
        </xdr:cNvPr>
        <xdr:cNvSpPr/>
      </xdr:nvSpPr>
      <xdr:spPr>
        <a:xfrm>
          <a:off x="174879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76" name="正方形/長方形 675">
          <a:extLst>
            <a:ext uri="{FF2B5EF4-FFF2-40B4-BE49-F238E27FC236}">
              <a16:creationId xmlns:a16="http://schemas.microsoft.com/office/drawing/2014/main" id="{9EC59C32-69EB-4039-8FE2-37AC0A81324F}"/>
            </a:ext>
          </a:extLst>
        </xdr:cNvPr>
        <xdr:cNvSpPr/>
      </xdr:nvSpPr>
      <xdr:spPr>
        <a:xfrm>
          <a:off x="174879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7" name="正方形/長方形 676">
          <a:extLst>
            <a:ext uri="{FF2B5EF4-FFF2-40B4-BE49-F238E27FC236}">
              <a16:creationId xmlns:a16="http://schemas.microsoft.com/office/drawing/2014/main" id="{428AE0DD-5DA9-49CD-9D2F-1DABBA42C97A}"/>
            </a:ext>
          </a:extLst>
        </xdr:cNvPr>
        <xdr:cNvSpPr/>
      </xdr:nvSpPr>
      <xdr:spPr>
        <a:xfrm>
          <a:off x="185166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8" name="正方形/長方形 677">
          <a:extLst>
            <a:ext uri="{FF2B5EF4-FFF2-40B4-BE49-F238E27FC236}">
              <a16:creationId xmlns:a16="http://schemas.microsoft.com/office/drawing/2014/main" id="{ECB80AB8-0F4D-4DF7-AC03-25217E2B6D2B}"/>
            </a:ext>
          </a:extLst>
        </xdr:cNvPr>
        <xdr:cNvSpPr/>
      </xdr:nvSpPr>
      <xdr:spPr>
        <a:xfrm>
          <a:off x="185166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9" name="正方形/長方形 678">
          <a:extLst>
            <a:ext uri="{FF2B5EF4-FFF2-40B4-BE49-F238E27FC236}">
              <a16:creationId xmlns:a16="http://schemas.microsoft.com/office/drawing/2014/main" id="{A86B1CDB-7B83-4590-904C-2E707BDEBEE9}"/>
            </a:ext>
          </a:extLst>
        </xdr:cNvPr>
        <xdr:cNvSpPr/>
      </xdr:nvSpPr>
      <xdr:spPr>
        <a:xfrm>
          <a:off x="164592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80" name="テキスト ボックス 679">
          <a:extLst>
            <a:ext uri="{FF2B5EF4-FFF2-40B4-BE49-F238E27FC236}">
              <a16:creationId xmlns:a16="http://schemas.microsoft.com/office/drawing/2014/main" id="{EB70E929-852E-4728-80C6-4AEA269BE832}"/>
            </a:ext>
          </a:extLst>
        </xdr:cNvPr>
        <xdr:cNvSpPr txBox="1"/>
      </xdr:nvSpPr>
      <xdr:spPr>
        <a:xfrm>
          <a:off x="16440150"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81" name="直線コネクタ 680">
          <a:extLst>
            <a:ext uri="{FF2B5EF4-FFF2-40B4-BE49-F238E27FC236}">
              <a16:creationId xmlns:a16="http://schemas.microsoft.com/office/drawing/2014/main" id="{AC64A763-EB4D-4645-8291-A149539139DF}"/>
            </a:ext>
          </a:extLst>
        </xdr:cNvPr>
        <xdr:cNvCxnSpPr/>
      </xdr:nvCxnSpPr>
      <xdr:spPr>
        <a:xfrm>
          <a:off x="164592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682" name="直線コネクタ 681">
          <a:extLst>
            <a:ext uri="{FF2B5EF4-FFF2-40B4-BE49-F238E27FC236}">
              <a16:creationId xmlns:a16="http://schemas.microsoft.com/office/drawing/2014/main" id="{ADA4D232-B454-43E8-B1A0-0CEFA0A4C41A}"/>
            </a:ext>
          </a:extLst>
        </xdr:cNvPr>
        <xdr:cNvCxnSpPr/>
      </xdr:nvCxnSpPr>
      <xdr:spPr>
        <a:xfrm>
          <a:off x="16459200" y="103727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683" name="テキスト ボックス 682">
          <a:extLst>
            <a:ext uri="{FF2B5EF4-FFF2-40B4-BE49-F238E27FC236}">
              <a16:creationId xmlns:a16="http://schemas.microsoft.com/office/drawing/2014/main" id="{131A90E6-2A87-4C03-B3CC-D361518FCB01}"/>
            </a:ext>
          </a:extLst>
        </xdr:cNvPr>
        <xdr:cNvSpPr txBox="1"/>
      </xdr:nvSpPr>
      <xdr:spPr>
        <a:xfrm>
          <a:off x="16052346" y="102368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684" name="直線コネクタ 683">
          <a:extLst>
            <a:ext uri="{FF2B5EF4-FFF2-40B4-BE49-F238E27FC236}">
              <a16:creationId xmlns:a16="http://schemas.microsoft.com/office/drawing/2014/main" id="{BB0294F2-52A3-4568-8AF0-DF67A68C35EB}"/>
            </a:ext>
          </a:extLst>
        </xdr:cNvPr>
        <xdr:cNvCxnSpPr/>
      </xdr:nvCxnSpPr>
      <xdr:spPr>
        <a:xfrm>
          <a:off x="16459200" y="994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685" name="テキスト ボックス 684">
          <a:extLst>
            <a:ext uri="{FF2B5EF4-FFF2-40B4-BE49-F238E27FC236}">
              <a16:creationId xmlns:a16="http://schemas.microsoft.com/office/drawing/2014/main" id="{74BBD70B-2DF5-4867-A13A-CCA88DB2C14A}"/>
            </a:ext>
          </a:extLst>
        </xdr:cNvPr>
        <xdr:cNvSpPr txBox="1"/>
      </xdr:nvSpPr>
      <xdr:spPr>
        <a:xfrm>
          <a:off x="16052346" y="980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686" name="直線コネクタ 685">
          <a:extLst>
            <a:ext uri="{FF2B5EF4-FFF2-40B4-BE49-F238E27FC236}">
              <a16:creationId xmlns:a16="http://schemas.microsoft.com/office/drawing/2014/main" id="{4D96FA66-3ADD-466A-AD55-EDD3DE6AE268}"/>
            </a:ext>
          </a:extLst>
        </xdr:cNvPr>
        <xdr:cNvCxnSpPr/>
      </xdr:nvCxnSpPr>
      <xdr:spPr>
        <a:xfrm>
          <a:off x="16459200" y="9515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687" name="テキスト ボックス 686">
          <a:extLst>
            <a:ext uri="{FF2B5EF4-FFF2-40B4-BE49-F238E27FC236}">
              <a16:creationId xmlns:a16="http://schemas.microsoft.com/office/drawing/2014/main" id="{C41BFC65-7FA4-4A6B-8E27-F77743E59708}"/>
            </a:ext>
          </a:extLst>
        </xdr:cNvPr>
        <xdr:cNvSpPr txBox="1"/>
      </xdr:nvSpPr>
      <xdr:spPr>
        <a:xfrm>
          <a:off x="16052346" y="9379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88" name="直線コネクタ 687">
          <a:extLst>
            <a:ext uri="{FF2B5EF4-FFF2-40B4-BE49-F238E27FC236}">
              <a16:creationId xmlns:a16="http://schemas.microsoft.com/office/drawing/2014/main" id="{21E6A647-C073-4237-9DD0-D24F6326132A}"/>
            </a:ext>
          </a:extLst>
        </xdr:cNvPr>
        <xdr:cNvCxnSpPr/>
      </xdr:nvCxnSpPr>
      <xdr:spPr>
        <a:xfrm>
          <a:off x="16459200" y="9077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689" name="テキスト ボックス 688">
          <a:extLst>
            <a:ext uri="{FF2B5EF4-FFF2-40B4-BE49-F238E27FC236}">
              <a16:creationId xmlns:a16="http://schemas.microsoft.com/office/drawing/2014/main" id="{91C81D65-2961-44E7-80E5-7D336BC70585}"/>
            </a:ext>
          </a:extLst>
        </xdr:cNvPr>
        <xdr:cNvSpPr txBox="1"/>
      </xdr:nvSpPr>
      <xdr:spPr>
        <a:xfrm>
          <a:off x="16052346" y="89414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90" name="直線コネクタ 689">
          <a:extLst>
            <a:ext uri="{FF2B5EF4-FFF2-40B4-BE49-F238E27FC236}">
              <a16:creationId xmlns:a16="http://schemas.microsoft.com/office/drawing/2014/main" id="{4383F0A5-3031-4B2B-9F42-F1BCC0ACEF4A}"/>
            </a:ext>
          </a:extLst>
        </xdr:cNvPr>
        <xdr:cNvCxnSpPr/>
      </xdr:nvCxnSpPr>
      <xdr:spPr>
        <a:xfrm>
          <a:off x="164592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91" name="テキスト ボックス 690">
          <a:extLst>
            <a:ext uri="{FF2B5EF4-FFF2-40B4-BE49-F238E27FC236}">
              <a16:creationId xmlns:a16="http://schemas.microsoft.com/office/drawing/2014/main" id="{4A852DD5-0952-49DF-A9DC-20015CBDABEA}"/>
            </a:ext>
          </a:extLst>
        </xdr:cNvPr>
        <xdr:cNvSpPr txBox="1"/>
      </xdr:nvSpPr>
      <xdr:spPr>
        <a:xfrm>
          <a:off x="16052346" y="851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92" name="【保健センター・保健所】&#10;一人当たり面積グラフ枠">
          <a:extLst>
            <a:ext uri="{FF2B5EF4-FFF2-40B4-BE49-F238E27FC236}">
              <a16:creationId xmlns:a16="http://schemas.microsoft.com/office/drawing/2014/main" id="{1CE0FA6E-D525-4F04-B99E-0D5F292B56C5}"/>
            </a:ext>
          </a:extLst>
        </xdr:cNvPr>
        <xdr:cNvSpPr/>
      </xdr:nvSpPr>
      <xdr:spPr>
        <a:xfrm>
          <a:off x="164592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134874</xdr:rowOff>
    </xdr:from>
    <xdr:to>
      <xdr:col>116</xdr:col>
      <xdr:colOff>62864</xdr:colOff>
      <xdr:row>63</xdr:row>
      <xdr:rowOff>162306</xdr:rowOff>
    </xdr:to>
    <xdr:cxnSp macro="">
      <xdr:nvCxnSpPr>
        <xdr:cNvPr id="693" name="直線コネクタ 692">
          <a:extLst>
            <a:ext uri="{FF2B5EF4-FFF2-40B4-BE49-F238E27FC236}">
              <a16:creationId xmlns:a16="http://schemas.microsoft.com/office/drawing/2014/main" id="{44DB2731-0387-453B-A564-1DE9268A6619}"/>
            </a:ext>
          </a:extLst>
        </xdr:cNvPr>
        <xdr:cNvCxnSpPr/>
      </xdr:nvCxnSpPr>
      <xdr:spPr>
        <a:xfrm flipV="1">
          <a:off x="19954239" y="9050274"/>
          <a:ext cx="0" cy="13196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166133</xdr:rowOff>
    </xdr:from>
    <xdr:ext cx="469744" cy="259045"/>
    <xdr:sp macro="" textlink="">
      <xdr:nvSpPr>
        <xdr:cNvPr id="694" name="【保健センター・保健所】&#10;一人当たり面積最小値テキスト">
          <a:extLst>
            <a:ext uri="{FF2B5EF4-FFF2-40B4-BE49-F238E27FC236}">
              <a16:creationId xmlns:a16="http://schemas.microsoft.com/office/drawing/2014/main" id="{EBD93CE2-4E35-4625-8E05-C1A92B715FC2}"/>
            </a:ext>
          </a:extLst>
        </xdr:cNvPr>
        <xdr:cNvSpPr txBox="1"/>
      </xdr:nvSpPr>
      <xdr:spPr>
        <a:xfrm>
          <a:off x="19992975" y="103737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162306</xdr:rowOff>
    </xdr:from>
    <xdr:to>
      <xdr:col>116</xdr:col>
      <xdr:colOff>152400</xdr:colOff>
      <xdr:row>63</xdr:row>
      <xdr:rowOff>162306</xdr:rowOff>
    </xdr:to>
    <xdr:cxnSp macro="">
      <xdr:nvCxnSpPr>
        <xdr:cNvPr id="695" name="直線コネクタ 694">
          <a:extLst>
            <a:ext uri="{FF2B5EF4-FFF2-40B4-BE49-F238E27FC236}">
              <a16:creationId xmlns:a16="http://schemas.microsoft.com/office/drawing/2014/main" id="{4635D2EF-D1B4-4BA6-87C8-1C4E04C049A1}"/>
            </a:ext>
          </a:extLst>
        </xdr:cNvPr>
        <xdr:cNvCxnSpPr/>
      </xdr:nvCxnSpPr>
      <xdr:spPr>
        <a:xfrm>
          <a:off x="19878675" y="1036993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81551</xdr:rowOff>
    </xdr:from>
    <xdr:ext cx="469744" cy="259045"/>
    <xdr:sp macro="" textlink="">
      <xdr:nvSpPr>
        <xdr:cNvPr id="696" name="【保健センター・保健所】&#10;一人当たり面積最大値テキスト">
          <a:extLst>
            <a:ext uri="{FF2B5EF4-FFF2-40B4-BE49-F238E27FC236}">
              <a16:creationId xmlns:a16="http://schemas.microsoft.com/office/drawing/2014/main" id="{1157FF2B-0610-4F36-9B64-BA8AA8FE9B3D}"/>
            </a:ext>
          </a:extLst>
        </xdr:cNvPr>
        <xdr:cNvSpPr txBox="1"/>
      </xdr:nvSpPr>
      <xdr:spPr>
        <a:xfrm>
          <a:off x="19992975" y="88382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134874</xdr:rowOff>
    </xdr:from>
    <xdr:to>
      <xdr:col>116</xdr:col>
      <xdr:colOff>152400</xdr:colOff>
      <xdr:row>55</xdr:row>
      <xdr:rowOff>134874</xdr:rowOff>
    </xdr:to>
    <xdr:cxnSp macro="">
      <xdr:nvCxnSpPr>
        <xdr:cNvPr id="697" name="直線コネクタ 696">
          <a:extLst>
            <a:ext uri="{FF2B5EF4-FFF2-40B4-BE49-F238E27FC236}">
              <a16:creationId xmlns:a16="http://schemas.microsoft.com/office/drawing/2014/main" id="{7A487DC8-63C7-4996-BF7D-528F58C34265}"/>
            </a:ext>
          </a:extLst>
        </xdr:cNvPr>
        <xdr:cNvCxnSpPr/>
      </xdr:nvCxnSpPr>
      <xdr:spPr>
        <a:xfrm>
          <a:off x="19878675" y="905027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125239</xdr:rowOff>
    </xdr:from>
    <xdr:ext cx="469744" cy="259045"/>
    <xdr:sp macro="" textlink="">
      <xdr:nvSpPr>
        <xdr:cNvPr id="698" name="【保健センター・保健所】&#10;一人当たり面積平均値テキスト">
          <a:extLst>
            <a:ext uri="{FF2B5EF4-FFF2-40B4-BE49-F238E27FC236}">
              <a16:creationId xmlns:a16="http://schemas.microsoft.com/office/drawing/2014/main" id="{638F3A3C-167E-4884-9722-2EDCD0523191}"/>
            </a:ext>
          </a:extLst>
        </xdr:cNvPr>
        <xdr:cNvSpPr txBox="1"/>
      </xdr:nvSpPr>
      <xdr:spPr>
        <a:xfrm>
          <a:off x="19992975" y="984708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102362</xdr:rowOff>
    </xdr:from>
    <xdr:to>
      <xdr:col>116</xdr:col>
      <xdr:colOff>114300</xdr:colOff>
      <xdr:row>62</xdr:row>
      <xdr:rowOff>32512</xdr:rowOff>
    </xdr:to>
    <xdr:sp macro="" textlink="">
      <xdr:nvSpPr>
        <xdr:cNvPr id="699" name="フローチャート: 判断 698">
          <a:extLst>
            <a:ext uri="{FF2B5EF4-FFF2-40B4-BE49-F238E27FC236}">
              <a16:creationId xmlns:a16="http://schemas.microsoft.com/office/drawing/2014/main" id="{8A8A23C7-868B-4343-9425-8A3B5396E6E4}"/>
            </a:ext>
          </a:extLst>
        </xdr:cNvPr>
        <xdr:cNvSpPr/>
      </xdr:nvSpPr>
      <xdr:spPr>
        <a:xfrm>
          <a:off x="19897725" y="9992487"/>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120650</xdr:rowOff>
    </xdr:from>
    <xdr:to>
      <xdr:col>112</xdr:col>
      <xdr:colOff>38100</xdr:colOff>
      <xdr:row>62</xdr:row>
      <xdr:rowOff>50800</xdr:rowOff>
    </xdr:to>
    <xdr:sp macro="" textlink="">
      <xdr:nvSpPr>
        <xdr:cNvPr id="700" name="フローチャート: 判断 699">
          <a:extLst>
            <a:ext uri="{FF2B5EF4-FFF2-40B4-BE49-F238E27FC236}">
              <a16:creationId xmlns:a16="http://schemas.microsoft.com/office/drawing/2014/main" id="{81D43B78-7A90-44BE-8D01-161BC08A4D6D}"/>
            </a:ext>
          </a:extLst>
        </xdr:cNvPr>
        <xdr:cNvSpPr/>
      </xdr:nvSpPr>
      <xdr:spPr>
        <a:xfrm>
          <a:off x="19154775" y="10010775"/>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120650</xdr:rowOff>
    </xdr:from>
    <xdr:to>
      <xdr:col>107</xdr:col>
      <xdr:colOff>101600</xdr:colOff>
      <xdr:row>62</xdr:row>
      <xdr:rowOff>50800</xdr:rowOff>
    </xdr:to>
    <xdr:sp macro="" textlink="">
      <xdr:nvSpPr>
        <xdr:cNvPr id="701" name="フローチャート: 判断 700">
          <a:extLst>
            <a:ext uri="{FF2B5EF4-FFF2-40B4-BE49-F238E27FC236}">
              <a16:creationId xmlns:a16="http://schemas.microsoft.com/office/drawing/2014/main" id="{BF15A2D7-5235-4175-A9B2-90E9B8BF3DDC}"/>
            </a:ext>
          </a:extLst>
        </xdr:cNvPr>
        <xdr:cNvSpPr/>
      </xdr:nvSpPr>
      <xdr:spPr>
        <a:xfrm>
          <a:off x="18345150" y="1001077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102362</xdr:rowOff>
    </xdr:from>
    <xdr:to>
      <xdr:col>102</xdr:col>
      <xdr:colOff>165100</xdr:colOff>
      <xdr:row>62</xdr:row>
      <xdr:rowOff>32512</xdr:rowOff>
    </xdr:to>
    <xdr:sp macro="" textlink="">
      <xdr:nvSpPr>
        <xdr:cNvPr id="702" name="フローチャート: 判断 701">
          <a:extLst>
            <a:ext uri="{FF2B5EF4-FFF2-40B4-BE49-F238E27FC236}">
              <a16:creationId xmlns:a16="http://schemas.microsoft.com/office/drawing/2014/main" id="{179FCA77-61C4-44CA-8A35-B95DD7E798B3}"/>
            </a:ext>
          </a:extLst>
        </xdr:cNvPr>
        <xdr:cNvSpPr/>
      </xdr:nvSpPr>
      <xdr:spPr>
        <a:xfrm>
          <a:off x="17554575" y="9992487"/>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111506</xdr:rowOff>
    </xdr:from>
    <xdr:to>
      <xdr:col>98</xdr:col>
      <xdr:colOff>38100</xdr:colOff>
      <xdr:row>62</xdr:row>
      <xdr:rowOff>41656</xdr:rowOff>
    </xdr:to>
    <xdr:sp macro="" textlink="">
      <xdr:nvSpPr>
        <xdr:cNvPr id="703" name="フローチャート: 判断 702">
          <a:extLst>
            <a:ext uri="{FF2B5EF4-FFF2-40B4-BE49-F238E27FC236}">
              <a16:creationId xmlns:a16="http://schemas.microsoft.com/office/drawing/2014/main" id="{CA7B0E77-E206-4C18-9BCE-A1D9D471E1C1}"/>
            </a:ext>
          </a:extLst>
        </xdr:cNvPr>
        <xdr:cNvSpPr/>
      </xdr:nvSpPr>
      <xdr:spPr>
        <a:xfrm>
          <a:off x="16754475" y="9998456"/>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4" name="テキスト ボックス 703">
          <a:extLst>
            <a:ext uri="{FF2B5EF4-FFF2-40B4-BE49-F238E27FC236}">
              <a16:creationId xmlns:a16="http://schemas.microsoft.com/office/drawing/2014/main" id="{3FA0F05F-E71B-4C60-BF2A-1BC8C0FAF8F0}"/>
            </a:ext>
          </a:extLst>
        </xdr:cNvPr>
        <xdr:cNvSpPr txBox="1"/>
      </xdr:nvSpPr>
      <xdr:spPr>
        <a:xfrm>
          <a:off x="197834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5" name="テキスト ボックス 704">
          <a:extLst>
            <a:ext uri="{FF2B5EF4-FFF2-40B4-BE49-F238E27FC236}">
              <a16:creationId xmlns:a16="http://schemas.microsoft.com/office/drawing/2014/main" id="{CBDDC5A5-F71B-482B-ADCD-8D85D171A77F}"/>
            </a:ext>
          </a:extLst>
        </xdr:cNvPr>
        <xdr:cNvSpPr txBox="1"/>
      </xdr:nvSpPr>
      <xdr:spPr>
        <a:xfrm>
          <a:off x="19030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6" name="テキスト ボックス 705">
          <a:extLst>
            <a:ext uri="{FF2B5EF4-FFF2-40B4-BE49-F238E27FC236}">
              <a16:creationId xmlns:a16="http://schemas.microsoft.com/office/drawing/2014/main" id="{84DEB5F0-FF43-43B1-8874-19C5B9794937}"/>
            </a:ext>
          </a:extLst>
        </xdr:cNvPr>
        <xdr:cNvSpPr txBox="1"/>
      </xdr:nvSpPr>
      <xdr:spPr>
        <a:xfrm>
          <a:off x="18221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7" name="テキスト ボックス 706">
          <a:extLst>
            <a:ext uri="{FF2B5EF4-FFF2-40B4-BE49-F238E27FC236}">
              <a16:creationId xmlns:a16="http://schemas.microsoft.com/office/drawing/2014/main" id="{1BA77FEB-2F68-4B50-86B8-E60EE07858E0}"/>
            </a:ext>
          </a:extLst>
        </xdr:cNvPr>
        <xdr:cNvSpPr txBox="1"/>
      </xdr:nvSpPr>
      <xdr:spPr>
        <a:xfrm>
          <a:off x="174307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8" name="テキスト ボックス 707">
          <a:extLst>
            <a:ext uri="{FF2B5EF4-FFF2-40B4-BE49-F238E27FC236}">
              <a16:creationId xmlns:a16="http://schemas.microsoft.com/office/drawing/2014/main" id="{BDC2DCD3-D97B-46AE-A2CC-36384EA80728}"/>
            </a:ext>
          </a:extLst>
        </xdr:cNvPr>
        <xdr:cNvSpPr txBox="1"/>
      </xdr:nvSpPr>
      <xdr:spPr>
        <a:xfrm>
          <a:off x="166306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159512</xdr:rowOff>
    </xdr:from>
    <xdr:to>
      <xdr:col>116</xdr:col>
      <xdr:colOff>114300</xdr:colOff>
      <xdr:row>63</xdr:row>
      <xdr:rowOff>89662</xdr:rowOff>
    </xdr:to>
    <xdr:sp macro="" textlink="">
      <xdr:nvSpPr>
        <xdr:cNvPr id="709" name="楕円 708">
          <a:extLst>
            <a:ext uri="{FF2B5EF4-FFF2-40B4-BE49-F238E27FC236}">
              <a16:creationId xmlns:a16="http://schemas.microsoft.com/office/drawing/2014/main" id="{D1F30555-FA18-4E4F-837C-F4AF9E6FB583}"/>
            </a:ext>
          </a:extLst>
        </xdr:cNvPr>
        <xdr:cNvSpPr/>
      </xdr:nvSpPr>
      <xdr:spPr>
        <a:xfrm>
          <a:off x="19897725" y="10211562"/>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74439</xdr:rowOff>
    </xdr:from>
    <xdr:ext cx="469744" cy="259045"/>
    <xdr:sp macro="" textlink="">
      <xdr:nvSpPr>
        <xdr:cNvPr id="710" name="【保健センター・保健所】&#10;一人当たり面積該当値テキスト">
          <a:extLst>
            <a:ext uri="{FF2B5EF4-FFF2-40B4-BE49-F238E27FC236}">
              <a16:creationId xmlns:a16="http://schemas.microsoft.com/office/drawing/2014/main" id="{DF8EC4E4-AFD4-4E1E-9C3B-4D41C2A7119E}"/>
            </a:ext>
          </a:extLst>
        </xdr:cNvPr>
        <xdr:cNvSpPr txBox="1"/>
      </xdr:nvSpPr>
      <xdr:spPr>
        <a:xfrm>
          <a:off x="19992975" y="101233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159512</xdr:rowOff>
    </xdr:from>
    <xdr:to>
      <xdr:col>112</xdr:col>
      <xdr:colOff>38100</xdr:colOff>
      <xdr:row>63</xdr:row>
      <xdr:rowOff>89662</xdr:rowOff>
    </xdr:to>
    <xdr:sp macro="" textlink="">
      <xdr:nvSpPr>
        <xdr:cNvPr id="711" name="楕円 710">
          <a:extLst>
            <a:ext uri="{FF2B5EF4-FFF2-40B4-BE49-F238E27FC236}">
              <a16:creationId xmlns:a16="http://schemas.microsoft.com/office/drawing/2014/main" id="{DD57AA58-6C21-4E09-88A9-9368CDF9445C}"/>
            </a:ext>
          </a:extLst>
        </xdr:cNvPr>
        <xdr:cNvSpPr/>
      </xdr:nvSpPr>
      <xdr:spPr>
        <a:xfrm>
          <a:off x="19154775" y="10211562"/>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38862</xdr:rowOff>
    </xdr:from>
    <xdr:to>
      <xdr:col>116</xdr:col>
      <xdr:colOff>63500</xdr:colOff>
      <xdr:row>63</xdr:row>
      <xdr:rowOff>38862</xdr:rowOff>
    </xdr:to>
    <xdr:cxnSp macro="">
      <xdr:nvCxnSpPr>
        <xdr:cNvPr id="712" name="直線コネクタ 711">
          <a:extLst>
            <a:ext uri="{FF2B5EF4-FFF2-40B4-BE49-F238E27FC236}">
              <a16:creationId xmlns:a16="http://schemas.microsoft.com/office/drawing/2014/main" id="{A6107A06-A37B-42FD-8A0E-D93E2B53D7F2}"/>
            </a:ext>
          </a:extLst>
        </xdr:cNvPr>
        <xdr:cNvCxnSpPr/>
      </xdr:nvCxnSpPr>
      <xdr:spPr>
        <a:xfrm>
          <a:off x="19202400" y="10249662"/>
          <a:ext cx="7524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159512</xdr:rowOff>
    </xdr:from>
    <xdr:to>
      <xdr:col>107</xdr:col>
      <xdr:colOff>101600</xdr:colOff>
      <xdr:row>63</xdr:row>
      <xdr:rowOff>89662</xdr:rowOff>
    </xdr:to>
    <xdr:sp macro="" textlink="">
      <xdr:nvSpPr>
        <xdr:cNvPr id="713" name="楕円 712">
          <a:extLst>
            <a:ext uri="{FF2B5EF4-FFF2-40B4-BE49-F238E27FC236}">
              <a16:creationId xmlns:a16="http://schemas.microsoft.com/office/drawing/2014/main" id="{2E50E970-813C-47C0-9EBF-04115625439A}"/>
            </a:ext>
          </a:extLst>
        </xdr:cNvPr>
        <xdr:cNvSpPr/>
      </xdr:nvSpPr>
      <xdr:spPr>
        <a:xfrm>
          <a:off x="18345150" y="10211562"/>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38862</xdr:rowOff>
    </xdr:from>
    <xdr:to>
      <xdr:col>111</xdr:col>
      <xdr:colOff>177800</xdr:colOff>
      <xdr:row>63</xdr:row>
      <xdr:rowOff>38862</xdr:rowOff>
    </xdr:to>
    <xdr:cxnSp macro="">
      <xdr:nvCxnSpPr>
        <xdr:cNvPr id="714" name="直線コネクタ 713">
          <a:extLst>
            <a:ext uri="{FF2B5EF4-FFF2-40B4-BE49-F238E27FC236}">
              <a16:creationId xmlns:a16="http://schemas.microsoft.com/office/drawing/2014/main" id="{19D3EA52-9E5D-4372-8DA4-4B069800C252}"/>
            </a:ext>
          </a:extLst>
        </xdr:cNvPr>
        <xdr:cNvCxnSpPr/>
      </xdr:nvCxnSpPr>
      <xdr:spPr>
        <a:xfrm>
          <a:off x="18392775" y="10249662"/>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164084</xdr:rowOff>
    </xdr:from>
    <xdr:to>
      <xdr:col>102</xdr:col>
      <xdr:colOff>165100</xdr:colOff>
      <xdr:row>63</xdr:row>
      <xdr:rowOff>94234</xdr:rowOff>
    </xdr:to>
    <xdr:sp macro="" textlink="">
      <xdr:nvSpPr>
        <xdr:cNvPr id="715" name="楕円 714">
          <a:extLst>
            <a:ext uri="{FF2B5EF4-FFF2-40B4-BE49-F238E27FC236}">
              <a16:creationId xmlns:a16="http://schemas.microsoft.com/office/drawing/2014/main" id="{003E205A-B261-4096-82F8-A1570F3A4E41}"/>
            </a:ext>
          </a:extLst>
        </xdr:cNvPr>
        <xdr:cNvSpPr/>
      </xdr:nvSpPr>
      <xdr:spPr>
        <a:xfrm>
          <a:off x="17554575" y="10209784"/>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38862</xdr:rowOff>
    </xdr:from>
    <xdr:to>
      <xdr:col>107</xdr:col>
      <xdr:colOff>50800</xdr:colOff>
      <xdr:row>63</xdr:row>
      <xdr:rowOff>43434</xdr:rowOff>
    </xdr:to>
    <xdr:cxnSp macro="">
      <xdr:nvCxnSpPr>
        <xdr:cNvPr id="716" name="直線コネクタ 715">
          <a:extLst>
            <a:ext uri="{FF2B5EF4-FFF2-40B4-BE49-F238E27FC236}">
              <a16:creationId xmlns:a16="http://schemas.microsoft.com/office/drawing/2014/main" id="{7D47E04C-0FF0-43BA-96DF-F1994BF0883A}"/>
            </a:ext>
          </a:extLst>
        </xdr:cNvPr>
        <xdr:cNvCxnSpPr/>
      </xdr:nvCxnSpPr>
      <xdr:spPr>
        <a:xfrm flipV="1">
          <a:off x="17602200" y="10249662"/>
          <a:ext cx="790575" cy="77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164084</xdr:rowOff>
    </xdr:from>
    <xdr:to>
      <xdr:col>98</xdr:col>
      <xdr:colOff>38100</xdr:colOff>
      <xdr:row>63</xdr:row>
      <xdr:rowOff>94234</xdr:rowOff>
    </xdr:to>
    <xdr:sp macro="" textlink="">
      <xdr:nvSpPr>
        <xdr:cNvPr id="717" name="楕円 716">
          <a:extLst>
            <a:ext uri="{FF2B5EF4-FFF2-40B4-BE49-F238E27FC236}">
              <a16:creationId xmlns:a16="http://schemas.microsoft.com/office/drawing/2014/main" id="{89E70314-4294-48BA-B972-940AC13BBC4F}"/>
            </a:ext>
          </a:extLst>
        </xdr:cNvPr>
        <xdr:cNvSpPr/>
      </xdr:nvSpPr>
      <xdr:spPr>
        <a:xfrm>
          <a:off x="16754475" y="10209784"/>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43434</xdr:rowOff>
    </xdr:from>
    <xdr:to>
      <xdr:col>102</xdr:col>
      <xdr:colOff>114300</xdr:colOff>
      <xdr:row>63</xdr:row>
      <xdr:rowOff>43434</xdr:rowOff>
    </xdr:to>
    <xdr:cxnSp macro="">
      <xdr:nvCxnSpPr>
        <xdr:cNvPr id="718" name="直線コネクタ 717">
          <a:extLst>
            <a:ext uri="{FF2B5EF4-FFF2-40B4-BE49-F238E27FC236}">
              <a16:creationId xmlns:a16="http://schemas.microsoft.com/office/drawing/2014/main" id="{2C72635A-54D9-4CF7-826E-C041F034261A}"/>
            </a:ext>
          </a:extLst>
        </xdr:cNvPr>
        <xdr:cNvCxnSpPr/>
      </xdr:nvCxnSpPr>
      <xdr:spPr>
        <a:xfrm>
          <a:off x="16802100" y="10257409"/>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67327</xdr:rowOff>
    </xdr:from>
    <xdr:ext cx="469744" cy="259045"/>
    <xdr:sp macro="" textlink="">
      <xdr:nvSpPr>
        <xdr:cNvPr id="719" name="n_1aveValue【保健センター・保健所】&#10;一人当たり面積">
          <a:extLst>
            <a:ext uri="{FF2B5EF4-FFF2-40B4-BE49-F238E27FC236}">
              <a16:creationId xmlns:a16="http://schemas.microsoft.com/office/drawing/2014/main" id="{A7ABA17E-C16C-4E5D-B3E5-07D5B11C49BE}"/>
            </a:ext>
          </a:extLst>
        </xdr:cNvPr>
        <xdr:cNvSpPr txBox="1"/>
      </xdr:nvSpPr>
      <xdr:spPr>
        <a:xfrm>
          <a:off x="18983402" y="9789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67327</xdr:rowOff>
    </xdr:from>
    <xdr:ext cx="469744" cy="259045"/>
    <xdr:sp macro="" textlink="">
      <xdr:nvSpPr>
        <xdr:cNvPr id="720" name="n_2aveValue【保健センター・保健所】&#10;一人当たり面積">
          <a:extLst>
            <a:ext uri="{FF2B5EF4-FFF2-40B4-BE49-F238E27FC236}">
              <a16:creationId xmlns:a16="http://schemas.microsoft.com/office/drawing/2014/main" id="{96A0A6A8-FE1A-42B1-8154-75D382DE4E84}"/>
            </a:ext>
          </a:extLst>
        </xdr:cNvPr>
        <xdr:cNvSpPr txBox="1"/>
      </xdr:nvSpPr>
      <xdr:spPr>
        <a:xfrm>
          <a:off x="18183302" y="9789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49039</xdr:rowOff>
    </xdr:from>
    <xdr:ext cx="469744" cy="259045"/>
    <xdr:sp macro="" textlink="">
      <xdr:nvSpPr>
        <xdr:cNvPr id="721" name="n_3aveValue【保健センター・保健所】&#10;一人当たり面積">
          <a:extLst>
            <a:ext uri="{FF2B5EF4-FFF2-40B4-BE49-F238E27FC236}">
              <a16:creationId xmlns:a16="http://schemas.microsoft.com/office/drawing/2014/main" id="{95AD5AE0-7B62-4DF4-8255-3ED3BE85ACA9}"/>
            </a:ext>
          </a:extLst>
        </xdr:cNvPr>
        <xdr:cNvSpPr txBox="1"/>
      </xdr:nvSpPr>
      <xdr:spPr>
        <a:xfrm>
          <a:off x="17383202" y="97708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58183</xdr:rowOff>
    </xdr:from>
    <xdr:ext cx="469744" cy="259045"/>
    <xdr:sp macro="" textlink="">
      <xdr:nvSpPr>
        <xdr:cNvPr id="722" name="n_4aveValue【保健センター・保健所】&#10;一人当たり面積">
          <a:extLst>
            <a:ext uri="{FF2B5EF4-FFF2-40B4-BE49-F238E27FC236}">
              <a16:creationId xmlns:a16="http://schemas.microsoft.com/office/drawing/2014/main" id="{260C403E-7C67-41E6-97C7-9FDD2C8E046F}"/>
            </a:ext>
          </a:extLst>
        </xdr:cNvPr>
        <xdr:cNvSpPr txBox="1"/>
      </xdr:nvSpPr>
      <xdr:spPr>
        <a:xfrm>
          <a:off x="16592627" y="97832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80789</xdr:rowOff>
    </xdr:from>
    <xdr:ext cx="469744" cy="259045"/>
    <xdr:sp macro="" textlink="">
      <xdr:nvSpPr>
        <xdr:cNvPr id="723" name="n_1mainValue【保健センター・保健所】&#10;一人当たり面積">
          <a:extLst>
            <a:ext uri="{FF2B5EF4-FFF2-40B4-BE49-F238E27FC236}">
              <a16:creationId xmlns:a16="http://schemas.microsoft.com/office/drawing/2014/main" id="{BF8A96BE-D791-4DCA-9AC6-69EE0970749C}"/>
            </a:ext>
          </a:extLst>
        </xdr:cNvPr>
        <xdr:cNvSpPr txBox="1"/>
      </xdr:nvSpPr>
      <xdr:spPr>
        <a:xfrm>
          <a:off x="18983402" y="102947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80789</xdr:rowOff>
    </xdr:from>
    <xdr:ext cx="469744" cy="259045"/>
    <xdr:sp macro="" textlink="">
      <xdr:nvSpPr>
        <xdr:cNvPr id="724" name="n_2mainValue【保健センター・保健所】&#10;一人当たり面積">
          <a:extLst>
            <a:ext uri="{FF2B5EF4-FFF2-40B4-BE49-F238E27FC236}">
              <a16:creationId xmlns:a16="http://schemas.microsoft.com/office/drawing/2014/main" id="{5FC3D918-CACA-4B16-960C-DF2FF00539DD}"/>
            </a:ext>
          </a:extLst>
        </xdr:cNvPr>
        <xdr:cNvSpPr txBox="1"/>
      </xdr:nvSpPr>
      <xdr:spPr>
        <a:xfrm>
          <a:off x="18183302" y="102947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85361</xdr:rowOff>
    </xdr:from>
    <xdr:ext cx="469744" cy="259045"/>
    <xdr:sp macro="" textlink="">
      <xdr:nvSpPr>
        <xdr:cNvPr id="725" name="n_3mainValue【保健センター・保健所】&#10;一人当たり面積">
          <a:extLst>
            <a:ext uri="{FF2B5EF4-FFF2-40B4-BE49-F238E27FC236}">
              <a16:creationId xmlns:a16="http://schemas.microsoft.com/office/drawing/2014/main" id="{D9E16032-03A3-4349-9B33-CB1217BA98B3}"/>
            </a:ext>
          </a:extLst>
        </xdr:cNvPr>
        <xdr:cNvSpPr txBox="1"/>
      </xdr:nvSpPr>
      <xdr:spPr>
        <a:xfrm>
          <a:off x="17383202" y="102993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85361</xdr:rowOff>
    </xdr:from>
    <xdr:ext cx="469744" cy="259045"/>
    <xdr:sp macro="" textlink="">
      <xdr:nvSpPr>
        <xdr:cNvPr id="726" name="n_4mainValue【保健センター・保健所】&#10;一人当たり面積">
          <a:extLst>
            <a:ext uri="{FF2B5EF4-FFF2-40B4-BE49-F238E27FC236}">
              <a16:creationId xmlns:a16="http://schemas.microsoft.com/office/drawing/2014/main" id="{1DCDD125-3D9E-4329-A684-D09D312727E3}"/>
            </a:ext>
          </a:extLst>
        </xdr:cNvPr>
        <xdr:cNvSpPr txBox="1"/>
      </xdr:nvSpPr>
      <xdr:spPr>
        <a:xfrm>
          <a:off x="16592627" y="102993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7" name="正方形/長方形 726">
          <a:extLst>
            <a:ext uri="{FF2B5EF4-FFF2-40B4-BE49-F238E27FC236}">
              <a16:creationId xmlns:a16="http://schemas.microsoft.com/office/drawing/2014/main" id="{72606182-C9F8-4B72-A0CE-86E6FDA00CB7}"/>
            </a:ext>
          </a:extLst>
        </xdr:cNvPr>
        <xdr:cNvSpPr/>
      </xdr:nvSpPr>
      <xdr:spPr>
        <a:xfrm>
          <a:off x="112109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8" name="正方形/長方形 727">
          <a:extLst>
            <a:ext uri="{FF2B5EF4-FFF2-40B4-BE49-F238E27FC236}">
              <a16:creationId xmlns:a16="http://schemas.microsoft.com/office/drawing/2014/main" id="{B5DED01A-1E78-4ABA-A926-344A3ED2718B}"/>
            </a:ext>
          </a:extLst>
        </xdr:cNvPr>
        <xdr:cNvSpPr/>
      </xdr:nvSpPr>
      <xdr:spPr>
        <a:xfrm>
          <a:off x="113157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9" name="正方形/長方形 728">
          <a:extLst>
            <a:ext uri="{FF2B5EF4-FFF2-40B4-BE49-F238E27FC236}">
              <a16:creationId xmlns:a16="http://schemas.microsoft.com/office/drawing/2014/main" id="{2227F492-92CC-436C-930B-91A7AF7B0BA7}"/>
            </a:ext>
          </a:extLst>
        </xdr:cNvPr>
        <xdr:cNvSpPr/>
      </xdr:nvSpPr>
      <xdr:spPr>
        <a:xfrm>
          <a:off x="113157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30" name="正方形/長方形 729">
          <a:extLst>
            <a:ext uri="{FF2B5EF4-FFF2-40B4-BE49-F238E27FC236}">
              <a16:creationId xmlns:a16="http://schemas.microsoft.com/office/drawing/2014/main" id="{876AC678-65C5-4D14-9720-CC5F53F8528C}"/>
            </a:ext>
          </a:extLst>
        </xdr:cNvPr>
        <xdr:cNvSpPr/>
      </xdr:nvSpPr>
      <xdr:spPr>
        <a:xfrm>
          <a:off x="1223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31" name="正方形/長方形 730">
          <a:extLst>
            <a:ext uri="{FF2B5EF4-FFF2-40B4-BE49-F238E27FC236}">
              <a16:creationId xmlns:a16="http://schemas.microsoft.com/office/drawing/2014/main" id="{71514487-7A6E-4FF3-9CE5-55F314158B5F}"/>
            </a:ext>
          </a:extLst>
        </xdr:cNvPr>
        <xdr:cNvSpPr/>
      </xdr:nvSpPr>
      <xdr:spPr>
        <a:xfrm>
          <a:off x="1223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32" name="正方形/長方形 731">
          <a:extLst>
            <a:ext uri="{FF2B5EF4-FFF2-40B4-BE49-F238E27FC236}">
              <a16:creationId xmlns:a16="http://schemas.microsoft.com/office/drawing/2014/main" id="{F1E5D44E-6EEB-4FE6-8F40-E618AC4DA934}"/>
            </a:ext>
          </a:extLst>
        </xdr:cNvPr>
        <xdr:cNvSpPr/>
      </xdr:nvSpPr>
      <xdr:spPr>
        <a:xfrm>
          <a:off x="132683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3" name="正方形/長方形 732">
          <a:extLst>
            <a:ext uri="{FF2B5EF4-FFF2-40B4-BE49-F238E27FC236}">
              <a16:creationId xmlns:a16="http://schemas.microsoft.com/office/drawing/2014/main" id="{D32BCAD1-9593-4BC8-A3BB-31B7BA4D82DE}"/>
            </a:ext>
          </a:extLst>
        </xdr:cNvPr>
        <xdr:cNvSpPr/>
      </xdr:nvSpPr>
      <xdr:spPr>
        <a:xfrm>
          <a:off x="132683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4" name="正方形/長方形 733">
          <a:extLst>
            <a:ext uri="{FF2B5EF4-FFF2-40B4-BE49-F238E27FC236}">
              <a16:creationId xmlns:a16="http://schemas.microsoft.com/office/drawing/2014/main" id="{6CA7545A-942F-47B5-B71D-FB42A2369242}"/>
            </a:ext>
          </a:extLst>
        </xdr:cNvPr>
        <xdr:cNvSpPr/>
      </xdr:nvSpPr>
      <xdr:spPr>
        <a:xfrm>
          <a:off x="112109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5" name="テキスト ボックス 734">
          <a:extLst>
            <a:ext uri="{FF2B5EF4-FFF2-40B4-BE49-F238E27FC236}">
              <a16:creationId xmlns:a16="http://schemas.microsoft.com/office/drawing/2014/main" id="{CDB9D8ED-0C45-46BF-AA5A-40BBE754BC62}"/>
            </a:ext>
          </a:extLst>
        </xdr:cNvPr>
        <xdr:cNvSpPr txBox="1"/>
      </xdr:nvSpPr>
      <xdr:spPr>
        <a:xfrm>
          <a:off x="11172825"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6" name="直線コネクタ 735">
          <a:extLst>
            <a:ext uri="{FF2B5EF4-FFF2-40B4-BE49-F238E27FC236}">
              <a16:creationId xmlns:a16="http://schemas.microsoft.com/office/drawing/2014/main" id="{38091883-9318-4703-8017-6BD4DFAB8AC8}"/>
            </a:ext>
          </a:extLst>
        </xdr:cNvPr>
        <xdr:cNvCxnSpPr/>
      </xdr:nvCxnSpPr>
      <xdr:spPr>
        <a:xfrm>
          <a:off x="11210925" y="144113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7" name="テキスト ボックス 736">
          <a:extLst>
            <a:ext uri="{FF2B5EF4-FFF2-40B4-BE49-F238E27FC236}">
              <a16:creationId xmlns:a16="http://schemas.microsoft.com/office/drawing/2014/main" id="{93CEF4F3-9474-43F9-994D-D0F55D3DAB6D}"/>
            </a:ext>
          </a:extLst>
        </xdr:cNvPr>
        <xdr:cNvSpPr txBox="1"/>
      </xdr:nvSpPr>
      <xdr:spPr>
        <a:xfrm>
          <a:off x="107945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38100</xdr:rowOff>
    </xdr:from>
    <xdr:to>
      <xdr:col>89</xdr:col>
      <xdr:colOff>177800</xdr:colOff>
      <xdr:row>86</xdr:row>
      <xdr:rowOff>38100</xdr:rowOff>
    </xdr:to>
    <xdr:cxnSp macro="">
      <xdr:nvCxnSpPr>
        <xdr:cNvPr id="738" name="直線コネクタ 737">
          <a:extLst>
            <a:ext uri="{FF2B5EF4-FFF2-40B4-BE49-F238E27FC236}">
              <a16:creationId xmlns:a16="http://schemas.microsoft.com/office/drawing/2014/main" id="{412920A3-AE0D-4616-A195-B8B717881333}"/>
            </a:ext>
          </a:extLst>
        </xdr:cNvPr>
        <xdr:cNvCxnSpPr/>
      </xdr:nvCxnSpPr>
      <xdr:spPr>
        <a:xfrm>
          <a:off x="11210925" y="139731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67327</xdr:rowOff>
    </xdr:from>
    <xdr:ext cx="467179" cy="259045"/>
    <xdr:sp macro="" textlink="">
      <xdr:nvSpPr>
        <xdr:cNvPr id="739" name="テキスト ボックス 738">
          <a:extLst>
            <a:ext uri="{FF2B5EF4-FFF2-40B4-BE49-F238E27FC236}">
              <a16:creationId xmlns:a16="http://schemas.microsoft.com/office/drawing/2014/main" id="{859FF6D5-AD5A-4558-BFF6-973EACD9CC34}"/>
            </a:ext>
          </a:extLst>
        </xdr:cNvPr>
        <xdr:cNvSpPr txBox="1"/>
      </xdr:nvSpPr>
      <xdr:spPr>
        <a:xfrm>
          <a:off x="10794546" y="138373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95250</xdr:rowOff>
    </xdr:from>
    <xdr:to>
      <xdr:col>89</xdr:col>
      <xdr:colOff>177800</xdr:colOff>
      <xdr:row>83</xdr:row>
      <xdr:rowOff>95250</xdr:rowOff>
    </xdr:to>
    <xdr:cxnSp macro="">
      <xdr:nvCxnSpPr>
        <xdr:cNvPr id="740" name="直線コネクタ 739">
          <a:extLst>
            <a:ext uri="{FF2B5EF4-FFF2-40B4-BE49-F238E27FC236}">
              <a16:creationId xmlns:a16="http://schemas.microsoft.com/office/drawing/2014/main" id="{1E5B1999-C95E-4A92-8D1E-B079F68E27B4}"/>
            </a:ext>
          </a:extLst>
        </xdr:cNvPr>
        <xdr:cNvCxnSpPr/>
      </xdr:nvCxnSpPr>
      <xdr:spPr>
        <a:xfrm>
          <a:off x="11210925" y="135445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124477</xdr:rowOff>
    </xdr:from>
    <xdr:ext cx="403059" cy="259045"/>
    <xdr:sp macro="" textlink="">
      <xdr:nvSpPr>
        <xdr:cNvPr id="741" name="テキスト ボックス 740">
          <a:extLst>
            <a:ext uri="{FF2B5EF4-FFF2-40B4-BE49-F238E27FC236}">
              <a16:creationId xmlns:a16="http://schemas.microsoft.com/office/drawing/2014/main" id="{07B3BB8C-F8EA-418B-AB6B-5B7AF1394A61}"/>
            </a:ext>
          </a:extLst>
        </xdr:cNvPr>
        <xdr:cNvSpPr txBox="1"/>
      </xdr:nvSpPr>
      <xdr:spPr>
        <a:xfrm>
          <a:off x="10845966" y="134086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152400</xdr:rowOff>
    </xdr:from>
    <xdr:to>
      <xdr:col>89</xdr:col>
      <xdr:colOff>177800</xdr:colOff>
      <xdr:row>80</xdr:row>
      <xdr:rowOff>152400</xdr:rowOff>
    </xdr:to>
    <xdr:cxnSp macro="">
      <xdr:nvCxnSpPr>
        <xdr:cNvPr id="742" name="直線コネクタ 741">
          <a:extLst>
            <a:ext uri="{FF2B5EF4-FFF2-40B4-BE49-F238E27FC236}">
              <a16:creationId xmlns:a16="http://schemas.microsoft.com/office/drawing/2014/main" id="{2E5D21C4-4F79-4F9B-AFD2-33A8AC72D259}"/>
            </a:ext>
          </a:extLst>
        </xdr:cNvPr>
        <xdr:cNvCxnSpPr/>
      </xdr:nvCxnSpPr>
      <xdr:spPr>
        <a:xfrm>
          <a:off x="11210925" y="131159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10177</xdr:rowOff>
    </xdr:from>
    <xdr:ext cx="403059" cy="259045"/>
    <xdr:sp macro="" textlink="">
      <xdr:nvSpPr>
        <xdr:cNvPr id="743" name="テキスト ボックス 742">
          <a:extLst>
            <a:ext uri="{FF2B5EF4-FFF2-40B4-BE49-F238E27FC236}">
              <a16:creationId xmlns:a16="http://schemas.microsoft.com/office/drawing/2014/main" id="{B9AE202E-B4FA-4982-948D-2149CA7C264E}"/>
            </a:ext>
          </a:extLst>
        </xdr:cNvPr>
        <xdr:cNvSpPr txBox="1"/>
      </xdr:nvSpPr>
      <xdr:spPr>
        <a:xfrm>
          <a:off x="10845966" y="12970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78</xdr:row>
      <xdr:rowOff>38100</xdr:rowOff>
    </xdr:from>
    <xdr:to>
      <xdr:col>89</xdr:col>
      <xdr:colOff>177800</xdr:colOff>
      <xdr:row>78</xdr:row>
      <xdr:rowOff>38100</xdr:rowOff>
    </xdr:to>
    <xdr:cxnSp macro="">
      <xdr:nvCxnSpPr>
        <xdr:cNvPr id="744" name="直線コネクタ 743">
          <a:extLst>
            <a:ext uri="{FF2B5EF4-FFF2-40B4-BE49-F238E27FC236}">
              <a16:creationId xmlns:a16="http://schemas.microsoft.com/office/drawing/2014/main" id="{CF5A178A-CA55-47C2-9EAF-EF8EB3D276C2}"/>
            </a:ext>
          </a:extLst>
        </xdr:cNvPr>
        <xdr:cNvCxnSpPr/>
      </xdr:nvCxnSpPr>
      <xdr:spPr>
        <a:xfrm>
          <a:off x="11210925" y="126777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77</xdr:row>
      <xdr:rowOff>67327</xdr:rowOff>
    </xdr:from>
    <xdr:ext cx="403059" cy="259045"/>
    <xdr:sp macro="" textlink="">
      <xdr:nvSpPr>
        <xdr:cNvPr id="745" name="テキスト ボックス 744">
          <a:extLst>
            <a:ext uri="{FF2B5EF4-FFF2-40B4-BE49-F238E27FC236}">
              <a16:creationId xmlns:a16="http://schemas.microsoft.com/office/drawing/2014/main" id="{3568B869-CF5A-4BB3-A623-97B453728656}"/>
            </a:ext>
          </a:extLst>
        </xdr:cNvPr>
        <xdr:cNvSpPr txBox="1"/>
      </xdr:nvSpPr>
      <xdr:spPr>
        <a:xfrm>
          <a:off x="10845966" y="125419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6" name="直線コネクタ 745">
          <a:extLst>
            <a:ext uri="{FF2B5EF4-FFF2-40B4-BE49-F238E27FC236}">
              <a16:creationId xmlns:a16="http://schemas.microsoft.com/office/drawing/2014/main" id="{F3316DE5-B3DA-4091-AC7B-CB7517987411}"/>
            </a:ext>
          </a:extLst>
        </xdr:cNvPr>
        <xdr:cNvCxnSpPr/>
      </xdr:nvCxnSpPr>
      <xdr:spPr>
        <a:xfrm>
          <a:off x="11210925" y="12249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74</xdr:row>
      <xdr:rowOff>124477</xdr:rowOff>
    </xdr:from>
    <xdr:ext cx="403059" cy="259045"/>
    <xdr:sp macro="" textlink="">
      <xdr:nvSpPr>
        <xdr:cNvPr id="747" name="テキスト ボックス 746">
          <a:extLst>
            <a:ext uri="{FF2B5EF4-FFF2-40B4-BE49-F238E27FC236}">
              <a16:creationId xmlns:a16="http://schemas.microsoft.com/office/drawing/2014/main" id="{FC1DF30E-955C-4B2F-8503-D5F76501DF16}"/>
            </a:ext>
          </a:extLst>
        </xdr:cNvPr>
        <xdr:cNvSpPr txBox="1"/>
      </xdr:nvSpPr>
      <xdr:spPr>
        <a:xfrm>
          <a:off x="10845966" y="12113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8" name="【消防施設】&#10;有形固定資産減価償却率グラフ枠">
          <a:extLst>
            <a:ext uri="{FF2B5EF4-FFF2-40B4-BE49-F238E27FC236}">
              <a16:creationId xmlns:a16="http://schemas.microsoft.com/office/drawing/2014/main" id="{D4764881-FE3C-4968-A8B6-BCAC36EFC45D}"/>
            </a:ext>
          </a:extLst>
        </xdr:cNvPr>
        <xdr:cNvSpPr/>
      </xdr:nvSpPr>
      <xdr:spPr>
        <a:xfrm>
          <a:off x="112109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170687</xdr:rowOff>
    </xdr:from>
    <xdr:to>
      <xdr:col>85</xdr:col>
      <xdr:colOff>126364</xdr:colOff>
      <xdr:row>85</xdr:row>
      <xdr:rowOff>42672</xdr:rowOff>
    </xdr:to>
    <xdr:cxnSp macro="">
      <xdr:nvCxnSpPr>
        <xdr:cNvPr id="749" name="直線コネクタ 748">
          <a:extLst>
            <a:ext uri="{FF2B5EF4-FFF2-40B4-BE49-F238E27FC236}">
              <a16:creationId xmlns:a16="http://schemas.microsoft.com/office/drawing/2014/main" id="{802AE81D-E195-47E0-A022-CE41E2E3289B}"/>
            </a:ext>
          </a:extLst>
        </xdr:cNvPr>
        <xdr:cNvCxnSpPr/>
      </xdr:nvCxnSpPr>
      <xdr:spPr>
        <a:xfrm flipV="1">
          <a:off x="14696439" y="12638912"/>
          <a:ext cx="0" cy="11800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46499</xdr:rowOff>
    </xdr:from>
    <xdr:ext cx="405111" cy="259045"/>
    <xdr:sp macro="" textlink="">
      <xdr:nvSpPr>
        <xdr:cNvPr id="750" name="【消防施設】&#10;有形固定資産減価償却率最小値テキスト">
          <a:extLst>
            <a:ext uri="{FF2B5EF4-FFF2-40B4-BE49-F238E27FC236}">
              <a16:creationId xmlns:a16="http://schemas.microsoft.com/office/drawing/2014/main" id="{DD91A8A5-89E9-4535-ABD5-079E528AF734}"/>
            </a:ext>
          </a:extLst>
        </xdr:cNvPr>
        <xdr:cNvSpPr txBox="1"/>
      </xdr:nvSpPr>
      <xdr:spPr>
        <a:xfrm>
          <a:off x="14735175" y="138228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42672</xdr:rowOff>
    </xdr:from>
    <xdr:to>
      <xdr:col>86</xdr:col>
      <xdr:colOff>25400</xdr:colOff>
      <xdr:row>85</xdr:row>
      <xdr:rowOff>42672</xdr:rowOff>
    </xdr:to>
    <xdr:cxnSp macro="">
      <xdr:nvCxnSpPr>
        <xdr:cNvPr id="751" name="直線コネクタ 750">
          <a:extLst>
            <a:ext uri="{FF2B5EF4-FFF2-40B4-BE49-F238E27FC236}">
              <a16:creationId xmlns:a16="http://schemas.microsoft.com/office/drawing/2014/main" id="{1139FAAD-CA50-4286-9BA4-0C8AE927F12E}"/>
            </a:ext>
          </a:extLst>
        </xdr:cNvPr>
        <xdr:cNvCxnSpPr/>
      </xdr:nvCxnSpPr>
      <xdr:spPr>
        <a:xfrm>
          <a:off x="14611350" y="1381899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117364</xdr:rowOff>
    </xdr:from>
    <xdr:ext cx="405111" cy="259045"/>
    <xdr:sp macro="" textlink="">
      <xdr:nvSpPr>
        <xdr:cNvPr id="752" name="【消防施設】&#10;有形固定資産減価償却率最大値テキスト">
          <a:extLst>
            <a:ext uri="{FF2B5EF4-FFF2-40B4-BE49-F238E27FC236}">
              <a16:creationId xmlns:a16="http://schemas.microsoft.com/office/drawing/2014/main" id="{7305FE47-2422-48E7-9D4D-DBE5F9C32C5A}"/>
            </a:ext>
          </a:extLst>
        </xdr:cNvPr>
        <xdr:cNvSpPr txBox="1"/>
      </xdr:nvSpPr>
      <xdr:spPr>
        <a:xfrm>
          <a:off x="14735175" y="124331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170687</xdr:rowOff>
    </xdr:from>
    <xdr:to>
      <xdr:col>86</xdr:col>
      <xdr:colOff>25400</xdr:colOff>
      <xdr:row>77</xdr:row>
      <xdr:rowOff>170687</xdr:rowOff>
    </xdr:to>
    <xdr:cxnSp macro="">
      <xdr:nvCxnSpPr>
        <xdr:cNvPr id="753" name="直線コネクタ 752">
          <a:extLst>
            <a:ext uri="{FF2B5EF4-FFF2-40B4-BE49-F238E27FC236}">
              <a16:creationId xmlns:a16="http://schemas.microsoft.com/office/drawing/2014/main" id="{16484D6F-DDDB-4A55-919D-A6F153C5B98D}"/>
            </a:ext>
          </a:extLst>
        </xdr:cNvPr>
        <xdr:cNvCxnSpPr/>
      </xdr:nvCxnSpPr>
      <xdr:spPr>
        <a:xfrm>
          <a:off x="14611350" y="1263891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50309</xdr:rowOff>
    </xdr:from>
    <xdr:ext cx="405111" cy="259045"/>
    <xdr:sp macro="" textlink="">
      <xdr:nvSpPr>
        <xdr:cNvPr id="754" name="【消防施設】&#10;有形固定資産減価償却率平均値テキスト">
          <a:extLst>
            <a:ext uri="{FF2B5EF4-FFF2-40B4-BE49-F238E27FC236}">
              <a16:creationId xmlns:a16="http://schemas.microsoft.com/office/drawing/2014/main" id="{C4B989BC-5157-4074-B656-A006D86DF400}"/>
            </a:ext>
          </a:extLst>
        </xdr:cNvPr>
        <xdr:cNvSpPr txBox="1"/>
      </xdr:nvSpPr>
      <xdr:spPr>
        <a:xfrm>
          <a:off x="14735175" y="1317258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71882</xdr:rowOff>
    </xdr:from>
    <xdr:to>
      <xdr:col>85</xdr:col>
      <xdr:colOff>177800</xdr:colOff>
      <xdr:row>82</xdr:row>
      <xdr:rowOff>2032</xdr:rowOff>
    </xdr:to>
    <xdr:sp macro="" textlink="">
      <xdr:nvSpPr>
        <xdr:cNvPr id="755" name="フローチャート: 判断 754">
          <a:extLst>
            <a:ext uri="{FF2B5EF4-FFF2-40B4-BE49-F238E27FC236}">
              <a16:creationId xmlns:a16="http://schemas.microsoft.com/office/drawing/2014/main" id="{A7D67514-D858-4C0E-BAF2-1B7D047EAD51}"/>
            </a:ext>
          </a:extLst>
        </xdr:cNvPr>
        <xdr:cNvSpPr/>
      </xdr:nvSpPr>
      <xdr:spPr>
        <a:xfrm>
          <a:off x="14649450" y="13194157"/>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71882</xdr:rowOff>
    </xdr:from>
    <xdr:to>
      <xdr:col>81</xdr:col>
      <xdr:colOff>101600</xdr:colOff>
      <xdr:row>82</xdr:row>
      <xdr:rowOff>2032</xdr:rowOff>
    </xdr:to>
    <xdr:sp macro="" textlink="">
      <xdr:nvSpPr>
        <xdr:cNvPr id="756" name="フローチャート: 判断 755">
          <a:extLst>
            <a:ext uri="{FF2B5EF4-FFF2-40B4-BE49-F238E27FC236}">
              <a16:creationId xmlns:a16="http://schemas.microsoft.com/office/drawing/2014/main" id="{D1AEB174-7851-472C-ADD0-71E09DDBA1BD}"/>
            </a:ext>
          </a:extLst>
        </xdr:cNvPr>
        <xdr:cNvSpPr/>
      </xdr:nvSpPr>
      <xdr:spPr>
        <a:xfrm>
          <a:off x="13887450" y="13194157"/>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55880</xdr:rowOff>
    </xdr:from>
    <xdr:to>
      <xdr:col>76</xdr:col>
      <xdr:colOff>165100</xdr:colOff>
      <xdr:row>81</xdr:row>
      <xdr:rowOff>157480</xdr:rowOff>
    </xdr:to>
    <xdr:sp macro="" textlink="">
      <xdr:nvSpPr>
        <xdr:cNvPr id="757" name="フローチャート: 判断 756">
          <a:extLst>
            <a:ext uri="{FF2B5EF4-FFF2-40B4-BE49-F238E27FC236}">
              <a16:creationId xmlns:a16="http://schemas.microsoft.com/office/drawing/2014/main" id="{580AD32D-2C90-4C44-912F-9E727ADA5B3F}"/>
            </a:ext>
          </a:extLst>
        </xdr:cNvPr>
        <xdr:cNvSpPr/>
      </xdr:nvSpPr>
      <xdr:spPr>
        <a:xfrm>
          <a:off x="13096875" y="1318133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12446</xdr:rowOff>
    </xdr:from>
    <xdr:to>
      <xdr:col>72</xdr:col>
      <xdr:colOff>38100</xdr:colOff>
      <xdr:row>81</xdr:row>
      <xdr:rowOff>114046</xdr:rowOff>
    </xdr:to>
    <xdr:sp macro="" textlink="">
      <xdr:nvSpPr>
        <xdr:cNvPr id="758" name="フローチャート: 判断 757">
          <a:extLst>
            <a:ext uri="{FF2B5EF4-FFF2-40B4-BE49-F238E27FC236}">
              <a16:creationId xmlns:a16="http://schemas.microsoft.com/office/drawing/2014/main" id="{1FC3D3EB-E5A1-4413-A07A-E245C38FD550}"/>
            </a:ext>
          </a:extLst>
        </xdr:cNvPr>
        <xdr:cNvSpPr/>
      </xdr:nvSpPr>
      <xdr:spPr>
        <a:xfrm>
          <a:off x="12296775" y="13134721"/>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80</xdr:row>
      <xdr:rowOff>151892</xdr:rowOff>
    </xdr:from>
    <xdr:to>
      <xdr:col>67</xdr:col>
      <xdr:colOff>101600</xdr:colOff>
      <xdr:row>81</xdr:row>
      <xdr:rowOff>82042</xdr:rowOff>
    </xdr:to>
    <xdr:sp macro="" textlink="">
      <xdr:nvSpPr>
        <xdr:cNvPr id="759" name="フローチャート: 判断 758">
          <a:extLst>
            <a:ext uri="{FF2B5EF4-FFF2-40B4-BE49-F238E27FC236}">
              <a16:creationId xmlns:a16="http://schemas.microsoft.com/office/drawing/2014/main" id="{7808E9CB-B519-45F4-AC17-15841A675514}"/>
            </a:ext>
          </a:extLst>
        </xdr:cNvPr>
        <xdr:cNvSpPr/>
      </xdr:nvSpPr>
      <xdr:spPr>
        <a:xfrm>
          <a:off x="11487150" y="13115417"/>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60" name="テキスト ボックス 759">
          <a:extLst>
            <a:ext uri="{FF2B5EF4-FFF2-40B4-BE49-F238E27FC236}">
              <a16:creationId xmlns:a16="http://schemas.microsoft.com/office/drawing/2014/main" id="{F9343AA6-25A0-4F7E-82A8-92FB76E953B9}"/>
            </a:ext>
          </a:extLst>
        </xdr:cNvPr>
        <xdr:cNvSpPr txBox="1"/>
      </xdr:nvSpPr>
      <xdr:spPr>
        <a:xfrm>
          <a:off x="1452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1" name="テキスト ボックス 760">
          <a:extLst>
            <a:ext uri="{FF2B5EF4-FFF2-40B4-BE49-F238E27FC236}">
              <a16:creationId xmlns:a16="http://schemas.microsoft.com/office/drawing/2014/main" id="{C6EAE2AD-972E-4D07-A536-6A69DFA302DB}"/>
            </a:ext>
          </a:extLst>
        </xdr:cNvPr>
        <xdr:cNvSpPr txBox="1"/>
      </xdr:nvSpPr>
      <xdr:spPr>
        <a:xfrm>
          <a:off x="13763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2" name="テキスト ボックス 761">
          <a:extLst>
            <a:ext uri="{FF2B5EF4-FFF2-40B4-BE49-F238E27FC236}">
              <a16:creationId xmlns:a16="http://schemas.microsoft.com/office/drawing/2014/main" id="{2BC0DD06-C605-4E04-A228-6977A16D5D13}"/>
            </a:ext>
          </a:extLst>
        </xdr:cNvPr>
        <xdr:cNvSpPr txBox="1"/>
      </xdr:nvSpPr>
      <xdr:spPr>
        <a:xfrm>
          <a:off x="12973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3" name="テキスト ボックス 762">
          <a:extLst>
            <a:ext uri="{FF2B5EF4-FFF2-40B4-BE49-F238E27FC236}">
              <a16:creationId xmlns:a16="http://schemas.microsoft.com/office/drawing/2014/main" id="{F81B6160-516C-477C-9A06-0C1E8BF95472}"/>
            </a:ext>
          </a:extLst>
        </xdr:cNvPr>
        <xdr:cNvSpPr txBox="1"/>
      </xdr:nvSpPr>
      <xdr:spPr>
        <a:xfrm>
          <a:off x="12172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4" name="テキスト ボックス 763">
          <a:extLst>
            <a:ext uri="{FF2B5EF4-FFF2-40B4-BE49-F238E27FC236}">
              <a16:creationId xmlns:a16="http://schemas.microsoft.com/office/drawing/2014/main" id="{AFFA7DE8-2BAD-43D7-90CB-80224ED73513}"/>
            </a:ext>
          </a:extLst>
        </xdr:cNvPr>
        <xdr:cNvSpPr txBox="1"/>
      </xdr:nvSpPr>
      <xdr:spPr>
        <a:xfrm>
          <a:off x="11363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113030</xdr:rowOff>
    </xdr:from>
    <xdr:to>
      <xdr:col>85</xdr:col>
      <xdr:colOff>177800</xdr:colOff>
      <xdr:row>79</xdr:row>
      <xdr:rowOff>43180</xdr:rowOff>
    </xdr:to>
    <xdr:sp macro="" textlink="">
      <xdr:nvSpPr>
        <xdr:cNvPr id="765" name="楕円 764">
          <a:extLst>
            <a:ext uri="{FF2B5EF4-FFF2-40B4-BE49-F238E27FC236}">
              <a16:creationId xmlns:a16="http://schemas.microsoft.com/office/drawing/2014/main" id="{C12F6F1D-ABDC-4F17-930A-5B46AEA9E146}"/>
            </a:ext>
          </a:extLst>
        </xdr:cNvPr>
        <xdr:cNvSpPr/>
      </xdr:nvSpPr>
      <xdr:spPr>
        <a:xfrm>
          <a:off x="14649450" y="1275270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77</xdr:row>
      <xdr:rowOff>135907</xdr:rowOff>
    </xdr:from>
    <xdr:ext cx="405111" cy="259045"/>
    <xdr:sp macro="" textlink="">
      <xdr:nvSpPr>
        <xdr:cNvPr id="766" name="【消防施設】&#10;有形固定資産減価償却率該当値テキスト">
          <a:extLst>
            <a:ext uri="{FF2B5EF4-FFF2-40B4-BE49-F238E27FC236}">
              <a16:creationId xmlns:a16="http://schemas.microsoft.com/office/drawing/2014/main" id="{18E45E9E-EF59-4CA4-AE3D-CE555B09BE3D}"/>
            </a:ext>
          </a:extLst>
        </xdr:cNvPr>
        <xdr:cNvSpPr txBox="1"/>
      </xdr:nvSpPr>
      <xdr:spPr>
        <a:xfrm>
          <a:off x="14735175" y="12613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133604</xdr:rowOff>
    </xdr:from>
    <xdr:to>
      <xdr:col>81</xdr:col>
      <xdr:colOff>101600</xdr:colOff>
      <xdr:row>79</xdr:row>
      <xdr:rowOff>63754</xdr:rowOff>
    </xdr:to>
    <xdr:sp macro="" textlink="">
      <xdr:nvSpPr>
        <xdr:cNvPr id="767" name="楕円 766">
          <a:extLst>
            <a:ext uri="{FF2B5EF4-FFF2-40B4-BE49-F238E27FC236}">
              <a16:creationId xmlns:a16="http://schemas.microsoft.com/office/drawing/2014/main" id="{3DDB0A46-7BC2-4814-8EC7-3340C80CCFD6}"/>
            </a:ext>
          </a:extLst>
        </xdr:cNvPr>
        <xdr:cNvSpPr/>
      </xdr:nvSpPr>
      <xdr:spPr>
        <a:xfrm>
          <a:off x="13887450" y="12773279"/>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78</xdr:row>
      <xdr:rowOff>163830</xdr:rowOff>
    </xdr:from>
    <xdr:to>
      <xdr:col>85</xdr:col>
      <xdr:colOff>127000</xdr:colOff>
      <xdr:row>79</xdr:row>
      <xdr:rowOff>12954</xdr:rowOff>
    </xdr:to>
    <xdr:cxnSp macro="">
      <xdr:nvCxnSpPr>
        <xdr:cNvPr id="768" name="直線コネクタ 767">
          <a:extLst>
            <a:ext uri="{FF2B5EF4-FFF2-40B4-BE49-F238E27FC236}">
              <a16:creationId xmlns:a16="http://schemas.microsoft.com/office/drawing/2014/main" id="{326BC1D6-D309-4F6A-AEE3-9F7392AAE201}"/>
            </a:ext>
          </a:extLst>
        </xdr:cNvPr>
        <xdr:cNvCxnSpPr/>
      </xdr:nvCxnSpPr>
      <xdr:spPr>
        <a:xfrm flipV="1">
          <a:off x="13935075" y="12800330"/>
          <a:ext cx="762000" cy="11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80</xdr:row>
      <xdr:rowOff>115315</xdr:rowOff>
    </xdr:from>
    <xdr:to>
      <xdr:col>76</xdr:col>
      <xdr:colOff>165100</xdr:colOff>
      <xdr:row>81</xdr:row>
      <xdr:rowOff>45465</xdr:rowOff>
    </xdr:to>
    <xdr:sp macro="" textlink="">
      <xdr:nvSpPr>
        <xdr:cNvPr id="769" name="楕円 768">
          <a:extLst>
            <a:ext uri="{FF2B5EF4-FFF2-40B4-BE49-F238E27FC236}">
              <a16:creationId xmlns:a16="http://schemas.microsoft.com/office/drawing/2014/main" id="{2F9D511A-590B-4835-8159-FC61B9516480}"/>
            </a:ext>
          </a:extLst>
        </xdr:cNvPr>
        <xdr:cNvSpPr/>
      </xdr:nvSpPr>
      <xdr:spPr>
        <a:xfrm>
          <a:off x="13096875" y="1307884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12954</xdr:rowOff>
    </xdr:from>
    <xdr:to>
      <xdr:col>81</xdr:col>
      <xdr:colOff>50800</xdr:colOff>
      <xdr:row>80</xdr:row>
      <xdr:rowOff>166115</xdr:rowOff>
    </xdr:to>
    <xdr:cxnSp macro="">
      <xdr:nvCxnSpPr>
        <xdr:cNvPr id="770" name="直線コネクタ 769">
          <a:extLst>
            <a:ext uri="{FF2B5EF4-FFF2-40B4-BE49-F238E27FC236}">
              <a16:creationId xmlns:a16="http://schemas.microsoft.com/office/drawing/2014/main" id="{26392DE8-3AED-4BAD-8F64-7D3AD74EA53B}"/>
            </a:ext>
          </a:extLst>
        </xdr:cNvPr>
        <xdr:cNvCxnSpPr/>
      </xdr:nvCxnSpPr>
      <xdr:spPr>
        <a:xfrm flipV="1">
          <a:off x="13144500" y="12811379"/>
          <a:ext cx="790575" cy="315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80</xdr:row>
      <xdr:rowOff>62737</xdr:rowOff>
    </xdr:from>
    <xdr:to>
      <xdr:col>72</xdr:col>
      <xdr:colOff>38100</xdr:colOff>
      <xdr:row>80</xdr:row>
      <xdr:rowOff>164337</xdr:rowOff>
    </xdr:to>
    <xdr:sp macro="" textlink="">
      <xdr:nvSpPr>
        <xdr:cNvPr id="771" name="楕円 770">
          <a:extLst>
            <a:ext uri="{FF2B5EF4-FFF2-40B4-BE49-F238E27FC236}">
              <a16:creationId xmlns:a16="http://schemas.microsoft.com/office/drawing/2014/main" id="{D6383564-A583-4942-ACC4-7D8EF0A31E3A}"/>
            </a:ext>
          </a:extLst>
        </xdr:cNvPr>
        <xdr:cNvSpPr/>
      </xdr:nvSpPr>
      <xdr:spPr>
        <a:xfrm>
          <a:off x="12296775" y="13029437"/>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80</xdr:row>
      <xdr:rowOff>113537</xdr:rowOff>
    </xdr:from>
    <xdr:to>
      <xdr:col>76</xdr:col>
      <xdr:colOff>114300</xdr:colOff>
      <xdr:row>80</xdr:row>
      <xdr:rowOff>166115</xdr:rowOff>
    </xdr:to>
    <xdr:cxnSp macro="">
      <xdr:nvCxnSpPr>
        <xdr:cNvPr id="772" name="直線コネクタ 771">
          <a:extLst>
            <a:ext uri="{FF2B5EF4-FFF2-40B4-BE49-F238E27FC236}">
              <a16:creationId xmlns:a16="http://schemas.microsoft.com/office/drawing/2014/main" id="{30229A81-0C0E-4534-949E-C15C434B7C23}"/>
            </a:ext>
          </a:extLst>
        </xdr:cNvPr>
        <xdr:cNvCxnSpPr/>
      </xdr:nvCxnSpPr>
      <xdr:spPr>
        <a:xfrm>
          <a:off x="12344400" y="13077062"/>
          <a:ext cx="800100" cy="494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80</xdr:row>
      <xdr:rowOff>7874</xdr:rowOff>
    </xdr:from>
    <xdr:to>
      <xdr:col>67</xdr:col>
      <xdr:colOff>101600</xdr:colOff>
      <xdr:row>80</xdr:row>
      <xdr:rowOff>109474</xdr:rowOff>
    </xdr:to>
    <xdr:sp macro="" textlink="">
      <xdr:nvSpPr>
        <xdr:cNvPr id="773" name="楕円 772">
          <a:extLst>
            <a:ext uri="{FF2B5EF4-FFF2-40B4-BE49-F238E27FC236}">
              <a16:creationId xmlns:a16="http://schemas.microsoft.com/office/drawing/2014/main" id="{68639E44-EDAA-4B8E-A318-F88130B5B253}"/>
            </a:ext>
          </a:extLst>
        </xdr:cNvPr>
        <xdr:cNvSpPr/>
      </xdr:nvSpPr>
      <xdr:spPr>
        <a:xfrm>
          <a:off x="11487150" y="12974574"/>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80</xdr:row>
      <xdr:rowOff>58674</xdr:rowOff>
    </xdr:from>
    <xdr:to>
      <xdr:col>71</xdr:col>
      <xdr:colOff>177800</xdr:colOff>
      <xdr:row>80</xdr:row>
      <xdr:rowOff>113537</xdr:rowOff>
    </xdr:to>
    <xdr:cxnSp macro="">
      <xdr:nvCxnSpPr>
        <xdr:cNvPr id="774" name="直線コネクタ 773">
          <a:extLst>
            <a:ext uri="{FF2B5EF4-FFF2-40B4-BE49-F238E27FC236}">
              <a16:creationId xmlns:a16="http://schemas.microsoft.com/office/drawing/2014/main" id="{3669A7AC-2105-461F-A970-E203D51A2129}"/>
            </a:ext>
          </a:extLst>
        </xdr:cNvPr>
        <xdr:cNvCxnSpPr/>
      </xdr:nvCxnSpPr>
      <xdr:spPr>
        <a:xfrm>
          <a:off x="11534775" y="13022199"/>
          <a:ext cx="809625" cy="54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164609</xdr:rowOff>
    </xdr:from>
    <xdr:ext cx="405111" cy="259045"/>
    <xdr:sp macro="" textlink="">
      <xdr:nvSpPr>
        <xdr:cNvPr id="775" name="n_1aveValue【消防施設】&#10;有形固定資産減価償却率">
          <a:extLst>
            <a:ext uri="{FF2B5EF4-FFF2-40B4-BE49-F238E27FC236}">
              <a16:creationId xmlns:a16="http://schemas.microsoft.com/office/drawing/2014/main" id="{1D31E4B1-4310-4F05-ABCB-87749EBB76F6}"/>
            </a:ext>
          </a:extLst>
        </xdr:cNvPr>
        <xdr:cNvSpPr txBox="1"/>
      </xdr:nvSpPr>
      <xdr:spPr>
        <a:xfrm>
          <a:off x="13745219" y="132868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148607</xdr:rowOff>
    </xdr:from>
    <xdr:ext cx="405111" cy="259045"/>
    <xdr:sp macro="" textlink="">
      <xdr:nvSpPr>
        <xdr:cNvPr id="776" name="n_2aveValue【消防施設】&#10;有形固定資産減価償却率">
          <a:extLst>
            <a:ext uri="{FF2B5EF4-FFF2-40B4-BE49-F238E27FC236}">
              <a16:creationId xmlns:a16="http://schemas.microsoft.com/office/drawing/2014/main" id="{6DA8B304-C7C7-4324-810F-161A673E5222}"/>
            </a:ext>
          </a:extLst>
        </xdr:cNvPr>
        <xdr:cNvSpPr txBox="1"/>
      </xdr:nvSpPr>
      <xdr:spPr>
        <a:xfrm>
          <a:off x="12964169" y="13270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105173</xdr:rowOff>
    </xdr:from>
    <xdr:ext cx="405111" cy="259045"/>
    <xdr:sp macro="" textlink="">
      <xdr:nvSpPr>
        <xdr:cNvPr id="777" name="n_3aveValue【消防施設】&#10;有形固定資産減価償却率">
          <a:extLst>
            <a:ext uri="{FF2B5EF4-FFF2-40B4-BE49-F238E27FC236}">
              <a16:creationId xmlns:a16="http://schemas.microsoft.com/office/drawing/2014/main" id="{49462AA9-DE80-4A64-B9E7-79D694464DA8}"/>
            </a:ext>
          </a:extLst>
        </xdr:cNvPr>
        <xdr:cNvSpPr txBox="1"/>
      </xdr:nvSpPr>
      <xdr:spPr>
        <a:xfrm>
          <a:off x="12164069" y="132274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73169</xdr:rowOff>
    </xdr:from>
    <xdr:ext cx="405111" cy="259045"/>
    <xdr:sp macro="" textlink="">
      <xdr:nvSpPr>
        <xdr:cNvPr id="778" name="n_4aveValue【消防施設】&#10;有形固定資産減価償却率">
          <a:extLst>
            <a:ext uri="{FF2B5EF4-FFF2-40B4-BE49-F238E27FC236}">
              <a16:creationId xmlns:a16="http://schemas.microsoft.com/office/drawing/2014/main" id="{AE00B73A-42F2-42C5-8DFA-C3E78227BAEF}"/>
            </a:ext>
          </a:extLst>
        </xdr:cNvPr>
        <xdr:cNvSpPr txBox="1"/>
      </xdr:nvSpPr>
      <xdr:spPr>
        <a:xfrm>
          <a:off x="11354444" y="131986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77</xdr:row>
      <xdr:rowOff>80281</xdr:rowOff>
    </xdr:from>
    <xdr:ext cx="405111" cy="259045"/>
    <xdr:sp macro="" textlink="">
      <xdr:nvSpPr>
        <xdr:cNvPr id="779" name="n_1mainValue【消防施設】&#10;有形固定資産減価償却率">
          <a:extLst>
            <a:ext uri="{FF2B5EF4-FFF2-40B4-BE49-F238E27FC236}">
              <a16:creationId xmlns:a16="http://schemas.microsoft.com/office/drawing/2014/main" id="{D347C00B-4DB3-44F4-9EC5-3307118AD685}"/>
            </a:ext>
          </a:extLst>
        </xdr:cNvPr>
        <xdr:cNvSpPr txBox="1"/>
      </xdr:nvSpPr>
      <xdr:spPr>
        <a:xfrm>
          <a:off x="13745219" y="125612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61992</xdr:rowOff>
    </xdr:from>
    <xdr:ext cx="405111" cy="259045"/>
    <xdr:sp macro="" textlink="">
      <xdr:nvSpPr>
        <xdr:cNvPr id="780" name="n_2mainValue【消防施設】&#10;有形固定資産減価償却率">
          <a:extLst>
            <a:ext uri="{FF2B5EF4-FFF2-40B4-BE49-F238E27FC236}">
              <a16:creationId xmlns:a16="http://schemas.microsoft.com/office/drawing/2014/main" id="{C9347854-86A2-4A02-9EE6-B8D038F6A2AD}"/>
            </a:ext>
          </a:extLst>
        </xdr:cNvPr>
        <xdr:cNvSpPr txBox="1"/>
      </xdr:nvSpPr>
      <xdr:spPr>
        <a:xfrm>
          <a:off x="12964169" y="12866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9414</xdr:rowOff>
    </xdr:from>
    <xdr:ext cx="405111" cy="259045"/>
    <xdr:sp macro="" textlink="">
      <xdr:nvSpPr>
        <xdr:cNvPr id="781" name="n_3mainValue【消防施設】&#10;有形固定資産減価償却率">
          <a:extLst>
            <a:ext uri="{FF2B5EF4-FFF2-40B4-BE49-F238E27FC236}">
              <a16:creationId xmlns:a16="http://schemas.microsoft.com/office/drawing/2014/main" id="{59965A76-84FD-434C-966E-D6FA13958B44}"/>
            </a:ext>
          </a:extLst>
        </xdr:cNvPr>
        <xdr:cNvSpPr txBox="1"/>
      </xdr:nvSpPr>
      <xdr:spPr>
        <a:xfrm>
          <a:off x="12164069" y="128141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78</xdr:row>
      <xdr:rowOff>126001</xdr:rowOff>
    </xdr:from>
    <xdr:ext cx="405111" cy="259045"/>
    <xdr:sp macro="" textlink="">
      <xdr:nvSpPr>
        <xdr:cNvPr id="782" name="n_4mainValue【消防施設】&#10;有形固定資産減価償却率">
          <a:extLst>
            <a:ext uri="{FF2B5EF4-FFF2-40B4-BE49-F238E27FC236}">
              <a16:creationId xmlns:a16="http://schemas.microsoft.com/office/drawing/2014/main" id="{FFBB575F-3D38-4836-87E6-5A5F934E26D5}"/>
            </a:ext>
          </a:extLst>
        </xdr:cNvPr>
        <xdr:cNvSpPr txBox="1"/>
      </xdr:nvSpPr>
      <xdr:spPr>
        <a:xfrm>
          <a:off x="11354444" y="127625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3" name="正方形/長方形 782">
          <a:extLst>
            <a:ext uri="{FF2B5EF4-FFF2-40B4-BE49-F238E27FC236}">
              <a16:creationId xmlns:a16="http://schemas.microsoft.com/office/drawing/2014/main" id="{D1E0F843-8058-4BD2-81AF-F282BE0830B8}"/>
            </a:ext>
          </a:extLst>
        </xdr:cNvPr>
        <xdr:cNvSpPr/>
      </xdr:nvSpPr>
      <xdr:spPr>
        <a:xfrm>
          <a:off x="164592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4" name="正方形/長方形 783">
          <a:extLst>
            <a:ext uri="{FF2B5EF4-FFF2-40B4-BE49-F238E27FC236}">
              <a16:creationId xmlns:a16="http://schemas.microsoft.com/office/drawing/2014/main" id="{6C0D77BF-1C8D-431F-822B-E0999092D046}"/>
            </a:ext>
          </a:extLst>
        </xdr:cNvPr>
        <xdr:cNvSpPr/>
      </xdr:nvSpPr>
      <xdr:spPr>
        <a:xfrm>
          <a:off x="165830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5" name="正方形/長方形 784">
          <a:extLst>
            <a:ext uri="{FF2B5EF4-FFF2-40B4-BE49-F238E27FC236}">
              <a16:creationId xmlns:a16="http://schemas.microsoft.com/office/drawing/2014/main" id="{AE0C9772-8C50-4639-9D65-D2F1F0D54122}"/>
            </a:ext>
          </a:extLst>
        </xdr:cNvPr>
        <xdr:cNvSpPr/>
      </xdr:nvSpPr>
      <xdr:spPr>
        <a:xfrm>
          <a:off x="165830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6" name="正方形/長方形 785">
          <a:extLst>
            <a:ext uri="{FF2B5EF4-FFF2-40B4-BE49-F238E27FC236}">
              <a16:creationId xmlns:a16="http://schemas.microsoft.com/office/drawing/2014/main" id="{C61CB015-FB05-4845-A205-84F8BBB68764}"/>
            </a:ext>
          </a:extLst>
        </xdr:cNvPr>
        <xdr:cNvSpPr/>
      </xdr:nvSpPr>
      <xdr:spPr>
        <a:xfrm>
          <a:off x="174879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7" name="正方形/長方形 786">
          <a:extLst>
            <a:ext uri="{FF2B5EF4-FFF2-40B4-BE49-F238E27FC236}">
              <a16:creationId xmlns:a16="http://schemas.microsoft.com/office/drawing/2014/main" id="{8A20F008-F15A-4F6E-8E44-63985874F4CE}"/>
            </a:ext>
          </a:extLst>
        </xdr:cNvPr>
        <xdr:cNvSpPr/>
      </xdr:nvSpPr>
      <xdr:spPr>
        <a:xfrm>
          <a:off x="174879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8" name="正方形/長方形 787">
          <a:extLst>
            <a:ext uri="{FF2B5EF4-FFF2-40B4-BE49-F238E27FC236}">
              <a16:creationId xmlns:a16="http://schemas.microsoft.com/office/drawing/2014/main" id="{A318D837-9538-4369-A8B7-2C0125271825}"/>
            </a:ext>
          </a:extLst>
        </xdr:cNvPr>
        <xdr:cNvSpPr/>
      </xdr:nvSpPr>
      <xdr:spPr>
        <a:xfrm>
          <a:off x="185166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9" name="正方形/長方形 788">
          <a:extLst>
            <a:ext uri="{FF2B5EF4-FFF2-40B4-BE49-F238E27FC236}">
              <a16:creationId xmlns:a16="http://schemas.microsoft.com/office/drawing/2014/main" id="{90F34EDE-47F5-4746-A9E1-84175C22FCF9}"/>
            </a:ext>
          </a:extLst>
        </xdr:cNvPr>
        <xdr:cNvSpPr/>
      </xdr:nvSpPr>
      <xdr:spPr>
        <a:xfrm>
          <a:off x="185166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90" name="正方形/長方形 789">
          <a:extLst>
            <a:ext uri="{FF2B5EF4-FFF2-40B4-BE49-F238E27FC236}">
              <a16:creationId xmlns:a16="http://schemas.microsoft.com/office/drawing/2014/main" id="{3F45468B-E864-4060-96F1-DD5F569F7263}"/>
            </a:ext>
          </a:extLst>
        </xdr:cNvPr>
        <xdr:cNvSpPr/>
      </xdr:nvSpPr>
      <xdr:spPr>
        <a:xfrm>
          <a:off x="164592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1" name="テキスト ボックス 790">
          <a:extLst>
            <a:ext uri="{FF2B5EF4-FFF2-40B4-BE49-F238E27FC236}">
              <a16:creationId xmlns:a16="http://schemas.microsoft.com/office/drawing/2014/main" id="{93CBF21E-0735-4948-921A-56C111B95E66}"/>
            </a:ext>
          </a:extLst>
        </xdr:cNvPr>
        <xdr:cNvSpPr txBox="1"/>
      </xdr:nvSpPr>
      <xdr:spPr>
        <a:xfrm>
          <a:off x="16440150"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2" name="直線コネクタ 791">
          <a:extLst>
            <a:ext uri="{FF2B5EF4-FFF2-40B4-BE49-F238E27FC236}">
              <a16:creationId xmlns:a16="http://schemas.microsoft.com/office/drawing/2014/main" id="{3FEAD0DA-8A56-4FA6-9A04-E3418499E9F5}"/>
            </a:ext>
          </a:extLst>
        </xdr:cNvPr>
        <xdr:cNvCxnSpPr/>
      </xdr:nvCxnSpPr>
      <xdr:spPr>
        <a:xfrm>
          <a:off x="164592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793" name="直線コネクタ 792">
          <a:extLst>
            <a:ext uri="{FF2B5EF4-FFF2-40B4-BE49-F238E27FC236}">
              <a16:creationId xmlns:a16="http://schemas.microsoft.com/office/drawing/2014/main" id="{32B2EEFE-2208-4061-9BF0-AE69F4FC28EB}"/>
            </a:ext>
          </a:extLst>
        </xdr:cNvPr>
        <xdr:cNvCxnSpPr/>
      </xdr:nvCxnSpPr>
      <xdr:spPr>
        <a:xfrm>
          <a:off x="16459200" y="139731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794" name="テキスト ボックス 793">
          <a:extLst>
            <a:ext uri="{FF2B5EF4-FFF2-40B4-BE49-F238E27FC236}">
              <a16:creationId xmlns:a16="http://schemas.microsoft.com/office/drawing/2014/main" id="{C27112A4-12D5-4E8F-998E-EE3BAADA552E}"/>
            </a:ext>
          </a:extLst>
        </xdr:cNvPr>
        <xdr:cNvSpPr txBox="1"/>
      </xdr:nvSpPr>
      <xdr:spPr>
        <a:xfrm>
          <a:off x="16052346" y="138373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795" name="直線コネクタ 794">
          <a:extLst>
            <a:ext uri="{FF2B5EF4-FFF2-40B4-BE49-F238E27FC236}">
              <a16:creationId xmlns:a16="http://schemas.microsoft.com/office/drawing/2014/main" id="{0C391E7A-1404-484A-8C62-F454C84A9983}"/>
            </a:ext>
          </a:extLst>
        </xdr:cNvPr>
        <xdr:cNvCxnSpPr/>
      </xdr:nvCxnSpPr>
      <xdr:spPr>
        <a:xfrm>
          <a:off x="16459200" y="13544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796" name="テキスト ボックス 795">
          <a:extLst>
            <a:ext uri="{FF2B5EF4-FFF2-40B4-BE49-F238E27FC236}">
              <a16:creationId xmlns:a16="http://schemas.microsoft.com/office/drawing/2014/main" id="{40E6E491-43B4-4829-A998-B61BF1DF1115}"/>
            </a:ext>
          </a:extLst>
        </xdr:cNvPr>
        <xdr:cNvSpPr txBox="1"/>
      </xdr:nvSpPr>
      <xdr:spPr>
        <a:xfrm>
          <a:off x="16052346" y="1340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797" name="直線コネクタ 796">
          <a:extLst>
            <a:ext uri="{FF2B5EF4-FFF2-40B4-BE49-F238E27FC236}">
              <a16:creationId xmlns:a16="http://schemas.microsoft.com/office/drawing/2014/main" id="{494C1E19-BE11-4EEA-B704-9DB7454629A9}"/>
            </a:ext>
          </a:extLst>
        </xdr:cNvPr>
        <xdr:cNvCxnSpPr/>
      </xdr:nvCxnSpPr>
      <xdr:spPr>
        <a:xfrm>
          <a:off x="16459200" y="13115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798" name="テキスト ボックス 797">
          <a:extLst>
            <a:ext uri="{FF2B5EF4-FFF2-40B4-BE49-F238E27FC236}">
              <a16:creationId xmlns:a16="http://schemas.microsoft.com/office/drawing/2014/main" id="{4024AF6F-9210-41C8-A8D6-085A9F9C9DF9}"/>
            </a:ext>
          </a:extLst>
        </xdr:cNvPr>
        <xdr:cNvSpPr txBox="1"/>
      </xdr:nvSpPr>
      <xdr:spPr>
        <a:xfrm>
          <a:off x="16052346" y="1297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799" name="直線コネクタ 798">
          <a:extLst>
            <a:ext uri="{FF2B5EF4-FFF2-40B4-BE49-F238E27FC236}">
              <a16:creationId xmlns:a16="http://schemas.microsoft.com/office/drawing/2014/main" id="{C49D1B8A-35D8-4D74-B1F3-F5D9F841F7B3}"/>
            </a:ext>
          </a:extLst>
        </xdr:cNvPr>
        <xdr:cNvCxnSpPr/>
      </xdr:nvCxnSpPr>
      <xdr:spPr>
        <a:xfrm>
          <a:off x="16459200" y="126777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800" name="テキスト ボックス 799">
          <a:extLst>
            <a:ext uri="{FF2B5EF4-FFF2-40B4-BE49-F238E27FC236}">
              <a16:creationId xmlns:a16="http://schemas.microsoft.com/office/drawing/2014/main" id="{95C8BFDF-F747-473A-8210-09A87B032427}"/>
            </a:ext>
          </a:extLst>
        </xdr:cNvPr>
        <xdr:cNvSpPr txBox="1"/>
      </xdr:nvSpPr>
      <xdr:spPr>
        <a:xfrm>
          <a:off x="16052346" y="125419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1" name="直線コネクタ 800">
          <a:extLst>
            <a:ext uri="{FF2B5EF4-FFF2-40B4-BE49-F238E27FC236}">
              <a16:creationId xmlns:a16="http://schemas.microsoft.com/office/drawing/2014/main" id="{6E918A81-7D05-450C-BA45-08B481410040}"/>
            </a:ext>
          </a:extLst>
        </xdr:cNvPr>
        <xdr:cNvCxnSpPr/>
      </xdr:nvCxnSpPr>
      <xdr:spPr>
        <a:xfrm>
          <a:off x="164592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2" name="テキスト ボックス 801">
          <a:extLst>
            <a:ext uri="{FF2B5EF4-FFF2-40B4-BE49-F238E27FC236}">
              <a16:creationId xmlns:a16="http://schemas.microsoft.com/office/drawing/2014/main" id="{7FEAD03E-D851-4E86-A863-B02EBCFC3CFF}"/>
            </a:ext>
          </a:extLst>
        </xdr:cNvPr>
        <xdr:cNvSpPr txBox="1"/>
      </xdr:nvSpPr>
      <xdr:spPr>
        <a:xfrm>
          <a:off x="16052346"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3" name="【消防施設】&#10;一人当たり面積グラフ枠">
          <a:extLst>
            <a:ext uri="{FF2B5EF4-FFF2-40B4-BE49-F238E27FC236}">
              <a16:creationId xmlns:a16="http://schemas.microsoft.com/office/drawing/2014/main" id="{5FADC9C2-D088-4FC6-8FC0-A89C8FE103FA}"/>
            </a:ext>
          </a:extLst>
        </xdr:cNvPr>
        <xdr:cNvSpPr/>
      </xdr:nvSpPr>
      <xdr:spPr>
        <a:xfrm>
          <a:off x="164592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154687</xdr:rowOff>
    </xdr:from>
    <xdr:to>
      <xdr:col>116</xdr:col>
      <xdr:colOff>62864</xdr:colOff>
      <xdr:row>85</xdr:row>
      <xdr:rowOff>118111</xdr:rowOff>
    </xdr:to>
    <xdr:cxnSp macro="">
      <xdr:nvCxnSpPr>
        <xdr:cNvPr id="804" name="直線コネクタ 803">
          <a:extLst>
            <a:ext uri="{FF2B5EF4-FFF2-40B4-BE49-F238E27FC236}">
              <a16:creationId xmlns:a16="http://schemas.microsoft.com/office/drawing/2014/main" id="{0EBCC5ED-494A-4973-ADAF-7D2EE3EAED18}"/>
            </a:ext>
          </a:extLst>
        </xdr:cNvPr>
        <xdr:cNvCxnSpPr/>
      </xdr:nvCxnSpPr>
      <xdr:spPr>
        <a:xfrm flipV="1">
          <a:off x="19954239" y="12794362"/>
          <a:ext cx="0" cy="11000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121938</xdr:rowOff>
    </xdr:from>
    <xdr:ext cx="469744" cy="259045"/>
    <xdr:sp macro="" textlink="">
      <xdr:nvSpPr>
        <xdr:cNvPr id="805" name="【消防施設】&#10;一人当たり面積最小値テキスト">
          <a:extLst>
            <a:ext uri="{FF2B5EF4-FFF2-40B4-BE49-F238E27FC236}">
              <a16:creationId xmlns:a16="http://schemas.microsoft.com/office/drawing/2014/main" id="{4FF99C02-C0DC-45B8-9AC0-56D8C2042F79}"/>
            </a:ext>
          </a:extLst>
        </xdr:cNvPr>
        <xdr:cNvSpPr txBox="1"/>
      </xdr:nvSpPr>
      <xdr:spPr>
        <a:xfrm>
          <a:off x="19992975" y="138982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118111</xdr:rowOff>
    </xdr:from>
    <xdr:to>
      <xdr:col>116</xdr:col>
      <xdr:colOff>152400</xdr:colOff>
      <xdr:row>85</xdr:row>
      <xdr:rowOff>118111</xdr:rowOff>
    </xdr:to>
    <xdr:cxnSp macro="">
      <xdr:nvCxnSpPr>
        <xdr:cNvPr id="806" name="直線コネクタ 805">
          <a:extLst>
            <a:ext uri="{FF2B5EF4-FFF2-40B4-BE49-F238E27FC236}">
              <a16:creationId xmlns:a16="http://schemas.microsoft.com/office/drawing/2014/main" id="{56CD2F9D-883C-4884-9F8F-CAB236CB05CD}"/>
            </a:ext>
          </a:extLst>
        </xdr:cNvPr>
        <xdr:cNvCxnSpPr/>
      </xdr:nvCxnSpPr>
      <xdr:spPr>
        <a:xfrm>
          <a:off x="19878675" y="1389443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101364</xdr:rowOff>
    </xdr:from>
    <xdr:ext cx="469744" cy="259045"/>
    <xdr:sp macro="" textlink="">
      <xdr:nvSpPr>
        <xdr:cNvPr id="807" name="【消防施設】&#10;一人当たり面積最大値テキスト">
          <a:extLst>
            <a:ext uri="{FF2B5EF4-FFF2-40B4-BE49-F238E27FC236}">
              <a16:creationId xmlns:a16="http://schemas.microsoft.com/office/drawing/2014/main" id="{7F747B56-F7AA-4FDE-AFC4-25A89C0CF0E0}"/>
            </a:ext>
          </a:extLst>
        </xdr:cNvPr>
        <xdr:cNvSpPr txBox="1"/>
      </xdr:nvSpPr>
      <xdr:spPr>
        <a:xfrm>
          <a:off x="19992975" y="125822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154687</xdr:rowOff>
    </xdr:from>
    <xdr:to>
      <xdr:col>116</xdr:col>
      <xdr:colOff>152400</xdr:colOff>
      <xdr:row>78</xdr:row>
      <xdr:rowOff>154687</xdr:rowOff>
    </xdr:to>
    <xdr:cxnSp macro="">
      <xdr:nvCxnSpPr>
        <xdr:cNvPr id="808" name="直線コネクタ 807">
          <a:extLst>
            <a:ext uri="{FF2B5EF4-FFF2-40B4-BE49-F238E27FC236}">
              <a16:creationId xmlns:a16="http://schemas.microsoft.com/office/drawing/2014/main" id="{F08CF1E4-AB67-42A5-8C5D-553986D94B14}"/>
            </a:ext>
          </a:extLst>
        </xdr:cNvPr>
        <xdr:cNvCxnSpPr/>
      </xdr:nvCxnSpPr>
      <xdr:spPr>
        <a:xfrm>
          <a:off x="19878675" y="1279436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55897</xdr:rowOff>
    </xdr:from>
    <xdr:ext cx="469744" cy="259045"/>
    <xdr:sp macro="" textlink="">
      <xdr:nvSpPr>
        <xdr:cNvPr id="809" name="【消防施設】&#10;一人当たり面積平均値テキスト">
          <a:extLst>
            <a:ext uri="{FF2B5EF4-FFF2-40B4-BE49-F238E27FC236}">
              <a16:creationId xmlns:a16="http://schemas.microsoft.com/office/drawing/2014/main" id="{23E87D3B-8E94-47C5-BCCB-5688B5B04309}"/>
            </a:ext>
          </a:extLst>
        </xdr:cNvPr>
        <xdr:cNvSpPr txBox="1"/>
      </xdr:nvSpPr>
      <xdr:spPr>
        <a:xfrm>
          <a:off x="19992975" y="1334327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33020</xdr:rowOff>
    </xdr:from>
    <xdr:to>
      <xdr:col>116</xdr:col>
      <xdr:colOff>114300</xdr:colOff>
      <xdr:row>83</xdr:row>
      <xdr:rowOff>134620</xdr:rowOff>
    </xdr:to>
    <xdr:sp macro="" textlink="">
      <xdr:nvSpPr>
        <xdr:cNvPr id="810" name="フローチャート: 判断 809">
          <a:extLst>
            <a:ext uri="{FF2B5EF4-FFF2-40B4-BE49-F238E27FC236}">
              <a16:creationId xmlns:a16="http://schemas.microsoft.com/office/drawing/2014/main" id="{C077DA67-24D1-48DF-A14C-B575DB5C69E9}"/>
            </a:ext>
          </a:extLst>
        </xdr:cNvPr>
        <xdr:cNvSpPr/>
      </xdr:nvSpPr>
      <xdr:spPr>
        <a:xfrm>
          <a:off x="19897725" y="1347914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46737</xdr:rowOff>
    </xdr:from>
    <xdr:to>
      <xdr:col>112</xdr:col>
      <xdr:colOff>38100</xdr:colOff>
      <xdr:row>83</xdr:row>
      <xdr:rowOff>148337</xdr:rowOff>
    </xdr:to>
    <xdr:sp macro="" textlink="">
      <xdr:nvSpPr>
        <xdr:cNvPr id="811" name="フローチャート: 判断 810">
          <a:extLst>
            <a:ext uri="{FF2B5EF4-FFF2-40B4-BE49-F238E27FC236}">
              <a16:creationId xmlns:a16="http://schemas.microsoft.com/office/drawing/2014/main" id="{B91DDEA3-CB4D-4E23-9ADA-E4640F4072A0}"/>
            </a:ext>
          </a:extLst>
        </xdr:cNvPr>
        <xdr:cNvSpPr/>
      </xdr:nvSpPr>
      <xdr:spPr>
        <a:xfrm>
          <a:off x="19154775" y="13499212"/>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33020</xdr:rowOff>
    </xdr:from>
    <xdr:to>
      <xdr:col>107</xdr:col>
      <xdr:colOff>101600</xdr:colOff>
      <xdr:row>83</xdr:row>
      <xdr:rowOff>134620</xdr:rowOff>
    </xdr:to>
    <xdr:sp macro="" textlink="">
      <xdr:nvSpPr>
        <xdr:cNvPr id="812" name="フローチャート: 判断 811">
          <a:extLst>
            <a:ext uri="{FF2B5EF4-FFF2-40B4-BE49-F238E27FC236}">
              <a16:creationId xmlns:a16="http://schemas.microsoft.com/office/drawing/2014/main" id="{4C0CB7F4-B110-4F99-9163-63B0535A0469}"/>
            </a:ext>
          </a:extLst>
        </xdr:cNvPr>
        <xdr:cNvSpPr/>
      </xdr:nvSpPr>
      <xdr:spPr>
        <a:xfrm>
          <a:off x="18345150" y="1347914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49022</xdr:rowOff>
    </xdr:from>
    <xdr:to>
      <xdr:col>102</xdr:col>
      <xdr:colOff>165100</xdr:colOff>
      <xdr:row>83</xdr:row>
      <xdr:rowOff>150622</xdr:rowOff>
    </xdr:to>
    <xdr:sp macro="" textlink="">
      <xdr:nvSpPr>
        <xdr:cNvPr id="813" name="フローチャート: 判断 812">
          <a:extLst>
            <a:ext uri="{FF2B5EF4-FFF2-40B4-BE49-F238E27FC236}">
              <a16:creationId xmlns:a16="http://schemas.microsoft.com/office/drawing/2014/main" id="{58874E4F-29F9-4661-985C-922E0E2C01E9}"/>
            </a:ext>
          </a:extLst>
        </xdr:cNvPr>
        <xdr:cNvSpPr/>
      </xdr:nvSpPr>
      <xdr:spPr>
        <a:xfrm>
          <a:off x="17554575" y="13495147"/>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5587</xdr:rowOff>
    </xdr:from>
    <xdr:to>
      <xdr:col>98</xdr:col>
      <xdr:colOff>38100</xdr:colOff>
      <xdr:row>84</xdr:row>
      <xdr:rowOff>107187</xdr:rowOff>
    </xdr:to>
    <xdr:sp macro="" textlink="">
      <xdr:nvSpPr>
        <xdr:cNvPr id="814" name="フローチャート: 判断 813">
          <a:extLst>
            <a:ext uri="{FF2B5EF4-FFF2-40B4-BE49-F238E27FC236}">
              <a16:creationId xmlns:a16="http://schemas.microsoft.com/office/drawing/2014/main" id="{BA6D4F71-73DA-4C76-B52B-EF0188E84922}"/>
            </a:ext>
          </a:extLst>
        </xdr:cNvPr>
        <xdr:cNvSpPr/>
      </xdr:nvSpPr>
      <xdr:spPr>
        <a:xfrm>
          <a:off x="16754475" y="13619987"/>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5" name="テキスト ボックス 814">
          <a:extLst>
            <a:ext uri="{FF2B5EF4-FFF2-40B4-BE49-F238E27FC236}">
              <a16:creationId xmlns:a16="http://schemas.microsoft.com/office/drawing/2014/main" id="{4E0AF2B8-07F1-4DF9-8E2F-3B5AFAC9AEA4}"/>
            </a:ext>
          </a:extLst>
        </xdr:cNvPr>
        <xdr:cNvSpPr txBox="1"/>
      </xdr:nvSpPr>
      <xdr:spPr>
        <a:xfrm>
          <a:off x="197834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6" name="テキスト ボックス 815">
          <a:extLst>
            <a:ext uri="{FF2B5EF4-FFF2-40B4-BE49-F238E27FC236}">
              <a16:creationId xmlns:a16="http://schemas.microsoft.com/office/drawing/2014/main" id="{F6E09A79-0087-4BA7-999E-5B6CFFDCCDF6}"/>
            </a:ext>
          </a:extLst>
        </xdr:cNvPr>
        <xdr:cNvSpPr txBox="1"/>
      </xdr:nvSpPr>
      <xdr:spPr>
        <a:xfrm>
          <a:off x="19030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17" name="テキスト ボックス 816">
          <a:extLst>
            <a:ext uri="{FF2B5EF4-FFF2-40B4-BE49-F238E27FC236}">
              <a16:creationId xmlns:a16="http://schemas.microsoft.com/office/drawing/2014/main" id="{6034B251-FE46-49E9-8B35-93C6CE8222FC}"/>
            </a:ext>
          </a:extLst>
        </xdr:cNvPr>
        <xdr:cNvSpPr txBox="1"/>
      </xdr:nvSpPr>
      <xdr:spPr>
        <a:xfrm>
          <a:off x="18221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8" name="テキスト ボックス 817">
          <a:extLst>
            <a:ext uri="{FF2B5EF4-FFF2-40B4-BE49-F238E27FC236}">
              <a16:creationId xmlns:a16="http://schemas.microsoft.com/office/drawing/2014/main" id="{DD1C3A41-0368-4F44-A483-BBC036C25C30}"/>
            </a:ext>
          </a:extLst>
        </xdr:cNvPr>
        <xdr:cNvSpPr txBox="1"/>
      </xdr:nvSpPr>
      <xdr:spPr>
        <a:xfrm>
          <a:off x="174307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19" name="テキスト ボックス 818">
          <a:extLst>
            <a:ext uri="{FF2B5EF4-FFF2-40B4-BE49-F238E27FC236}">
              <a16:creationId xmlns:a16="http://schemas.microsoft.com/office/drawing/2014/main" id="{DEC33622-5A00-4171-AC08-907DE077BC70}"/>
            </a:ext>
          </a:extLst>
        </xdr:cNvPr>
        <xdr:cNvSpPr txBox="1"/>
      </xdr:nvSpPr>
      <xdr:spPr>
        <a:xfrm>
          <a:off x="166306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39878</xdr:rowOff>
    </xdr:from>
    <xdr:to>
      <xdr:col>116</xdr:col>
      <xdr:colOff>114300</xdr:colOff>
      <xdr:row>85</xdr:row>
      <xdr:rowOff>141478</xdr:rowOff>
    </xdr:to>
    <xdr:sp macro="" textlink="">
      <xdr:nvSpPr>
        <xdr:cNvPr id="820" name="楕円 819">
          <a:extLst>
            <a:ext uri="{FF2B5EF4-FFF2-40B4-BE49-F238E27FC236}">
              <a16:creationId xmlns:a16="http://schemas.microsoft.com/office/drawing/2014/main" id="{215CC425-E19C-4BE1-AA88-C90647A33663}"/>
            </a:ext>
          </a:extLst>
        </xdr:cNvPr>
        <xdr:cNvSpPr/>
      </xdr:nvSpPr>
      <xdr:spPr>
        <a:xfrm>
          <a:off x="19897725" y="13813028"/>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126255</xdr:rowOff>
    </xdr:from>
    <xdr:ext cx="469744" cy="259045"/>
    <xdr:sp macro="" textlink="">
      <xdr:nvSpPr>
        <xdr:cNvPr id="821" name="【消防施設】&#10;一人当たり面積該当値テキスト">
          <a:extLst>
            <a:ext uri="{FF2B5EF4-FFF2-40B4-BE49-F238E27FC236}">
              <a16:creationId xmlns:a16="http://schemas.microsoft.com/office/drawing/2014/main" id="{0AC844D0-80DB-4F7E-9951-9469C636E8B4}"/>
            </a:ext>
          </a:extLst>
        </xdr:cNvPr>
        <xdr:cNvSpPr txBox="1"/>
      </xdr:nvSpPr>
      <xdr:spPr>
        <a:xfrm>
          <a:off x="19992975" y="137343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35306</xdr:rowOff>
    </xdr:from>
    <xdr:to>
      <xdr:col>112</xdr:col>
      <xdr:colOff>38100</xdr:colOff>
      <xdr:row>85</xdr:row>
      <xdr:rowOff>136906</xdr:rowOff>
    </xdr:to>
    <xdr:sp macro="" textlink="">
      <xdr:nvSpPr>
        <xdr:cNvPr id="822" name="楕円 821">
          <a:extLst>
            <a:ext uri="{FF2B5EF4-FFF2-40B4-BE49-F238E27FC236}">
              <a16:creationId xmlns:a16="http://schemas.microsoft.com/office/drawing/2014/main" id="{98B02A24-D3BD-4589-9A37-524DCA24CF8E}"/>
            </a:ext>
          </a:extLst>
        </xdr:cNvPr>
        <xdr:cNvSpPr/>
      </xdr:nvSpPr>
      <xdr:spPr>
        <a:xfrm>
          <a:off x="19154775" y="13808456"/>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86106</xdr:rowOff>
    </xdr:from>
    <xdr:to>
      <xdr:col>116</xdr:col>
      <xdr:colOff>63500</xdr:colOff>
      <xdr:row>85</xdr:row>
      <xdr:rowOff>90678</xdr:rowOff>
    </xdr:to>
    <xdr:cxnSp macro="">
      <xdr:nvCxnSpPr>
        <xdr:cNvPr id="823" name="直線コネクタ 822">
          <a:extLst>
            <a:ext uri="{FF2B5EF4-FFF2-40B4-BE49-F238E27FC236}">
              <a16:creationId xmlns:a16="http://schemas.microsoft.com/office/drawing/2014/main" id="{E8FDC8E7-D9B5-46EF-BD58-A8EDCDD38432}"/>
            </a:ext>
          </a:extLst>
        </xdr:cNvPr>
        <xdr:cNvCxnSpPr/>
      </xdr:nvCxnSpPr>
      <xdr:spPr>
        <a:xfrm>
          <a:off x="19202400" y="13856081"/>
          <a:ext cx="752475"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12446</xdr:rowOff>
    </xdr:from>
    <xdr:to>
      <xdr:col>107</xdr:col>
      <xdr:colOff>101600</xdr:colOff>
      <xdr:row>85</xdr:row>
      <xdr:rowOff>114046</xdr:rowOff>
    </xdr:to>
    <xdr:sp macro="" textlink="">
      <xdr:nvSpPr>
        <xdr:cNvPr id="824" name="楕円 823">
          <a:extLst>
            <a:ext uri="{FF2B5EF4-FFF2-40B4-BE49-F238E27FC236}">
              <a16:creationId xmlns:a16="http://schemas.microsoft.com/office/drawing/2014/main" id="{DCEB6705-5DBD-40C8-ABA3-7EAF0575604A}"/>
            </a:ext>
          </a:extLst>
        </xdr:cNvPr>
        <xdr:cNvSpPr/>
      </xdr:nvSpPr>
      <xdr:spPr>
        <a:xfrm>
          <a:off x="18345150" y="13782421"/>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63246</xdr:rowOff>
    </xdr:from>
    <xdr:to>
      <xdr:col>111</xdr:col>
      <xdr:colOff>177800</xdr:colOff>
      <xdr:row>85</xdr:row>
      <xdr:rowOff>86106</xdr:rowOff>
    </xdr:to>
    <xdr:cxnSp macro="">
      <xdr:nvCxnSpPr>
        <xdr:cNvPr id="825" name="直線コネクタ 824">
          <a:extLst>
            <a:ext uri="{FF2B5EF4-FFF2-40B4-BE49-F238E27FC236}">
              <a16:creationId xmlns:a16="http://schemas.microsoft.com/office/drawing/2014/main" id="{2B3CCA70-9386-430F-8A23-2C51949A0C80}"/>
            </a:ext>
          </a:extLst>
        </xdr:cNvPr>
        <xdr:cNvCxnSpPr/>
      </xdr:nvCxnSpPr>
      <xdr:spPr>
        <a:xfrm>
          <a:off x="18392775" y="13839571"/>
          <a:ext cx="809625" cy="16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7874</xdr:rowOff>
    </xdr:from>
    <xdr:to>
      <xdr:col>102</xdr:col>
      <xdr:colOff>165100</xdr:colOff>
      <xdr:row>85</xdr:row>
      <xdr:rowOff>109474</xdr:rowOff>
    </xdr:to>
    <xdr:sp macro="" textlink="">
      <xdr:nvSpPr>
        <xdr:cNvPr id="826" name="楕円 825">
          <a:extLst>
            <a:ext uri="{FF2B5EF4-FFF2-40B4-BE49-F238E27FC236}">
              <a16:creationId xmlns:a16="http://schemas.microsoft.com/office/drawing/2014/main" id="{21BA0E88-03DF-4FA7-A047-44EAA4E19486}"/>
            </a:ext>
          </a:extLst>
        </xdr:cNvPr>
        <xdr:cNvSpPr/>
      </xdr:nvSpPr>
      <xdr:spPr>
        <a:xfrm>
          <a:off x="17554575" y="13784199"/>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58674</xdr:rowOff>
    </xdr:from>
    <xdr:to>
      <xdr:col>107</xdr:col>
      <xdr:colOff>50800</xdr:colOff>
      <xdr:row>85</xdr:row>
      <xdr:rowOff>63246</xdr:rowOff>
    </xdr:to>
    <xdr:cxnSp macro="">
      <xdr:nvCxnSpPr>
        <xdr:cNvPr id="827" name="直線コネクタ 826">
          <a:extLst>
            <a:ext uri="{FF2B5EF4-FFF2-40B4-BE49-F238E27FC236}">
              <a16:creationId xmlns:a16="http://schemas.microsoft.com/office/drawing/2014/main" id="{2CE7925E-B127-4BFE-B63A-B3BD0695F5AE}"/>
            </a:ext>
          </a:extLst>
        </xdr:cNvPr>
        <xdr:cNvCxnSpPr/>
      </xdr:nvCxnSpPr>
      <xdr:spPr>
        <a:xfrm>
          <a:off x="17602200" y="13831824"/>
          <a:ext cx="790575" cy="77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60452</xdr:rowOff>
    </xdr:from>
    <xdr:to>
      <xdr:col>98</xdr:col>
      <xdr:colOff>38100</xdr:colOff>
      <xdr:row>85</xdr:row>
      <xdr:rowOff>162052</xdr:rowOff>
    </xdr:to>
    <xdr:sp macro="" textlink="">
      <xdr:nvSpPr>
        <xdr:cNvPr id="828" name="楕円 827">
          <a:extLst>
            <a:ext uri="{FF2B5EF4-FFF2-40B4-BE49-F238E27FC236}">
              <a16:creationId xmlns:a16="http://schemas.microsoft.com/office/drawing/2014/main" id="{2B2DEE75-D05D-43F9-A955-7039FD55E83B}"/>
            </a:ext>
          </a:extLst>
        </xdr:cNvPr>
        <xdr:cNvSpPr/>
      </xdr:nvSpPr>
      <xdr:spPr>
        <a:xfrm>
          <a:off x="16754475" y="13836777"/>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58674</xdr:rowOff>
    </xdr:from>
    <xdr:to>
      <xdr:col>102</xdr:col>
      <xdr:colOff>114300</xdr:colOff>
      <xdr:row>85</xdr:row>
      <xdr:rowOff>111252</xdr:rowOff>
    </xdr:to>
    <xdr:cxnSp macro="">
      <xdr:nvCxnSpPr>
        <xdr:cNvPr id="829" name="直線コネクタ 828">
          <a:extLst>
            <a:ext uri="{FF2B5EF4-FFF2-40B4-BE49-F238E27FC236}">
              <a16:creationId xmlns:a16="http://schemas.microsoft.com/office/drawing/2014/main" id="{AF876E8A-A453-4CC5-87CC-47F64296DC6C}"/>
            </a:ext>
          </a:extLst>
        </xdr:cNvPr>
        <xdr:cNvCxnSpPr/>
      </xdr:nvCxnSpPr>
      <xdr:spPr>
        <a:xfrm flipV="1">
          <a:off x="16802100" y="13831824"/>
          <a:ext cx="800100" cy="52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81</xdr:row>
      <xdr:rowOff>164864</xdr:rowOff>
    </xdr:from>
    <xdr:ext cx="469744" cy="259045"/>
    <xdr:sp macro="" textlink="">
      <xdr:nvSpPr>
        <xdr:cNvPr id="830" name="n_1aveValue【消防施設】&#10;一人当たり面積">
          <a:extLst>
            <a:ext uri="{FF2B5EF4-FFF2-40B4-BE49-F238E27FC236}">
              <a16:creationId xmlns:a16="http://schemas.microsoft.com/office/drawing/2014/main" id="{C7DDAA47-321E-4DF6-849A-5FBBFF8D16E3}"/>
            </a:ext>
          </a:extLst>
        </xdr:cNvPr>
        <xdr:cNvSpPr txBox="1"/>
      </xdr:nvSpPr>
      <xdr:spPr>
        <a:xfrm>
          <a:off x="18983402" y="132871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151147</xdr:rowOff>
    </xdr:from>
    <xdr:ext cx="469744" cy="259045"/>
    <xdr:sp macro="" textlink="">
      <xdr:nvSpPr>
        <xdr:cNvPr id="831" name="n_2aveValue【消防施設】&#10;一人当たり面積">
          <a:extLst>
            <a:ext uri="{FF2B5EF4-FFF2-40B4-BE49-F238E27FC236}">
              <a16:creationId xmlns:a16="http://schemas.microsoft.com/office/drawing/2014/main" id="{4A87E1BD-2C24-49B3-BC6B-E44C602E605B}"/>
            </a:ext>
          </a:extLst>
        </xdr:cNvPr>
        <xdr:cNvSpPr txBox="1"/>
      </xdr:nvSpPr>
      <xdr:spPr>
        <a:xfrm>
          <a:off x="18183302" y="13276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167149</xdr:rowOff>
    </xdr:from>
    <xdr:ext cx="469744" cy="259045"/>
    <xdr:sp macro="" textlink="">
      <xdr:nvSpPr>
        <xdr:cNvPr id="832" name="n_3aveValue【消防施設】&#10;一人当たり面積">
          <a:extLst>
            <a:ext uri="{FF2B5EF4-FFF2-40B4-BE49-F238E27FC236}">
              <a16:creationId xmlns:a16="http://schemas.microsoft.com/office/drawing/2014/main" id="{71EA8A4F-AF47-4D8E-9431-69C33E067E61}"/>
            </a:ext>
          </a:extLst>
        </xdr:cNvPr>
        <xdr:cNvSpPr txBox="1"/>
      </xdr:nvSpPr>
      <xdr:spPr>
        <a:xfrm>
          <a:off x="17383202" y="132894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123714</xdr:rowOff>
    </xdr:from>
    <xdr:ext cx="469744" cy="259045"/>
    <xdr:sp macro="" textlink="">
      <xdr:nvSpPr>
        <xdr:cNvPr id="833" name="n_4aveValue【消防施設】&#10;一人当たり面積">
          <a:extLst>
            <a:ext uri="{FF2B5EF4-FFF2-40B4-BE49-F238E27FC236}">
              <a16:creationId xmlns:a16="http://schemas.microsoft.com/office/drawing/2014/main" id="{E992CDD6-51FE-4ED0-8030-158BB1A549A8}"/>
            </a:ext>
          </a:extLst>
        </xdr:cNvPr>
        <xdr:cNvSpPr txBox="1"/>
      </xdr:nvSpPr>
      <xdr:spPr>
        <a:xfrm>
          <a:off x="16592627" y="13414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128033</xdr:rowOff>
    </xdr:from>
    <xdr:ext cx="469744" cy="259045"/>
    <xdr:sp macro="" textlink="">
      <xdr:nvSpPr>
        <xdr:cNvPr id="834" name="n_1mainValue【消防施設】&#10;一人当たり面積">
          <a:extLst>
            <a:ext uri="{FF2B5EF4-FFF2-40B4-BE49-F238E27FC236}">
              <a16:creationId xmlns:a16="http://schemas.microsoft.com/office/drawing/2014/main" id="{66E0930C-876B-47CC-884D-4AA7EA2FF22D}"/>
            </a:ext>
          </a:extLst>
        </xdr:cNvPr>
        <xdr:cNvSpPr txBox="1"/>
      </xdr:nvSpPr>
      <xdr:spPr>
        <a:xfrm>
          <a:off x="18983402" y="138980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105173</xdr:rowOff>
    </xdr:from>
    <xdr:ext cx="469744" cy="259045"/>
    <xdr:sp macro="" textlink="">
      <xdr:nvSpPr>
        <xdr:cNvPr id="835" name="n_2mainValue【消防施設】&#10;一人当たり面積">
          <a:extLst>
            <a:ext uri="{FF2B5EF4-FFF2-40B4-BE49-F238E27FC236}">
              <a16:creationId xmlns:a16="http://schemas.microsoft.com/office/drawing/2014/main" id="{021450C8-75CC-4E6C-A59F-2DF78B5FF99A}"/>
            </a:ext>
          </a:extLst>
        </xdr:cNvPr>
        <xdr:cNvSpPr txBox="1"/>
      </xdr:nvSpPr>
      <xdr:spPr>
        <a:xfrm>
          <a:off x="18183302" y="138751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100601</xdr:rowOff>
    </xdr:from>
    <xdr:ext cx="469744" cy="259045"/>
    <xdr:sp macro="" textlink="">
      <xdr:nvSpPr>
        <xdr:cNvPr id="836" name="n_3mainValue【消防施設】&#10;一人当たり面積">
          <a:extLst>
            <a:ext uri="{FF2B5EF4-FFF2-40B4-BE49-F238E27FC236}">
              <a16:creationId xmlns:a16="http://schemas.microsoft.com/office/drawing/2014/main" id="{490B1CBF-3209-454A-9ABC-8FC408E284D5}"/>
            </a:ext>
          </a:extLst>
        </xdr:cNvPr>
        <xdr:cNvSpPr txBox="1"/>
      </xdr:nvSpPr>
      <xdr:spPr>
        <a:xfrm>
          <a:off x="17383202" y="138769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153179</xdr:rowOff>
    </xdr:from>
    <xdr:ext cx="469744" cy="259045"/>
    <xdr:sp macro="" textlink="">
      <xdr:nvSpPr>
        <xdr:cNvPr id="837" name="n_4mainValue【消防施設】&#10;一人当たり面積">
          <a:extLst>
            <a:ext uri="{FF2B5EF4-FFF2-40B4-BE49-F238E27FC236}">
              <a16:creationId xmlns:a16="http://schemas.microsoft.com/office/drawing/2014/main" id="{98310146-7AFA-4894-A331-E13EB845D841}"/>
            </a:ext>
          </a:extLst>
        </xdr:cNvPr>
        <xdr:cNvSpPr txBox="1"/>
      </xdr:nvSpPr>
      <xdr:spPr>
        <a:xfrm>
          <a:off x="16592627" y="139263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8" name="正方形/長方形 837">
          <a:extLst>
            <a:ext uri="{FF2B5EF4-FFF2-40B4-BE49-F238E27FC236}">
              <a16:creationId xmlns:a16="http://schemas.microsoft.com/office/drawing/2014/main" id="{AB214572-FCED-4FFF-A4AC-0003FC4ECFF4}"/>
            </a:ext>
          </a:extLst>
        </xdr:cNvPr>
        <xdr:cNvSpPr/>
      </xdr:nvSpPr>
      <xdr:spPr>
        <a:xfrm>
          <a:off x="112109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9" name="正方形/長方形 838">
          <a:extLst>
            <a:ext uri="{FF2B5EF4-FFF2-40B4-BE49-F238E27FC236}">
              <a16:creationId xmlns:a16="http://schemas.microsoft.com/office/drawing/2014/main" id="{EBAA7FEC-3F38-4D95-B0BB-E12F9A186BAE}"/>
            </a:ext>
          </a:extLst>
        </xdr:cNvPr>
        <xdr:cNvSpPr/>
      </xdr:nvSpPr>
      <xdr:spPr>
        <a:xfrm>
          <a:off x="113157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0" name="正方形/長方形 839">
          <a:extLst>
            <a:ext uri="{FF2B5EF4-FFF2-40B4-BE49-F238E27FC236}">
              <a16:creationId xmlns:a16="http://schemas.microsoft.com/office/drawing/2014/main" id="{27CE8908-1913-41D9-8253-95FA9D684A45}"/>
            </a:ext>
          </a:extLst>
        </xdr:cNvPr>
        <xdr:cNvSpPr/>
      </xdr:nvSpPr>
      <xdr:spPr>
        <a:xfrm>
          <a:off x="113157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1" name="正方形/長方形 840">
          <a:extLst>
            <a:ext uri="{FF2B5EF4-FFF2-40B4-BE49-F238E27FC236}">
              <a16:creationId xmlns:a16="http://schemas.microsoft.com/office/drawing/2014/main" id="{29FB3E32-E8B6-491B-8EFD-6F50E9F4EA3C}"/>
            </a:ext>
          </a:extLst>
        </xdr:cNvPr>
        <xdr:cNvSpPr/>
      </xdr:nvSpPr>
      <xdr:spPr>
        <a:xfrm>
          <a:off x="1223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2" name="正方形/長方形 841">
          <a:extLst>
            <a:ext uri="{FF2B5EF4-FFF2-40B4-BE49-F238E27FC236}">
              <a16:creationId xmlns:a16="http://schemas.microsoft.com/office/drawing/2014/main" id="{A00DFF50-63AD-4852-9E0B-BA935079BC7B}"/>
            </a:ext>
          </a:extLst>
        </xdr:cNvPr>
        <xdr:cNvSpPr/>
      </xdr:nvSpPr>
      <xdr:spPr>
        <a:xfrm>
          <a:off x="1223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3" name="正方形/長方形 842">
          <a:extLst>
            <a:ext uri="{FF2B5EF4-FFF2-40B4-BE49-F238E27FC236}">
              <a16:creationId xmlns:a16="http://schemas.microsoft.com/office/drawing/2014/main" id="{8ABFB419-CFD4-4CB8-8A5F-3608D8D6165E}"/>
            </a:ext>
          </a:extLst>
        </xdr:cNvPr>
        <xdr:cNvSpPr/>
      </xdr:nvSpPr>
      <xdr:spPr>
        <a:xfrm>
          <a:off x="132683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4" name="正方形/長方形 843">
          <a:extLst>
            <a:ext uri="{FF2B5EF4-FFF2-40B4-BE49-F238E27FC236}">
              <a16:creationId xmlns:a16="http://schemas.microsoft.com/office/drawing/2014/main" id="{68C033B6-1997-4B4E-B4CF-836D040DFB2E}"/>
            </a:ext>
          </a:extLst>
        </xdr:cNvPr>
        <xdr:cNvSpPr/>
      </xdr:nvSpPr>
      <xdr:spPr>
        <a:xfrm>
          <a:off x="132683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5" name="正方形/長方形 844">
          <a:extLst>
            <a:ext uri="{FF2B5EF4-FFF2-40B4-BE49-F238E27FC236}">
              <a16:creationId xmlns:a16="http://schemas.microsoft.com/office/drawing/2014/main" id="{510F89DD-EBC8-416A-800E-1BD31F5FB46F}"/>
            </a:ext>
          </a:extLst>
        </xdr:cNvPr>
        <xdr:cNvSpPr/>
      </xdr:nvSpPr>
      <xdr:spPr>
        <a:xfrm>
          <a:off x="112109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6" name="テキスト ボックス 845">
          <a:extLst>
            <a:ext uri="{FF2B5EF4-FFF2-40B4-BE49-F238E27FC236}">
              <a16:creationId xmlns:a16="http://schemas.microsoft.com/office/drawing/2014/main" id="{3B924988-D24E-465F-B688-61743E4F0B77}"/>
            </a:ext>
          </a:extLst>
        </xdr:cNvPr>
        <xdr:cNvSpPr txBox="1"/>
      </xdr:nvSpPr>
      <xdr:spPr>
        <a:xfrm>
          <a:off x="11172825"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47" name="直線コネクタ 846">
          <a:extLst>
            <a:ext uri="{FF2B5EF4-FFF2-40B4-BE49-F238E27FC236}">
              <a16:creationId xmlns:a16="http://schemas.microsoft.com/office/drawing/2014/main" id="{C01B837C-3912-4E22-B4A3-05DCF54EE9A4}"/>
            </a:ext>
          </a:extLst>
        </xdr:cNvPr>
        <xdr:cNvCxnSpPr/>
      </xdr:nvCxnSpPr>
      <xdr:spPr>
        <a:xfrm>
          <a:off x="11210925" y="18192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8" name="テキスト ボックス 847">
          <a:extLst>
            <a:ext uri="{FF2B5EF4-FFF2-40B4-BE49-F238E27FC236}">
              <a16:creationId xmlns:a16="http://schemas.microsoft.com/office/drawing/2014/main" id="{DD5CDB3F-F0DB-4C35-AD83-74A38F0A622B}"/>
            </a:ext>
          </a:extLst>
        </xdr:cNvPr>
        <xdr:cNvSpPr txBox="1"/>
      </xdr:nvSpPr>
      <xdr:spPr>
        <a:xfrm>
          <a:off x="107945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49" name="直線コネクタ 848">
          <a:extLst>
            <a:ext uri="{FF2B5EF4-FFF2-40B4-BE49-F238E27FC236}">
              <a16:creationId xmlns:a16="http://schemas.microsoft.com/office/drawing/2014/main" id="{CAF524B9-2F85-44C7-9EE9-B4431A1DA68F}"/>
            </a:ext>
          </a:extLst>
        </xdr:cNvPr>
        <xdr:cNvCxnSpPr/>
      </xdr:nvCxnSpPr>
      <xdr:spPr>
        <a:xfrm>
          <a:off x="11210925" y="1786617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50" name="テキスト ボックス 849">
          <a:extLst>
            <a:ext uri="{FF2B5EF4-FFF2-40B4-BE49-F238E27FC236}">
              <a16:creationId xmlns:a16="http://schemas.microsoft.com/office/drawing/2014/main" id="{E85D9DE3-3298-4E96-9F25-F864ADD77E0B}"/>
            </a:ext>
          </a:extLst>
        </xdr:cNvPr>
        <xdr:cNvSpPr txBox="1"/>
      </xdr:nvSpPr>
      <xdr:spPr>
        <a:xfrm>
          <a:off x="10794546" y="1772713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51" name="直線コネクタ 850">
          <a:extLst>
            <a:ext uri="{FF2B5EF4-FFF2-40B4-BE49-F238E27FC236}">
              <a16:creationId xmlns:a16="http://schemas.microsoft.com/office/drawing/2014/main" id="{CBEA48EF-5B34-49BB-8B41-FF17608BE352}"/>
            </a:ext>
          </a:extLst>
        </xdr:cNvPr>
        <xdr:cNvCxnSpPr/>
      </xdr:nvCxnSpPr>
      <xdr:spPr>
        <a:xfrm>
          <a:off x="11210925" y="1753643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52" name="テキスト ボックス 851">
          <a:extLst>
            <a:ext uri="{FF2B5EF4-FFF2-40B4-BE49-F238E27FC236}">
              <a16:creationId xmlns:a16="http://schemas.microsoft.com/office/drawing/2014/main" id="{E8E3BE00-D5C6-4A3F-9F6F-CDFBB4A27893}"/>
            </a:ext>
          </a:extLst>
        </xdr:cNvPr>
        <xdr:cNvSpPr txBox="1"/>
      </xdr:nvSpPr>
      <xdr:spPr>
        <a:xfrm>
          <a:off x="10845966" y="174005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53" name="直線コネクタ 852">
          <a:extLst>
            <a:ext uri="{FF2B5EF4-FFF2-40B4-BE49-F238E27FC236}">
              <a16:creationId xmlns:a16="http://schemas.microsoft.com/office/drawing/2014/main" id="{C1E6855E-4473-46CB-9E95-6DBFCCACA3BC}"/>
            </a:ext>
          </a:extLst>
        </xdr:cNvPr>
        <xdr:cNvCxnSpPr/>
      </xdr:nvCxnSpPr>
      <xdr:spPr>
        <a:xfrm>
          <a:off x="11210925" y="1720986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54" name="テキスト ボックス 853">
          <a:extLst>
            <a:ext uri="{FF2B5EF4-FFF2-40B4-BE49-F238E27FC236}">
              <a16:creationId xmlns:a16="http://schemas.microsoft.com/office/drawing/2014/main" id="{DC4A6191-826A-44C1-BC87-4A8E8E7D01DC}"/>
            </a:ext>
          </a:extLst>
        </xdr:cNvPr>
        <xdr:cNvSpPr txBox="1"/>
      </xdr:nvSpPr>
      <xdr:spPr>
        <a:xfrm>
          <a:off x="10845966" y="1707081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55" name="直線コネクタ 854">
          <a:extLst>
            <a:ext uri="{FF2B5EF4-FFF2-40B4-BE49-F238E27FC236}">
              <a16:creationId xmlns:a16="http://schemas.microsoft.com/office/drawing/2014/main" id="{767FC47A-F0D9-460A-A560-64A8A9DB92B5}"/>
            </a:ext>
          </a:extLst>
        </xdr:cNvPr>
        <xdr:cNvCxnSpPr/>
      </xdr:nvCxnSpPr>
      <xdr:spPr>
        <a:xfrm>
          <a:off x="11210925" y="1688963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56" name="テキスト ボックス 855">
          <a:extLst>
            <a:ext uri="{FF2B5EF4-FFF2-40B4-BE49-F238E27FC236}">
              <a16:creationId xmlns:a16="http://schemas.microsoft.com/office/drawing/2014/main" id="{962A1DD0-14D1-48F2-8EB6-DDD7B199A079}"/>
            </a:ext>
          </a:extLst>
        </xdr:cNvPr>
        <xdr:cNvSpPr txBox="1"/>
      </xdr:nvSpPr>
      <xdr:spPr>
        <a:xfrm>
          <a:off x="10845966" y="167442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57" name="直線コネクタ 856">
          <a:extLst>
            <a:ext uri="{FF2B5EF4-FFF2-40B4-BE49-F238E27FC236}">
              <a16:creationId xmlns:a16="http://schemas.microsoft.com/office/drawing/2014/main" id="{4BE6F272-8183-41EB-8383-4A8917DAD9B8}"/>
            </a:ext>
          </a:extLst>
        </xdr:cNvPr>
        <xdr:cNvCxnSpPr/>
      </xdr:nvCxnSpPr>
      <xdr:spPr>
        <a:xfrm>
          <a:off x="11210925" y="1656306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58" name="テキスト ボックス 857">
          <a:extLst>
            <a:ext uri="{FF2B5EF4-FFF2-40B4-BE49-F238E27FC236}">
              <a16:creationId xmlns:a16="http://schemas.microsoft.com/office/drawing/2014/main" id="{E3DA868E-4C3F-4D1C-8494-E946F06B7239}"/>
            </a:ext>
          </a:extLst>
        </xdr:cNvPr>
        <xdr:cNvSpPr txBox="1"/>
      </xdr:nvSpPr>
      <xdr:spPr>
        <a:xfrm>
          <a:off x="10845966" y="1641449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59" name="直線コネクタ 858">
          <a:extLst>
            <a:ext uri="{FF2B5EF4-FFF2-40B4-BE49-F238E27FC236}">
              <a16:creationId xmlns:a16="http://schemas.microsoft.com/office/drawing/2014/main" id="{1808B3A6-80FA-412E-B528-2D2E0C3EC3F4}"/>
            </a:ext>
          </a:extLst>
        </xdr:cNvPr>
        <xdr:cNvCxnSpPr/>
      </xdr:nvCxnSpPr>
      <xdr:spPr>
        <a:xfrm>
          <a:off x="11210925" y="1623332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60" name="テキスト ボックス 859">
          <a:extLst>
            <a:ext uri="{FF2B5EF4-FFF2-40B4-BE49-F238E27FC236}">
              <a16:creationId xmlns:a16="http://schemas.microsoft.com/office/drawing/2014/main" id="{E918A683-145A-4F92-A50D-9BBEC8935686}"/>
            </a:ext>
          </a:extLst>
        </xdr:cNvPr>
        <xdr:cNvSpPr txBox="1"/>
      </xdr:nvSpPr>
      <xdr:spPr>
        <a:xfrm>
          <a:off x="10903736" y="1608792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1" name="直線コネクタ 860">
          <a:extLst>
            <a:ext uri="{FF2B5EF4-FFF2-40B4-BE49-F238E27FC236}">
              <a16:creationId xmlns:a16="http://schemas.microsoft.com/office/drawing/2014/main" id="{2507D54C-10A6-4F43-83C3-9C3C30863599}"/>
            </a:ext>
          </a:extLst>
        </xdr:cNvPr>
        <xdr:cNvCxnSpPr/>
      </xdr:nvCxnSpPr>
      <xdr:spPr>
        <a:xfrm>
          <a:off x="11210925" y="15906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62" name="【庁舎】&#10;有形固定資産減価償却率グラフ枠">
          <a:extLst>
            <a:ext uri="{FF2B5EF4-FFF2-40B4-BE49-F238E27FC236}">
              <a16:creationId xmlns:a16="http://schemas.microsoft.com/office/drawing/2014/main" id="{4227EA3B-9152-488E-BC5C-3C65C9C26EA3}"/>
            </a:ext>
          </a:extLst>
        </xdr:cNvPr>
        <xdr:cNvSpPr/>
      </xdr:nvSpPr>
      <xdr:spPr>
        <a:xfrm>
          <a:off x="112109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141514</xdr:rowOff>
    </xdr:from>
    <xdr:to>
      <xdr:col>85</xdr:col>
      <xdr:colOff>126364</xdr:colOff>
      <xdr:row>108</xdr:row>
      <xdr:rowOff>10886</xdr:rowOff>
    </xdr:to>
    <xdr:cxnSp macro="">
      <xdr:nvCxnSpPr>
        <xdr:cNvPr id="863" name="直線コネクタ 862">
          <a:extLst>
            <a:ext uri="{FF2B5EF4-FFF2-40B4-BE49-F238E27FC236}">
              <a16:creationId xmlns:a16="http://schemas.microsoft.com/office/drawing/2014/main" id="{069146D3-7641-4A3C-971F-84C1E21DF35E}"/>
            </a:ext>
          </a:extLst>
        </xdr:cNvPr>
        <xdr:cNvCxnSpPr/>
      </xdr:nvCxnSpPr>
      <xdr:spPr>
        <a:xfrm flipV="1">
          <a:off x="14696439" y="16432439"/>
          <a:ext cx="0" cy="12346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14713</xdr:rowOff>
    </xdr:from>
    <xdr:ext cx="405111" cy="259045"/>
    <xdr:sp macro="" textlink="">
      <xdr:nvSpPr>
        <xdr:cNvPr id="864" name="【庁舎】&#10;有形固定資産減価償却率最小値テキスト">
          <a:extLst>
            <a:ext uri="{FF2B5EF4-FFF2-40B4-BE49-F238E27FC236}">
              <a16:creationId xmlns:a16="http://schemas.microsoft.com/office/drawing/2014/main" id="{5388508D-C3E9-4B98-8A5A-C93407AC6843}"/>
            </a:ext>
          </a:extLst>
        </xdr:cNvPr>
        <xdr:cNvSpPr txBox="1"/>
      </xdr:nvSpPr>
      <xdr:spPr>
        <a:xfrm>
          <a:off x="14735175" y="176708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10886</xdr:rowOff>
    </xdr:from>
    <xdr:to>
      <xdr:col>86</xdr:col>
      <xdr:colOff>25400</xdr:colOff>
      <xdr:row>108</xdr:row>
      <xdr:rowOff>10886</xdr:rowOff>
    </xdr:to>
    <xdr:cxnSp macro="">
      <xdr:nvCxnSpPr>
        <xdr:cNvPr id="865" name="直線コネクタ 864">
          <a:extLst>
            <a:ext uri="{FF2B5EF4-FFF2-40B4-BE49-F238E27FC236}">
              <a16:creationId xmlns:a16="http://schemas.microsoft.com/office/drawing/2014/main" id="{751A4AFC-04BC-4EF6-8C42-BCDB221A651F}"/>
            </a:ext>
          </a:extLst>
        </xdr:cNvPr>
        <xdr:cNvCxnSpPr/>
      </xdr:nvCxnSpPr>
      <xdr:spPr>
        <a:xfrm>
          <a:off x="14611350" y="1766706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88191</xdr:rowOff>
    </xdr:from>
    <xdr:ext cx="405111" cy="259045"/>
    <xdr:sp macro="" textlink="">
      <xdr:nvSpPr>
        <xdr:cNvPr id="866" name="【庁舎】&#10;有形固定資産減価償却率最大値テキスト">
          <a:extLst>
            <a:ext uri="{FF2B5EF4-FFF2-40B4-BE49-F238E27FC236}">
              <a16:creationId xmlns:a16="http://schemas.microsoft.com/office/drawing/2014/main" id="{A57AC724-8D75-42AA-90CD-983BB6A15B8B}"/>
            </a:ext>
          </a:extLst>
        </xdr:cNvPr>
        <xdr:cNvSpPr txBox="1"/>
      </xdr:nvSpPr>
      <xdr:spPr>
        <a:xfrm>
          <a:off x="14735175" y="162013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141514</xdr:rowOff>
    </xdr:from>
    <xdr:to>
      <xdr:col>86</xdr:col>
      <xdr:colOff>25400</xdr:colOff>
      <xdr:row>100</xdr:row>
      <xdr:rowOff>141514</xdr:rowOff>
    </xdr:to>
    <xdr:cxnSp macro="">
      <xdr:nvCxnSpPr>
        <xdr:cNvPr id="867" name="直線コネクタ 866">
          <a:extLst>
            <a:ext uri="{FF2B5EF4-FFF2-40B4-BE49-F238E27FC236}">
              <a16:creationId xmlns:a16="http://schemas.microsoft.com/office/drawing/2014/main" id="{9E12D7F9-A617-4D1F-84CB-13C9CDD47913}"/>
            </a:ext>
          </a:extLst>
        </xdr:cNvPr>
        <xdr:cNvCxnSpPr/>
      </xdr:nvCxnSpPr>
      <xdr:spPr>
        <a:xfrm>
          <a:off x="14611350" y="1643243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152416</xdr:rowOff>
    </xdr:from>
    <xdr:ext cx="405111" cy="259045"/>
    <xdr:sp macro="" textlink="">
      <xdr:nvSpPr>
        <xdr:cNvPr id="868" name="【庁舎】&#10;有形固定資産減価償却率平均値テキスト">
          <a:extLst>
            <a:ext uri="{FF2B5EF4-FFF2-40B4-BE49-F238E27FC236}">
              <a16:creationId xmlns:a16="http://schemas.microsoft.com/office/drawing/2014/main" id="{D5F0C380-483A-4E6D-A9DB-BB811ED25BE5}"/>
            </a:ext>
          </a:extLst>
        </xdr:cNvPr>
        <xdr:cNvSpPr txBox="1"/>
      </xdr:nvSpPr>
      <xdr:spPr>
        <a:xfrm>
          <a:off x="14735175" y="169545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2539</xdr:rowOff>
    </xdr:from>
    <xdr:to>
      <xdr:col>85</xdr:col>
      <xdr:colOff>177800</xdr:colOff>
      <xdr:row>104</xdr:row>
      <xdr:rowOff>104139</xdr:rowOff>
    </xdr:to>
    <xdr:sp macro="" textlink="">
      <xdr:nvSpPr>
        <xdr:cNvPr id="869" name="フローチャート: 判断 868">
          <a:extLst>
            <a:ext uri="{FF2B5EF4-FFF2-40B4-BE49-F238E27FC236}">
              <a16:creationId xmlns:a16="http://schemas.microsoft.com/office/drawing/2014/main" id="{EBBD3D8D-7E5A-4544-82A7-854B33DD8592}"/>
            </a:ext>
          </a:extLst>
        </xdr:cNvPr>
        <xdr:cNvSpPr/>
      </xdr:nvSpPr>
      <xdr:spPr>
        <a:xfrm>
          <a:off x="14649450" y="16976089"/>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136434</xdr:rowOff>
    </xdr:from>
    <xdr:to>
      <xdr:col>81</xdr:col>
      <xdr:colOff>101600</xdr:colOff>
      <xdr:row>104</xdr:row>
      <xdr:rowOff>66584</xdr:rowOff>
    </xdr:to>
    <xdr:sp macro="" textlink="">
      <xdr:nvSpPr>
        <xdr:cNvPr id="870" name="フローチャート: 判断 869">
          <a:extLst>
            <a:ext uri="{FF2B5EF4-FFF2-40B4-BE49-F238E27FC236}">
              <a16:creationId xmlns:a16="http://schemas.microsoft.com/office/drawing/2014/main" id="{6DF6B3F5-61E5-4C07-B6A0-CA2831DD3807}"/>
            </a:ext>
          </a:extLst>
        </xdr:cNvPr>
        <xdr:cNvSpPr/>
      </xdr:nvSpPr>
      <xdr:spPr>
        <a:xfrm>
          <a:off x="13887450" y="16938534"/>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128270</xdr:rowOff>
    </xdr:from>
    <xdr:to>
      <xdr:col>76</xdr:col>
      <xdr:colOff>165100</xdr:colOff>
      <xdr:row>104</xdr:row>
      <xdr:rowOff>58420</xdr:rowOff>
    </xdr:to>
    <xdr:sp macro="" textlink="">
      <xdr:nvSpPr>
        <xdr:cNvPr id="871" name="フローチャート: 判断 870">
          <a:extLst>
            <a:ext uri="{FF2B5EF4-FFF2-40B4-BE49-F238E27FC236}">
              <a16:creationId xmlns:a16="http://schemas.microsoft.com/office/drawing/2014/main" id="{205566AA-91C9-4CE1-9655-6FE448A8E1F3}"/>
            </a:ext>
          </a:extLst>
        </xdr:cNvPr>
        <xdr:cNvSpPr/>
      </xdr:nvSpPr>
      <xdr:spPr>
        <a:xfrm>
          <a:off x="13096875" y="1692719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141332</xdr:rowOff>
    </xdr:from>
    <xdr:to>
      <xdr:col>72</xdr:col>
      <xdr:colOff>38100</xdr:colOff>
      <xdr:row>104</xdr:row>
      <xdr:rowOff>71482</xdr:rowOff>
    </xdr:to>
    <xdr:sp macro="" textlink="">
      <xdr:nvSpPr>
        <xdr:cNvPr id="872" name="フローチャート: 判断 871">
          <a:extLst>
            <a:ext uri="{FF2B5EF4-FFF2-40B4-BE49-F238E27FC236}">
              <a16:creationId xmlns:a16="http://schemas.microsoft.com/office/drawing/2014/main" id="{67338146-8E52-4996-BC8B-A0B9B8DFFB90}"/>
            </a:ext>
          </a:extLst>
        </xdr:cNvPr>
        <xdr:cNvSpPr/>
      </xdr:nvSpPr>
      <xdr:spPr>
        <a:xfrm>
          <a:off x="12296775" y="16946607"/>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38463</xdr:rowOff>
    </xdr:from>
    <xdr:to>
      <xdr:col>67</xdr:col>
      <xdr:colOff>101600</xdr:colOff>
      <xdr:row>104</xdr:row>
      <xdr:rowOff>140063</xdr:rowOff>
    </xdr:to>
    <xdr:sp macro="" textlink="">
      <xdr:nvSpPr>
        <xdr:cNvPr id="873" name="フローチャート: 判断 872">
          <a:extLst>
            <a:ext uri="{FF2B5EF4-FFF2-40B4-BE49-F238E27FC236}">
              <a16:creationId xmlns:a16="http://schemas.microsoft.com/office/drawing/2014/main" id="{3E061B1E-4638-4BF1-86A5-D7C002BFBC70}"/>
            </a:ext>
          </a:extLst>
        </xdr:cNvPr>
        <xdr:cNvSpPr/>
      </xdr:nvSpPr>
      <xdr:spPr>
        <a:xfrm>
          <a:off x="11487150" y="17012013"/>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4" name="テキスト ボックス 873">
          <a:extLst>
            <a:ext uri="{FF2B5EF4-FFF2-40B4-BE49-F238E27FC236}">
              <a16:creationId xmlns:a16="http://schemas.microsoft.com/office/drawing/2014/main" id="{1E7EB656-B679-4581-9456-23EFD1D53A6E}"/>
            </a:ext>
          </a:extLst>
        </xdr:cNvPr>
        <xdr:cNvSpPr txBox="1"/>
      </xdr:nvSpPr>
      <xdr:spPr>
        <a:xfrm>
          <a:off x="1452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5" name="テキスト ボックス 874">
          <a:extLst>
            <a:ext uri="{FF2B5EF4-FFF2-40B4-BE49-F238E27FC236}">
              <a16:creationId xmlns:a16="http://schemas.microsoft.com/office/drawing/2014/main" id="{F08535A9-564B-493E-A36D-225AA9DB0192}"/>
            </a:ext>
          </a:extLst>
        </xdr:cNvPr>
        <xdr:cNvSpPr txBox="1"/>
      </xdr:nvSpPr>
      <xdr:spPr>
        <a:xfrm>
          <a:off x="13763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6" name="テキスト ボックス 875">
          <a:extLst>
            <a:ext uri="{FF2B5EF4-FFF2-40B4-BE49-F238E27FC236}">
              <a16:creationId xmlns:a16="http://schemas.microsoft.com/office/drawing/2014/main" id="{58D38214-B230-440E-B67F-27F2BA5AE91D}"/>
            </a:ext>
          </a:extLst>
        </xdr:cNvPr>
        <xdr:cNvSpPr txBox="1"/>
      </xdr:nvSpPr>
      <xdr:spPr>
        <a:xfrm>
          <a:off x="12973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77" name="テキスト ボックス 876">
          <a:extLst>
            <a:ext uri="{FF2B5EF4-FFF2-40B4-BE49-F238E27FC236}">
              <a16:creationId xmlns:a16="http://schemas.microsoft.com/office/drawing/2014/main" id="{63A208F4-35C9-4781-B638-EFBC31FD16E3}"/>
            </a:ext>
          </a:extLst>
        </xdr:cNvPr>
        <xdr:cNvSpPr txBox="1"/>
      </xdr:nvSpPr>
      <xdr:spPr>
        <a:xfrm>
          <a:off x="12172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78" name="テキスト ボックス 877">
          <a:extLst>
            <a:ext uri="{FF2B5EF4-FFF2-40B4-BE49-F238E27FC236}">
              <a16:creationId xmlns:a16="http://schemas.microsoft.com/office/drawing/2014/main" id="{1E1AF689-B55E-4137-860E-71F2EE9A0673}"/>
            </a:ext>
          </a:extLst>
        </xdr:cNvPr>
        <xdr:cNvSpPr txBox="1"/>
      </xdr:nvSpPr>
      <xdr:spPr>
        <a:xfrm>
          <a:off x="11363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169092</xdr:rowOff>
    </xdr:from>
    <xdr:to>
      <xdr:col>85</xdr:col>
      <xdr:colOff>177800</xdr:colOff>
      <xdr:row>104</xdr:row>
      <xdr:rowOff>99242</xdr:rowOff>
    </xdr:to>
    <xdr:sp macro="" textlink="">
      <xdr:nvSpPr>
        <xdr:cNvPr id="879" name="楕円 878">
          <a:extLst>
            <a:ext uri="{FF2B5EF4-FFF2-40B4-BE49-F238E27FC236}">
              <a16:creationId xmlns:a16="http://schemas.microsoft.com/office/drawing/2014/main" id="{F697ECA4-3A8B-4542-81A1-27F0E8DF91D5}"/>
            </a:ext>
          </a:extLst>
        </xdr:cNvPr>
        <xdr:cNvSpPr/>
      </xdr:nvSpPr>
      <xdr:spPr>
        <a:xfrm>
          <a:off x="14649450" y="16971192"/>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103</xdr:row>
      <xdr:rowOff>20519</xdr:rowOff>
    </xdr:from>
    <xdr:ext cx="405111" cy="259045"/>
    <xdr:sp macro="" textlink="">
      <xdr:nvSpPr>
        <xdr:cNvPr id="880" name="【庁舎】&#10;有形固定資産減価償却率該当値テキスト">
          <a:extLst>
            <a:ext uri="{FF2B5EF4-FFF2-40B4-BE49-F238E27FC236}">
              <a16:creationId xmlns:a16="http://schemas.microsoft.com/office/drawing/2014/main" id="{9513ED06-97E4-48F9-9A0D-9A08CE8A1097}"/>
            </a:ext>
          </a:extLst>
        </xdr:cNvPr>
        <xdr:cNvSpPr txBox="1"/>
      </xdr:nvSpPr>
      <xdr:spPr>
        <a:xfrm>
          <a:off x="14735175" y="168226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138068</xdr:rowOff>
    </xdr:from>
    <xdr:to>
      <xdr:col>81</xdr:col>
      <xdr:colOff>101600</xdr:colOff>
      <xdr:row>104</xdr:row>
      <xdr:rowOff>68218</xdr:rowOff>
    </xdr:to>
    <xdr:sp macro="" textlink="">
      <xdr:nvSpPr>
        <xdr:cNvPr id="881" name="楕円 880">
          <a:extLst>
            <a:ext uri="{FF2B5EF4-FFF2-40B4-BE49-F238E27FC236}">
              <a16:creationId xmlns:a16="http://schemas.microsoft.com/office/drawing/2014/main" id="{0323E927-844C-40A2-B8E9-5C3105929617}"/>
            </a:ext>
          </a:extLst>
        </xdr:cNvPr>
        <xdr:cNvSpPr/>
      </xdr:nvSpPr>
      <xdr:spPr>
        <a:xfrm>
          <a:off x="13887450" y="16943343"/>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17418</xdr:rowOff>
    </xdr:from>
    <xdr:to>
      <xdr:col>85</xdr:col>
      <xdr:colOff>127000</xdr:colOff>
      <xdr:row>104</xdr:row>
      <xdr:rowOff>48442</xdr:rowOff>
    </xdr:to>
    <xdr:cxnSp macro="">
      <xdr:nvCxnSpPr>
        <xdr:cNvPr id="882" name="直線コネクタ 881">
          <a:extLst>
            <a:ext uri="{FF2B5EF4-FFF2-40B4-BE49-F238E27FC236}">
              <a16:creationId xmlns:a16="http://schemas.microsoft.com/office/drawing/2014/main" id="{3396F4BA-72B7-4235-8C7D-35AE223EA436}"/>
            </a:ext>
          </a:extLst>
        </xdr:cNvPr>
        <xdr:cNvCxnSpPr/>
      </xdr:nvCxnSpPr>
      <xdr:spPr>
        <a:xfrm>
          <a:off x="13935075" y="16990968"/>
          <a:ext cx="762000" cy="278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108676</xdr:rowOff>
    </xdr:from>
    <xdr:to>
      <xdr:col>76</xdr:col>
      <xdr:colOff>165100</xdr:colOff>
      <xdr:row>104</xdr:row>
      <xdr:rowOff>38826</xdr:rowOff>
    </xdr:to>
    <xdr:sp macro="" textlink="">
      <xdr:nvSpPr>
        <xdr:cNvPr id="883" name="楕円 882">
          <a:extLst>
            <a:ext uri="{FF2B5EF4-FFF2-40B4-BE49-F238E27FC236}">
              <a16:creationId xmlns:a16="http://schemas.microsoft.com/office/drawing/2014/main" id="{B282ABED-5F67-418A-AC60-E908F2145B3A}"/>
            </a:ext>
          </a:extLst>
        </xdr:cNvPr>
        <xdr:cNvSpPr/>
      </xdr:nvSpPr>
      <xdr:spPr>
        <a:xfrm>
          <a:off x="13096875" y="16907601"/>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103</xdr:row>
      <xdr:rowOff>159476</xdr:rowOff>
    </xdr:from>
    <xdr:to>
      <xdr:col>81</xdr:col>
      <xdr:colOff>50800</xdr:colOff>
      <xdr:row>104</xdr:row>
      <xdr:rowOff>17418</xdr:rowOff>
    </xdr:to>
    <xdr:cxnSp macro="">
      <xdr:nvCxnSpPr>
        <xdr:cNvPr id="884" name="直線コネクタ 883">
          <a:extLst>
            <a:ext uri="{FF2B5EF4-FFF2-40B4-BE49-F238E27FC236}">
              <a16:creationId xmlns:a16="http://schemas.microsoft.com/office/drawing/2014/main" id="{70169360-5EF7-4614-9B74-AFC267DAC9ED}"/>
            </a:ext>
          </a:extLst>
        </xdr:cNvPr>
        <xdr:cNvCxnSpPr/>
      </xdr:nvCxnSpPr>
      <xdr:spPr>
        <a:xfrm>
          <a:off x="13144500" y="16964751"/>
          <a:ext cx="790575" cy="26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77651</xdr:rowOff>
    </xdr:from>
    <xdr:to>
      <xdr:col>72</xdr:col>
      <xdr:colOff>38100</xdr:colOff>
      <xdr:row>104</xdr:row>
      <xdr:rowOff>7801</xdr:rowOff>
    </xdr:to>
    <xdr:sp macro="" textlink="">
      <xdr:nvSpPr>
        <xdr:cNvPr id="885" name="楕円 884">
          <a:extLst>
            <a:ext uri="{FF2B5EF4-FFF2-40B4-BE49-F238E27FC236}">
              <a16:creationId xmlns:a16="http://schemas.microsoft.com/office/drawing/2014/main" id="{EF25EE92-8CC0-4983-9BEC-8E5CDBA32893}"/>
            </a:ext>
          </a:extLst>
        </xdr:cNvPr>
        <xdr:cNvSpPr/>
      </xdr:nvSpPr>
      <xdr:spPr>
        <a:xfrm>
          <a:off x="12296775" y="16879751"/>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103</xdr:row>
      <xdr:rowOff>128451</xdr:rowOff>
    </xdr:from>
    <xdr:to>
      <xdr:col>76</xdr:col>
      <xdr:colOff>114300</xdr:colOff>
      <xdr:row>103</xdr:row>
      <xdr:rowOff>159476</xdr:rowOff>
    </xdr:to>
    <xdr:cxnSp macro="">
      <xdr:nvCxnSpPr>
        <xdr:cNvPr id="886" name="直線コネクタ 885">
          <a:extLst>
            <a:ext uri="{FF2B5EF4-FFF2-40B4-BE49-F238E27FC236}">
              <a16:creationId xmlns:a16="http://schemas.microsoft.com/office/drawing/2014/main" id="{C2D60E0F-4CBD-49D5-B061-44DD84BF14D9}"/>
            </a:ext>
          </a:extLst>
        </xdr:cNvPr>
        <xdr:cNvCxnSpPr/>
      </xdr:nvCxnSpPr>
      <xdr:spPr>
        <a:xfrm>
          <a:off x="12344400" y="16927376"/>
          <a:ext cx="800100" cy="373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136434</xdr:rowOff>
    </xdr:from>
    <xdr:to>
      <xdr:col>67</xdr:col>
      <xdr:colOff>101600</xdr:colOff>
      <xdr:row>104</xdr:row>
      <xdr:rowOff>66584</xdr:rowOff>
    </xdr:to>
    <xdr:sp macro="" textlink="">
      <xdr:nvSpPr>
        <xdr:cNvPr id="887" name="楕円 886">
          <a:extLst>
            <a:ext uri="{FF2B5EF4-FFF2-40B4-BE49-F238E27FC236}">
              <a16:creationId xmlns:a16="http://schemas.microsoft.com/office/drawing/2014/main" id="{5E677919-EC17-4DBD-8041-7CEF43C2C8BD}"/>
            </a:ext>
          </a:extLst>
        </xdr:cNvPr>
        <xdr:cNvSpPr/>
      </xdr:nvSpPr>
      <xdr:spPr>
        <a:xfrm>
          <a:off x="11487150" y="16938534"/>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128451</xdr:rowOff>
    </xdr:from>
    <xdr:to>
      <xdr:col>71</xdr:col>
      <xdr:colOff>177800</xdr:colOff>
      <xdr:row>104</xdr:row>
      <xdr:rowOff>15784</xdr:rowOff>
    </xdr:to>
    <xdr:cxnSp macro="">
      <xdr:nvCxnSpPr>
        <xdr:cNvPr id="888" name="直線コネクタ 887">
          <a:extLst>
            <a:ext uri="{FF2B5EF4-FFF2-40B4-BE49-F238E27FC236}">
              <a16:creationId xmlns:a16="http://schemas.microsoft.com/office/drawing/2014/main" id="{52C02774-6A55-45FB-900E-FD22A809BD20}"/>
            </a:ext>
          </a:extLst>
        </xdr:cNvPr>
        <xdr:cNvCxnSpPr/>
      </xdr:nvCxnSpPr>
      <xdr:spPr>
        <a:xfrm flipV="1">
          <a:off x="11534775" y="16927376"/>
          <a:ext cx="809625" cy="58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83111</xdr:rowOff>
    </xdr:from>
    <xdr:ext cx="405111" cy="259045"/>
    <xdr:sp macro="" textlink="">
      <xdr:nvSpPr>
        <xdr:cNvPr id="889" name="n_1aveValue【庁舎】&#10;有形固定資産減価償却率">
          <a:extLst>
            <a:ext uri="{FF2B5EF4-FFF2-40B4-BE49-F238E27FC236}">
              <a16:creationId xmlns:a16="http://schemas.microsoft.com/office/drawing/2014/main" id="{7B50C09D-BB44-44D1-B1C6-59FB4465641F}"/>
            </a:ext>
          </a:extLst>
        </xdr:cNvPr>
        <xdr:cNvSpPr txBox="1"/>
      </xdr:nvSpPr>
      <xdr:spPr>
        <a:xfrm>
          <a:off x="13745219" y="167169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49547</xdr:rowOff>
    </xdr:from>
    <xdr:ext cx="405111" cy="259045"/>
    <xdr:sp macro="" textlink="">
      <xdr:nvSpPr>
        <xdr:cNvPr id="890" name="n_2aveValue【庁舎】&#10;有形固定資産減価償却率">
          <a:extLst>
            <a:ext uri="{FF2B5EF4-FFF2-40B4-BE49-F238E27FC236}">
              <a16:creationId xmlns:a16="http://schemas.microsoft.com/office/drawing/2014/main" id="{D2C8D235-E2D3-421A-A09A-7BC5764DB445}"/>
            </a:ext>
          </a:extLst>
        </xdr:cNvPr>
        <xdr:cNvSpPr txBox="1"/>
      </xdr:nvSpPr>
      <xdr:spPr>
        <a:xfrm>
          <a:off x="12964169" y="17019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62609</xdr:rowOff>
    </xdr:from>
    <xdr:ext cx="405111" cy="259045"/>
    <xdr:sp macro="" textlink="">
      <xdr:nvSpPr>
        <xdr:cNvPr id="891" name="n_3aveValue【庁舎】&#10;有形固定資産減価償却率">
          <a:extLst>
            <a:ext uri="{FF2B5EF4-FFF2-40B4-BE49-F238E27FC236}">
              <a16:creationId xmlns:a16="http://schemas.microsoft.com/office/drawing/2014/main" id="{5A48C403-69EF-4B3F-8318-4F0501E7A75C}"/>
            </a:ext>
          </a:extLst>
        </xdr:cNvPr>
        <xdr:cNvSpPr txBox="1"/>
      </xdr:nvSpPr>
      <xdr:spPr>
        <a:xfrm>
          <a:off x="12164069" y="170393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131190</xdr:rowOff>
    </xdr:from>
    <xdr:ext cx="405111" cy="259045"/>
    <xdr:sp macro="" textlink="">
      <xdr:nvSpPr>
        <xdr:cNvPr id="892" name="n_4aveValue【庁舎】&#10;有形固定資産減価償却率">
          <a:extLst>
            <a:ext uri="{FF2B5EF4-FFF2-40B4-BE49-F238E27FC236}">
              <a16:creationId xmlns:a16="http://schemas.microsoft.com/office/drawing/2014/main" id="{9419491B-48C3-47D8-83BB-B04A36F04E0E}"/>
            </a:ext>
          </a:extLst>
        </xdr:cNvPr>
        <xdr:cNvSpPr txBox="1"/>
      </xdr:nvSpPr>
      <xdr:spPr>
        <a:xfrm>
          <a:off x="11354444" y="171047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104</xdr:row>
      <xdr:rowOff>59345</xdr:rowOff>
    </xdr:from>
    <xdr:ext cx="405111" cy="259045"/>
    <xdr:sp macro="" textlink="">
      <xdr:nvSpPr>
        <xdr:cNvPr id="893" name="n_1mainValue【庁舎】&#10;有形固定資産減価償却率">
          <a:extLst>
            <a:ext uri="{FF2B5EF4-FFF2-40B4-BE49-F238E27FC236}">
              <a16:creationId xmlns:a16="http://schemas.microsoft.com/office/drawing/2014/main" id="{A91D0F25-1DFF-4A1F-BF36-75AE9FF52BBB}"/>
            </a:ext>
          </a:extLst>
        </xdr:cNvPr>
        <xdr:cNvSpPr txBox="1"/>
      </xdr:nvSpPr>
      <xdr:spPr>
        <a:xfrm>
          <a:off x="13745219" y="170328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55353</xdr:rowOff>
    </xdr:from>
    <xdr:ext cx="405111" cy="259045"/>
    <xdr:sp macro="" textlink="">
      <xdr:nvSpPr>
        <xdr:cNvPr id="894" name="n_2mainValue【庁舎】&#10;有形固定資産減価償却率">
          <a:extLst>
            <a:ext uri="{FF2B5EF4-FFF2-40B4-BE49-F238E27FC236}">
              <a16:creationId xmlns:a16="http://schemas.microsoft.com/office/drawing/2014/main" id="{ECC240CD-C5F6-400E-8671-55226BBECAE2}"/>
            </a:ext>
          </a:extLst>
        </xdr:cNvPr>
        <xdr:cNvSpPr txBox="1"/>
      </xdr:nvSpPr>
      <xdr:spPr>
        <a:xfrm>
          <a:off x="12964169" y="166860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24328</xdr:rowOff>
    </xdr:from>
    <xdr:ext cx="405111" cy="259045"/>
    <xdr:sp macro="" textlink="">
      <xdr:nvSpPr>
        <xdr:cNvPr id="895" name="n_3mainValue【庁舎】&#10;有形固定資産減価償却率">
          <a:extLst>
            <a:ext uri="{FF2B5EF4-FFF2-40B4-BE49-F238E27FC236}">
              <a16:creationId xmlns:a16="http://schemas.microsoft.com/office/drawing/2014/main" id="{A5ECD9D6-9CDA-40F2-8178-10837E0E05EE}"/>
            </a:ext>
          </a:extLst>
        </xdr:cNvPr>
        <xdr:cNvSpPr txBox="1"/>
      </xdr:nvSpPr>
      <xdr:spPr>
        <a:xfrm>
          <a:off x="12164069" y="166581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83111</xdr:rowOff>
    </xdr:from>
    <xdr:ext cx="405111" cy="259045"/>
    <xdr:sp macro="" textlink="">
      <xdr:nvSpPr>
        <xdr:cNvPr id="896" name="n_4mainValue【庁舎】&#10;有形固定資産減価償却率">
          <a:extLst>
            <a:ext uri="{FF2B5EF4-FFF2-40B4-BE49-F238E27FC236}">
              <a16:creationId xmlns:a16="http://schemas.microsoft.com/office/drawing/2014/main" id="{850BF42A-B41E-40F7-98F2-4C18FE6BB10C}"/>
            </a:ext>
          </a:extLst>
        </xdr:cNvPr>
        <xdr:cNvSpPr txBox="1"/>
      </xdr:nvSpPr>
      <xdr:spPr>
        <a:xfrm>
          <a:off x="11354444" y="167169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97" name="正方形/長方形 896">
          <a:extLst>
            <a:ext uri="{FF2B5EF4-FFF2-40B4-BE49-F238E27FC236}">
              <a16:creationId xmlns:a16="http://schemas.microsoft.com/office/drawing/2014/main" id="{7A85675B-A309-457F-8353-11A710AD2989}"/>
            </a:ext>
          </a:extLst>
        </xdr:cNvPr>
        <xdr:cNvSpPr/>
      </xdr:nvSpPr>
      <xdr:spPr>
        <a:xfrm>
          <a:off x="164592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8" name="正方形/長方形 897">
          <a:extLst>
            <a:ext uri="{FF2B5EF4-FFF2-40B4-BE49-F238E27FC236}">
              <a16:creationId xmlns:a16="http://schemas.microsoft.com/office/drawing/2014/main" id="{E10342AA-BE20-4DDB-A416-91E5EA16682A}"/>
            </a:ext>
          </a:extLst>
        </xdr:cNvPr>
        <xdr:cNvSpPr/>
      </xdr:nvSpPr>
      <xdr:spPr>
        <a:xfrm>
          <a:off x="165830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99" name="正方形/長方形 898">
          <a:extLst>
            <a:ext uri="{FF2B5EF4-FFF2-40B4-BE49-F238E27FC236}">
              <a16:creationId xmlns:a16="http://schemas.microsoft.com/office/drawing/2014/main" id="{5FB244EA-B983-4A95-93F5-5DDC10451E8D}"/>
            </a:ext>
          </a:extLst>
        </xdr:cNvPr>
        <xdr:cNvSpPr/>
      </xdr:nvSpPr>
      <xdr:spPr>
        <a:xfrm>
          <a:off x="165830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0" name="正方形/長方形 899">
          <a:extLst>
            <a:ext uri="{FF2B5EF4-FFF2-40B4-BE49-F238E27FC236}">
              <a16:creationId xmlns:a16="http://schemas.microsoft.com/office/drawing/2014/main" id="{74F089B6-7FBB-482B-A19F-A52FBC454D44}"/>
            </a:ext>
          </a:extLst>
        </xdr:cNvPr>
        <xdr:cNvSpPr/>
      </xdr:nvSpPr>
      <xdr:spPr>
        <a:xfrm>
          <a:off x="174879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1" name="正方形/長方形 900">
          <a:extLst>
            <a:ext uri="{FF2B5EF4-FFF2-40B4-BE49-F238E27FC236}">
              <a16:creationId xmlns:a16="http://schemas.microsoft.com/office/drawing/2014/main" id="{2261A467-6813-4051-B2A6-FE55042CF30D}"/>
            </a:ext>
          </a:extLst>
        </xdr:cNvPr>
        <xdr:cNvSpPr/>
      </xdr:nvSpPr>
      <xdr:spPr>
        <a:xfrm>
          <a:off x="174879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2" name="正方形/長方形 901">
          <a:extLst>
            <a:ext uri="{FF2B5EF4-FFF2-40B4-BE49-F238E27FC236}">
              <a16:creationId xmlns:a16="http://schemas.microsoft.com/office/drawing/2014/main" id="{9FAA1A55-ED4E-4517-908B-114987C339EF}"/>
            </a:ext>
          </a:extLst>
        </xdr:cNvPr>
        <xdr:cNvSpPr/>
      </xdr:nvSpPr>
      <xdr:spPr>
        <a:xfrm>
          <a:off x="185166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3" name="正方形/長方形 902">
          <a:extLst>
            <a:ext uri="{FF2B5EF4-FFF2-40B4-BE49-F238E27FC236}">
              <a16:creationId xmlns:a16="http://schemas.microsoft.com/office/drawing/2014/main" id="{451AED74-7BDC-4F98-935F-2B8A7831171F}"/>
            </a:ext>
          </a:extLst>
        </xdr:cNvPr>
        <xdr:cNvSpPr/>
      </xdr:nvSpPr>
      <xdr:spPr>
        <a:xfrm>
          <a:off x="185166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4" name="正方形/長方形 903">
          <a:extLst>
            <a:ext uri="{FF2B5EF4-FFF2-40B4-BE49-F238E27FC236}">
              <a16:creationId xmlns:a16="http://schemas.microsoft.com/office/drawing/2014/main" id="{C560A92A-0CB9-4C20-A56C-4715B517B026}"/>
            </a:ext>
          </a:extLst>
        </xdr:cNvPr>
        <xdr:cNvSpPr/>
      </xdr:nvSpPr>
      <xdr:spPr>
        <a:xfrm>
          <a:off x="164592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5" name="テキスト ボックス 904">
          <a:extLst>
            <a:ext uri="{FF2B5EF4-FFF2-40B4-BE49-F238E27FC236}">
              <a16:creationId xmlns:a16="http://schemas.microsoft.com/office/drawing/2014/main" id="{5DFE89C5-B822-48B8-997B-E5C3176C33A0}"/>
            </a:ext>
          </a:extLst>
        </xdr:cNvPr>
        <xdr:cNvSpPr txBox="1"/>
      </xdr:nvSpPr>
      <xdr:spPr>
        <a:xfrm>
          <a:off x="16440150"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6" name="直線コネクタ 905">
          <a:extLst>
            <a:ext uri="{FF2B5EF4-FFF2-40B4-BE49-F238E27FC236}">
              <a16:creationId xmlns:a16="http://schemas.microsoft.com/office/drawing/2014/main" id="{DFE03AA6-F700-4D8B-99E7-D480B8F7324A}"/>
            </a:ext>
          </a:extLst>
        </xdr:cNvPr>
        <xdr:cNvCxnSpPr/>
      </xdr:nvCxnSpPr>
      <xdr:spPr>
        <a:xfrm>
          <a:off x="164592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907" name="直線コネクタ 906">
          <a:extLst>
            <a:ext uri="{FF2B5EF4-FFF2-40B4-BE49-F238E27FC236}">
              <a16:creationId xmlns:a16="http://schemas.microsoft.com/office/drawing/2014/main" id="{63A93F16-EC35-4829-9AA1-8E03185A6D64}"/>
            </a:ext>
          </a:extLst>
        </xdr:cNvPr>
        <xdr:cNvCxnSpPr/>
      </xdr:nvCxnSpPr>
      <xdr:spPr>
        <a:xfrm>
          <a:off x="16459200" y="17811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908" name="テキスト ボックス 907">
          <a:extLst>
            <a:ext uri="{FF2B5EF4-FFF2-40B4-BE49-F238E27FC236}">
              <a16:creationId xmlns:a16="http://schemas.microsoft.com/office/drawing/2014/main" id="{07A06910-986F-4CF6-870B-1D9F760EBC0D}"/>
            </a:ext>
          </a:extLst>
        </xdr:cNvPr>
        <xdr:cNvSpPr txBox="1"/>
      </xdr:nvSpPr>
      <xdr:spPr>
        <a:xfrm>
          <a:off x="16052346" y="17666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909" name="直線コネクタ 908">
          <a:extLst>
            <a:ext uri="{FF2B5EF4-FFF2-40B4-BE49-F238E27FC236}">
              <a16:creationId xmlns:a16="http://schemas.microsoft.com/office/drawing/2014/main" id="{97D75712-7EBF-441A-9F1F-79C702842C1C}"/>
            </a:ext>
          </a:extLst>
        </xdr:cNvPr>
        <xdr:cNvCxnSpPr/>
      </xdr:nvCxnSpPr>
      <xdr:spPr>
        <a:xfrm>
          <a:off x="16459200" y="17430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910" name="テキスト ボックス 909">
          <a:extLst>
            <a:ext uri="{FF2B5EF4-FFF2-40B4-BE49-F238E27FC236}">
              <a16:creationId xmlns:a16="http://schemas.microsoft.com/office/drawing/2014/main" id="{240B05A2-C624-4E44-8495-62DD85D5C7BE}"/>
            </a:ext>
          </a:extLst>
        </xdr:cNvPr>
        <xdr:cNvSpPr txBox="1"/>
      </xdr:nvSpPr>
      <xdr:spPr>
        <a:xfrm>
          <a:off x="16052346" y="17285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911" name="直線コネクタ 910">
          <a:extLst>
            <a:ext uri="{FF2B5EF4-FFF2-40B4-BE49-F238E27FC236}">
              <a16:creationId xmlns:a16="http://schemas.microsoft.com/office/drawing/2014/main" id="{79C30B5A-5BE2-4989-8D9C-60179ED72367}"/>
            </a:ext>
          </a:extLst>
        </xdr:cNvPr>
        <xdr:cNvCxnSpPr/>
      </xdr:nvCxnSpPr>
      <xdr:spPr>
        <a:xfrm>
          <a:off x="16459200" y="17049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912" name="テキスト ボックス 911">
          <a:extLst>
            <a:ext uri="{FF2B5EF4-FFF2-40B4-BE49-F238E27FC236}">
              <a16:creationId xmlns:a16="http://schemas.microsoft.com/office/drawing/2014/main" id="{0D8B571D-6123-4D75-8E2C-5A5B14629113}"/>
            </a:ext>
          </a:extLst>
        </xdr:cNvPr>
        <xdr:cNvSpPr txBox="1"/>
      </xdr:nvSpPr>
      <xdr:spPr>
        <a:xfrm>
          <a:off x="16052346" y="16904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913" name="直線コネクタ 912">
          <a:extLst>
            <a:ext uri="{FF2B5EF4-FFF2-40B4-BE49-F238E27FC236}">
              <a16:creationId xmlns:a16="http://schemas.microsoft.com/office/drawing/2014/main" id="{95BA55CE-A23B-4DE7-B7AA-8B9476C0B724}"/>
            </a:ext>
          </a:extLst>
        </xdr:cNvPr>
        <xdr:cNvCxnSpPr/>
      </xdr:nvCxnSpPr>
      <xdr:spPr>
        <a:xfrm>
          <a:off x="16459200" y="16668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914" name="テキスト ボックス 913">
          <a:extLst>
            <a:ext uri="{FF2B5EF4-FFF2-40B4-BE49-F238E27FC236}">
              <a16:creationId xmlns:a16="http://schemas.microsoft.com/office/drawing/2014/main" id="{63601330-965E-460A-881C-FCA07565D5DB}"/>
            </a:ext>
          </a:extLst>
        </xdr:cNvPr>
        <xdr:cNvSpPr txBox="1"/>
      </xdr:nvSpPr>
      <xdr:spPr>
        <a:xfrm>
          <a:off x="16052346" y="16523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915" name="直線コネクタ 914">
          <a:extLst>
            <a:ext uri="{FF2B5EF4-FFF2-40B4-BE49-F238E27FC236}">
              <a16:creationId xmlns:a16="http://schemas.microsoft.com/office/drawing/2014/main" id="{5DE0E8DD-03D8-4834-9084-E5B406F43997}"/>
            </a:ext>
          </a:extLst>
        </xdr:cNvPr>
        <xdr:cNvCxnSpPr/>
      </xdr:nvCxnSpPr>
      <xdr:spPr>
        <a:xfrm>
          <a:off x="16459200" y="16287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916" name="テキスト ボックス 915">
          <a:extLst>
            <a:ext uri="{FF2B5EF4-FFF2-40B4-BE49-F238E27FC236}">
              <a16:creationId xmlns:a16="http://schemas.microsoft.com/office/drawing/2014/main" id="{7657508D-0F02-4A78-A6F2-8AD8FEAC6A6D}"/>
            </a:ext>
          </a:extLst>
        </xdr:cNvPr>
        <xdr:cNvSpPr txBox="1"/>
      </xdr:nvSpPr>
      <xdr:spPr>
        <a:xfrm>
          <a:off x="16052346" y="16142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17" name="直線コネクタ 916">
          <a:extLst>
            <a:ext uri="{FF2B5EF4-FFF2-40B4-BE49-F238E27FC236}">
              <a16:creationId xmlns:a16="http://schemas.microsoft.com/office/drawing/2014/main" id="{C8E2A029-6AB3-4CD5-B1D8-7E582D76A2A0}"/>
            </a:ext>
          </a:extLst>
        </xdr:cNvPr>
        <xdr:cNvCxnSpPr/>
      </xdr:nvCxnSpPr>
      <xdr:spPr>
        <a:xfrm>
          <a:off x="164592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18" name="テキスト ボックス 917">
          <a:extLst>
            <a:ext uri="{FF2B5EF4-FFF2-40B4-BE49-F238E27FC236}">
              <a16:creationId xmlns:a16="http://schemas.microsoft.com/office/drawing/2014/main" id="{096FF39C-9CD1-4BBD-B8A0-BD29084523CE}"/>
            </a:ext>
          </a:extLst>
        </xdr:cNvPr>
        <xdr:cNvSpPr txBox="1"/>
      </xdr:nvSpPr>
      <xdr:spPr>
        <a:xfrm>
          <a:off x="16052346" y="15761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9" name="【庁舎】&#10;一人当たり面積グラフ枠">
          <a:extLst>
            <a:ext uri="{FF2B5EF4-FFF2-40B4-BE49-F238E27FC236}">
              <a16:creationId xmlns:a16="http://schemas.microsoft.com/office/drawing/2014/main" id="{1F2FD4B9-DE30-4ED6-8E1E-ABBB4518A46C}"/>
            </a:ext>
          </a:extLst>
        </xdr:cNvPr>
        <xdr:cNvSpPr/>
      </xdr:nvSpPr>
      <xdr:spPr>
        <a:xfrm>
          <a:off x="164592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73913</xdr:rowOff>
    </xdr:from>
    <xdr:to>
      <xdr:col>116</xdr:col>
      <xdr:colOff>62864</xdr:colOff>
      <xdr:row>108</xdr:row>
      <xdr:rowOff>30480</xdr:rowOff>
    </xdr:to>
    <xdr:cxnSp macro="">
      <xdr:nvCxnSpPr>
        <xdr:cNvPr id="920" name="直線コネクタ 919">
          <a:extLst>
            <a:ext uri="{FF2B5EF4-FFF2-40B4-BE49-F238E27FC236}">
              <a16:creationId xmlns:a16="http://schemas.microsoft.com/office/drawing/2014/main" id="{B0ABF3FD-10DC-403C-B1D2-19DC5F969991}"/>
            </a:ext>
          </a:extLst>
        </xdr:cNvPr>
        <xdr:cNvCxnSpPr/>
      </xdr:nvCxnSpPr>
      <xdr:spPr>
        <a:xfrm flipV="1">
          <a:off x="19954239" y="16361663"/>
          <a:ext cx="0" cy="13249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34307</xdr:rowOff>
    </xdr:from>
    <xdr:ext cx="469744" cy="259045"/>
    <xdr:sp macro="" textlink="">
      <xdr:nvSpPr>
        <xdr:cNvPr id="921" name="【庁舎】&#10;一人当たり面積最小値テキスト">
          <a:extLst>
            <a:ext uri="{FF2B5EF4-FFF2-40B4-BE49-F238E27FC236}">
              <a16:creationId xmlns:a16="http://schemas.microsoft.com/office/drawing/2014/main" id="{F5A71B78-0930-432E-991A-48920AF7B8D5}"/>
            </a:ext>
          </a:extLst>
        </xdr:cNvPr>
        <xdr:cNvSpPr txBox="1"/>
      </xdr:nvSpPr>
      <xdr:spPr>
        <a:xfrm>
          <a:off x="19992975" y="176904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30480</xdr:rowOff>
    </xdr:from>
    <xdr:to>
      <xdr:col>116</xdr:col>
      <xdr:colOff>152400</xdr:colOff>
      <xdr:row>108</xdr:row>
      <xdr:rowOff>30480</xdr:rowOff>
    </xdr:to>
    <xdr:cxnSp macro="">
      <xdr:nvCxnSpPr>
        <xdr:cNvPr id="922" name="直線コネクタ 921">
          <a:extLst>
            <a:ext uri="{FF2B5EF4-FFF2-40B4-BE49-F238E27FC236}">
              <a16:creationId xmlns:a16="http://schemas.microsoft.com/office/drawing/2014/main" id="{8763CD07-11F8-4E58-A68F-040A4AE6A1DE}"/>
            </a:ext>
          </a:extLst>
        </xdr:cNvPr>
        <xdr:cNvCxnSpPr/>
      </xdr:nvCxnSpPr>
      <xdr:spPr>
        <a:xfrm>
          <a:off x="19878675" y="1768665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20590</xdr:rowOff>
    </xdr:from>
    <xdr:ext cx="469744" cy="259045"/>
    <xdr:sp macro="" textlink="">
      <xdr:nvSpPr>
        <xdr:cNvPr id="923" name="【庁舎】&#10;一人当たり面積最大値テキスト">
          <a:extLst>
            <a:ext uri="{FF2B5EF4-FFF2-40B4-BE49-F238E27FC236}">
              <a16:creationId xmlns:a16="http://schemas.microsoft.com/office/drawing/2014/main" id="{452B2710-E83C-4B8E-BF80-00233DE842C0}"/>
            </a:ext>
          </a:extLst>
        </xdr:cNvPr>
        <xdr:cNvSpPr txBox="1"/>
      </xdr:nvSpPr>
      <xdr:spPr>
        <a:xfrm>
          <a:off x="19992975" y="161368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73913</xdr:rowOff>
    </xdr:from>
    <xdr:to>
      <xdr:col>116</xdr:col>
      <xdr:colOff>152400</xdr:colOff>
      <xdr:row>100</xdr:row>
      <xdr:rowOff>73913</xdr:rowOff>
    </xdr:to>
    <xdr:cxnSp macro="">
      <xdr:nvCxnSpPr>
        <xdr:cNvPr id="924" name="直線コネクタ 923">
          <a:extLst>
            <a:ext uri="{FF2B5EF4-FFF2-40B4-BE49-F238E27FC236}">
              <a16:creationId xmlns:a16="http://schemas.microsoft.com/office/drawing/2014/main" id="{ECC1D9E3-BBFD-4A15-962E-5D464C80086A}"/>
            </a:ext>
          </a:extLst>
        </xdr:cNvPr>
        <xdr:cNvCxnSpPr/>
      </xdr:nvCxnSpPr>
      <xdr:spPr>
        <a:xfrm>
          <a:off x="19878675" y="1636166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134383</xdr:rowOff>
    </xdr:from>
    <xdr:ext cx="469744" cy="259045"/>
    <xdr:sp macro="" textlink="">
      <xdr:nvSpPr>
        <xdr:cNvPr id="925" name="【庁舎】&#10;一人当たり面積平均値テキスト">
          <a:extLst>
            <a:ext uri="{FF2B5EF4-FFF2-40B4-BE49-F238E27FC236}">
              <a16:creationId xmlns:a16="http://schemas.microsoft.com/office/drawing/2014/main" id="{3810F280-129C-4649-A7DE-7DB5CB244E0C}"/>
            </a:ext>
          </a:extLst>
        </xdr:cNvPr>
        <xdr:cNvSpPr txBox="1"/>
      </xdr:nvSpPr>
      <xdr:spPr>
        <a:xfrm>
          <a:off x="19992975" y="1727938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111506</xdr:rowOff>
    </xdr:from>
    <xdr:to>
      <xdr:col>116</xdr:col>
      <xdr:colOff>114300</xdr:colOff>
      <xdr:row>107</xdr:row>
      <xdr:rowOff>41656</xdr:rowOff>
    </xdr:to>
    <xdr:sp macro="" textlink="">
      <xdr:nvSpPr>
        <xdr:cNvPr id="926" name="フローチャート: 判断 925">
          <a:extLst>
            <a:ext uri="{FF2B5EF4-FFF2-40B4-BE49-F238E27FC236}">
              <a16:creationId xmlns:a16="http://schemas.microsoft.com/office/drawing/2014/main" id="{68020FE2-B4C4-4924-ADC5-B89CF474BB44}"/>
            </a:ext>
          </a:extLst>
        </xdr:cNvPr>
        <xdr:cNvSpPr/>
      </xdr:nvSpPr>
      <xdr:spPr>
        <a:xfrm>
          <a:off x="19897725" y="1742795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122937</xdr:rowOff>
    </xdr:from>
    <xdr:to>
      <xdr:col>112</xdr:col>
      <xdr:colOff>38100</xdr:colOff>
      <xdr:row>107</xdr:row>
      <xdr:rowOff>53087</xdr:rowOff>
    </xdr:to>
    <xdr:sp macro="" textlink="">
      <xdr:nvSpPr>
        <xdr:cNvPr id="927" name="フローチャート: 判断 926">
          <a:extLst>
            <a:ext uri="{FF2B5EF4-FFF2-40B4-BE49-F238E27FC236}">
              <a16:creationId xmlns:a16="http://schemas.microsoft.com/office/drawing/2014/main" id="{F9AC80C3-7460-40F3-8F57-7815C4DF746E}"/>
            </a:ext>
          </a:extLst>
        </xdr:cNvPr>
        <xdr:cNvSpPr/>
      </xdr:nvSpPr>
      <xdr:spPr>
        <a:xfrm>
          <a:off x="19154775" y="17442562"/>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125222</xdr:rowOff>
    </xdr:from>
    <xdr:to>
      <xdr:col>107</xdr:col>
      <xdr:colOff>101600</xdr:colOff>
      <xdr:row>107</xdr:row>
      <xdr:rowOff>55372</xdr:rowOff>
    </xdr:to>
    <xdr:sp macro="" textlink="">
      <xdr:nvSpPr>
        <xdr:cNvPr id="928" name="フローチャート: 判断 927">
          <a:extLst>
            <a:ext uri="{FF2B5EF4-FFF2-40B4-BE49-F238E27FC236}">
              <a16:creationId xmlns:a16="http://schemas.microsoft.com/office/drawing/2014/main" id="{B442D620-95B8-4C64-A9E4-5D8A6A726C8B}"/>
            </a:ext>
          </a:extLst>
        </xdr:cNvPr>
        <xdr:cNvSpPr/>
      </xdr:nvSpPr>
      <xdr:spPr>
        <a:xfrm>
          <a:off x="18345150" y="17438497"/>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135128</xdr:rowOff>
    </xdr:from>
    <xdr:to>
      <xdr:col>102</xdr:col>
      <xdr:colOff>165100</xdr:colOff>
      <xdr:row>107</xdr:row>
      <xdr:rowOff>65278</xdr:rowOff>
    </xdr:to>
    <xdr:sp macro="" textlink="">
      <xdr:nvSpPr>
        <xdr:cNvPr id="929" name="フローチャート: 判断 928">
          <a:extLst>
            <a:ext uri="{FF2B5EF4-FFF2-40B4-BE49-F238E27FC236}">
              <a16:creationId xmlns:a16="http://schemas.microsoft.com/office/drawing/2014/main" id="{27C053AC-89CA-4E8A-9AE7-E06B6B0E69DF}"/>
            </a:ext>
          </a:extLst>
        </xdr:cNvPr>
        <xdr:cNvSpPr/>
      </xdr:nvSpPr>
      <xdr:spPr>
        <a:xfrm>
          <a:off x="17554575" y="17451578"/>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164085</xdr:rowOff>
    </xdr:from>
    <xdr:to>
      <xdr:col>98</xdr:col>
      <xdr:colOff>38100</xdr:colOff>
      <xdr:row>107</xdr:row>
      <xdr:rowOff>94235</xdr:rowOff>
    </xdr:to>
    <xdr:sp macro="" textlink="">
      <xdr:nvSpPr>
        <xdr:cNvPr id="930" name="フローチャート: 判断 929">
          <a:extLst>
            <a:ext uri="{FF2B5EF4-FFF2-40B4-BE49-F238E27FC236}">
              <a16:creationId xmlns:a16="http://schemas.microsoft.com/office/drawing/2014/main" id="{517FBDC0-FDE3-4C10-97F7-32A8B1589417}"/>
            </a:ext>
          </a:extLst>
        </xdr:cNvPr>
        <xdr:cNvSpPr/>
      </xdr:nvSpPr>
      <xdr:spPr>
        <a:xfrm>
          <a:off x="16754475" y="1747736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31" name="テキスト ボックス 930">
          <a:extLst>
            <a:ext uri="{FF2B5EF4-FFF2-40B4-BE49-F238E27FC236}">
              <a16:creationId xmlns:a16="http://schemas.microsoft.com/office/drawing/2014/main" id="{E4E4AF46-9D50-470B-8663-65E2DE937177}"/>
            </a:ext>
          </a:extLst>
        </xdr:cNvPr>
        <xdr:cNvSpPr txBox="1"/>
      </xdr:nvSpPr>
      <xdr:spPr>
        <a:xfrm>
          <a:off x="197834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2" name="テキスト ボックス 931">
          <a:extLst>
            <a:ext uri="{FF2B5EF4-FFF2-40B4-BE49-F238E27FC236}">
              <a16:creationId xmlns:a16="http://schemas.microsoft.com/office/drawing/2014/main" id="{32845D1A-7EE3-4713-8CD9-4E21F0ABC552}"/>
            </a:ext>
          </a:extLst>
        </xdr:cNvPr>
        <xdr:cNvSpPr txBox="1"/>
      </xdr:nvSpPr>
      <xdr:spPr>
        <a:xfrm>
          <a:off x="19030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3" name="テキスト ボックス 932">
          <a:extLst>
            <a:ext uri="{FF2B5EF4-FFF2-40B4-BE49-F238E27FC236}">
              <a16:creationId xmlns:a16="http://schemas.microsoft.com/office/drawing/2014/main" id="{D8F3D98C-32CD-4A3A-8755-DDA16B88921F}"/>
            </a:ext>
          </a:extLst>
        </xdr:cNvPr>
        <xdr:cNvSpPr txBox="1"/>
      </xdr:nvSpPr>
      <xdr:spPr>
        <a:xfrm>
          <a:off x="18221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4" name="テキスト ボックス 933">
          <a:extLst>
            <a:ext uri="{FF2B5EF4-FFF2-40B4-BE49-F238E27FC236}">
              <a16:creationId xmlns:a16="http://schemas.microsoft.com/office/drawing/2014/main" id="{80A518C9-41D6-4C90-B0B5-B1C7BB63C604}"/>
            </a:ext>
          </a:extLst>
        </xdr:cNvPr>
        <xdr:cNvSpPr txBox="1"/>
      </xdr:nvSpPr>
      <xdr:spPr>
        <a:xfrm>
          <a:off x="174307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5" name="テキスト ボックス 934">
          <a:extLst>
            <a:ext uri="{FF2B5EF4-FFF2-40B4-BE49-F238E27FC236}">
              <a16:creationId xmlns:a16="http://schemas.microsoft.com/office/drawing/2014/main" id="{215C9E13-783B-4185-B61B-9CB0409EC9DB}"/>
            </a:ext>
          </a:extLst>
        </xdr:cNvPr>
        <xdr:cNvSpPr txBox="1"/>
      </xdr:nvSpPr>
      <xdr:spPr>
        <a:xfrm>
          <a:off x="166306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140463</xdr:rowOff>
    </xdr:from>
    <xdr:to>
      <xdr:col>116</xdr:col>
      <xdr:colOff>114300</xdr:colOff>
      <xdr:row>107</xdr:row>
      <xdr:rowOff>70613</xdr:rowOff>
    </xdr:to>
    <xdr:sp macro="" textlink="">
      <xdr:nvSpPr>
        <xdr:cNvPr id="936" name="楕円 935">
          <a:extLst>
            <a:ext uri="{FF2B5EF4-FFF2-40B4-BE49-F238E27FC236}">
              <a16:creationId xmlns:a16="http://schemas.microsoft.com/office/drawing/2014/main" id="{8A23D2ED-0496-49AE-AB6A-B9D508EB568A}"/>
            </a:ext>
          </a:extLst>
        </xdr:cNvPr>
        <xdr:cNvSpPr/>
      </xdr:nvSpPr>
      <xdr:spPr>
        <a:xfrm>
          <a:off x="19897725" y="17460088"/>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118890</xdr:rowOff>
    </xdr:from>
    <xdr:ext cx="469744" cy="259045"/>
    <xdr:sp macro="" textlink="">
      <xdr:nvSpPr>
        <xdr:cNvPr id="937" name="【庁舎】&#10;一人当たり面積該当値テキスト">
          <a:extLst>
            <a:ext uri="{FF2B5EF4-FFF2-40B4-BE49-F238E27FC236}">
              <a16:creationId xmlns:a16="http://schemas.microsoft.com/office/drawing/2014/main" id="{5DF64FB4-F07C-425F-8BEE-1C8CCC8ED0F6}"/>
            </a:ext>
          </a:extLst>
        </xdr:cNvPr>
        <xdr:cNvSpPr txBox="1"/>
      </xdr:nvSpPr>
      <xdr:spPr>
        <a:xfrm>
          <a:off x="19992975" y="174385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141987</xdr:rowOff>
    </xdr:from>
    <xdr:to>
      <xdr:col>112</xdr:col>
      <xdr:colOff>38100</xdr:colOff>
      <xdr:row>107</xdr:row>
      <xdr:rowOff>72137</xdr:rowOff>
    </xdr:to>
    <xdr:sp macro="" textlink="">
      <xdr:nvSpPr>
        <xdr:cNvPr id="938" name="楕円 937">
          <a:extLst>
            <a:ext uri="{FF2B5EF4-FFF2-40B4-BE49-F238E27FC236}">
              <a16:creationId xmlns:a16="http://schemas.microsoft.com/office/drawing/2014/main" id="{E031D489-8787-4D59-B4D5-9CC14E106ADF}"/>
            </a:ext>
          </a:extLst>
        </xdr:cNvPr>
        <xdr:cNvSpPr/>
      </xdr:nvSpPr>
      <xdr:spPr>
        <a:xfrm>
          <a:off x="19154775" y="17461612"/>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19813</xdr:rowOff>
    </xdr:from>
    <xdr:to>
      <xdr:col>116</xdr:col>
      <xdr:colOff>63500</xdr:colOff>
      <xdr:row>107</xdr:row>
      <xdr:rowOff>21337</xdr:rowOff>
    </xdr:to>
    <xdr:cxnSp macro="">
      <xdr:nvCxnSpPr>
        <xdr:cNvPr id="939" name="直線コネクタ 938">
          <a:extLst>
            <a:ext uri="{FF2B5EF4-FFF2-40B4-BE49-F238E27FC236}">
              <a16:creationId xmlns:a16="http://schemas.microsoft.com/office/drawing/2014/main" id="{512EA60B-19D9-4B4A-890D-D01E5AFF42E4}"/>
            </a:ext>
          </a:extLst>
        </xdr:cNvPr>
        <xdr:cNvCxnSpPr/>
      </xdr:nvCxnSpPr>
      <xdr:spPr>
        <a:xfrm flipV="1">
          <a:off x="19202400" y="17507713"/>
          <a:ext cx="752475"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143511</xdr:rowOff>
    </xdr:from>
    <xdr:to>
      <xdr:col>107</xdr:col>
      <xdr:colOff>101600</xdr:colOff>
      <xdr:row>107</xdr:row>
      <xdr:rowOff>73661</xdr:rowOff>
    </xdr:to>
    <xdr:sp macro="" textlink="">
      <xdr:nvSpPr>
        <xdr:cNvPr id="940" name="楕円 939">
          <a:extLst>
            <a:ext uri="{FF2B5EF4-FFF2-40B4-BE49-F238E27FC236}">
              <a16:creationId xmlns:a16="http://schemas.microsoft.com/office/drawing/2014/main" id="{4D64BA06-EEB9-4EC6-86F2-66F4B21CACE2}"/>
            </a:ext>
          </a:extLst>
        </xdr:cNvPr>
        <xdr:cNvSpPr/>
      </xdr:nvSpPr>
      <xdr:spPr>
        <a:xfrm>
          <a:off x="18345150" y="17456786"/>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21337</xdr:rowOff>
    </xdr:from>
    <xdr:to>
      <xdr:col>111</xdr:col>
      <xdr:colOff>177800</xdr:colOff>
      <xdr:row>107</xdr:row>
      <xdr:rowOff>22861</xdr:rowOff>
    </xdr:to>
    <xdr:cxnSp macro="">
      <xdr:nvCxnSpPr>
        <xdr:cNvPr id="941" name="直線コネクタ 940">
          <a:extLst>
            <a:ext uri="{FF2B5EF4-FFF2-40B4-BE49-F238E27FC236}">
              <a16:creationId xmlns:a16="http://schemas.microsoft.com/office/drawing/2014/main" id="{8318FE82-8C5F-4D56-BD08-77CD56106127}"/>
            </a:ext>
          </a:extLst>
        </xdr:cNvPr>
        <xdr:cNvCxnSpPr/>
      </xdr:nvCxnSpPr>
      <xdr:spPr>
        <a:xfrm flipV="1">
          <a:off x="18392775" y="17509237"/>
          <a:ext cx="809625" cy="46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145796</xdr:rowOff>
    </xdr:from>
    <xdr:to>
      <xdr:col>102</xdr:col>
      <xdr:colOff>165100</xdr:colOff>
      <xdr:row>107</xdr:row>
      <xdr:rowOff>75946</xdr:rowOff>
    </xdr:to>
    <xdr:sp macro="" textlink="">
      <xdr:nvSpPr>
        <xdr:cNvPr id="942" name="楕円 941">
          <a:extLst>
            <a:ext uri="{FF2B5EF4-FFF2-40B4-BE49-F238E27FC236}">
              <a16:creationId xmlns:a16="http://schemas.microsoft.com/office/drawing/2014/main" id="{491732A8-9758-4D07-B4FC-0FCA79C85DFB}"/>
            </a:ext>
          </a:extLst>
        </xdr:cNvPr>
        <xdr:cNvSpPr/>
      </xdr:nvSpPr>
      <xdr:spPr>
        <a:xfrm>
          <a:off x="17554575" y="17459071"/>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22861</xdr:rowOff>
    </xdr:from>
    <xdr:to>
      <xdr:col>107</xdr:col>
      <xdr:colOff>50800</xdr:colOff>
      <xdr:row>107</xdr:row>
      <xdr:rowOff>25146</xdr:rowOff>
    </xdr:to>
    <xdr:cxnSp macro="">
      <xdr:nvCxnSpPr>
        <xdr:cNvPr id="943" name="直線コネクタ 942">
          <a:extLst>
            <a:ext uri="{FF2B5EF4-FFF2-40B4-BE49-F238E27FC236}">
              <a16:creationId xmlns:a16="http://schemas.microsoft.com/office/drawing/2014/main" id="{5F42022B-0B4B-4D3F-A7E4-2BF999EA269B}"/>
            </a:ext>
          </a:extLst>
        </xdr:cNvPr>
        <xdr:cNvCxnSpPr/>
      </xdr:nvCxnSpPr>
      <xdr:spPr>
        <a:xfrm flipV="1">
          <a:off x="17602200" y="17513936"/>
          <a:ext cx="790575"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111506</xdr:rowOff>
    </xdr:from>
    <xdr:to>
      <xdr:col>98</xdr:col>
      <xdr:colOff>38100</xdr:colOff>
      <xdr:row>107</xdr:row>
      <xdr:rowOff>41656</xdr:rowOff>
    </xdr:to>
    <xdr:sp macro="" textlink="">
      <xdr:nvSpPr>
        <xdr:cNvPr id="944" name="楕円 943">
          <a:extLst>
            <a:ext uri="{FF2B5EF4-FFF2-40B4-BE49-F238E27FC236}">
              <a16:creationId xmlns:a16="http://schemas.microsoft.com/office/drawing/2014/main" id="{CF782BD9-1C1C-4927-A430-E853546DB915}"/>
            </a:ext>
          </a:extLst>
        </xdr:cNvPr>
        <xdr:cNvSpPr/>
      </xdr:nvSpPr>
      <xdr:spPr>
        <a:xfrm>
          <a:off x="16754475" y="17427956"/>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162306</xdr:rowOff>
    </xdr:from>
    <xdr:to>
      <xdr:col>102</xdr:col>
      <xdr:colOff>114300</xdr:colOff>
      <xdr:row>107</xdr:row>
      <xdr:rowOff>25146</xdr:rowOff>
    </xdr:to>
    <xdr:cxnSp macro="">
      <xdr:nvCxnSpPr>
        <xdr:cNvPr id="945" name="直線コネクタ 944">
          <a:extLst>
            <a:ext uri="{FF2B5EF4-FFF2-40B4-BE49-F238E27FC236}">
              <a16:creationId xmlns:a16="http://schemas.microsoft.com/office/drawing/2014/main" id="{40B6C5FF-3C6B-4F4D-894B-FC1C5058EDB7}"/>
            </a:ext>
          </a:extLst>
        </xdr:cNvPr>
        <xdr:cNvCxnSpPr/>
      </xdr:nvCxnSpPr>
      <xdr:spPr>
        <a:xfrm>
          <a:off x="16802100" y="17475581"/>
          <a:ext cx="800100" cy="40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69614</xdr:rowOff>
    </xdr:from>
    <xdr:ext cx="469744" cy="259045"/>
    <xdr:sp macro="" textlink="">
      <xdr:nvSpPr>
        <xdr:cNvPr id="946" name="n_1aveValue【庁舎】&#10;一人当たり面積">
          <a:extLst>
            <a:ext uri="{FF2B5EF4-FFF2-40B4-BE49-F238E27FC236}">
              <a16:creationId xmlns:a16="http://schemas.microsoft.com/office/drawing/2014/main" id="{BEC660E5-2DF8-4DA6-A63E-97092E893551}"/>
            </a:ext>
          </a:extLst>
        </xdr:cNvPr>
        <xdr:cNvSpPr txBox="1"/>
      </xdr:nvSpPr>
      <xdr:spPr>
        <a:xfrm>
          <a:off x="18983402" y="172114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71899</xdr:rowOff>
    </xdr:from>
    <xdr:ext cx="469744" cy="259045"/>
    <xdr:sp macro="" textlink="">
      <xdr:nvSpPr>
        <xdr:cNvPr id="947" name="n_2aveValue【庁舎】&#10;一人当たり面積">
          <a:extLst>
            <a:ext uri="{FF2B5EF4-FFF2-40B4-BE49-F238E27FC236}">
              <a16:creationId xmlns:a16="http://schemas.microsoft.com/office/drawing/2014/main" id="{6BC30DC0-C39E-49B9-840E-4CFEEE93C0B1}"/>
            </a:ext>
          </a:extLst>
        </xdr:cNvPr>
        <xdr:cNvSpPr txBox="1"/>
      </xdr:nvSpPr>
      <xdr:spPr>
        <a:xfrm>
          <a:off x="18183302" y="172137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81805</xdr:rowOff>
    </xdr:from>
    <xdr:ext cx="469744" cy="259045"/>
    <xdr:sp macro="" textlink="">
      <xdr:nvSpPr>
        <xdr:cNvPr id="948" name="n_3aveValue【庁舎】&#10;一人当たり面積">
          <a:extLst>
            <a:ext uri="{FF2B5EF4-FFF2-40B4-BE49-F238E27FC236}">
              <a16:creationId xmlns:a16="http://schemas.microsoft.com/office/drawing/2014/main" id="{61958EB2-D862-471A-9395-522C3FE3DB28}"/>
            </a:ext>
          </a:extLst>
        </xdr:cNvPr>
        <xdr:cNvSpPr txBox="1"/>
      </xdr:nvSpPr>
      <xdr:spPr>
        <a:xfrm>
          <a:off x="17383202" y="172299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85362</xdr:rowOff>
    </xdr:from>
    <xdr:ext cx="469744" cy="259045"/>
    <xdr:sp macro="" textlink="">
      <xdr:nvSpPr>
        <xdr:cNvPr id="949" name="n_4aveValue【庁舎】&#10;一人当たり面積">
          <a:extLst>
            <a:ext uri="{FF2B5EF4-FFF2-40B4-BE49-F238E27FC236}">
              <a16:creationId xmlns:a16="http://schemas.microsoft.com/office/drawing/2014/main" id="{E71AB2DB-521F-4687-8DFB-1FF463A5924E}"/>
            </a:ext>
          </a:extLst>
        </xdr:cNvPr>
        <xdr:cNvSpPr txBox="1"/>
      </xdr:nvSpPr>
      <xdr:spPr>
        <a:xfrm>
          <a:off x="16592627" y="17576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63264</xdr:rowOff>
    </xdr:from>
    <xdr:ext cx="469744" cy="259045"/>
    <xdr:sp macro="" textlink="">
      <xdr:nvSpPr>
        <xdr:cNvPr id="950" name="n_1mainValue【庁舎】&#10;一人当たり面積">
          <a:extLst>
            <a:ext uri="{FF2B5EF4-FFF2-40B4-BE49-F238E27FC236}">
              <a16:creationId xmlns:a16="http://schemas.microsoft.com/office/drawing/2014/main" id="{AE45C838-4895-49ED-A8F5-0746E2320113}"/>
            </a:ext>
          </a:extLst>
        </xdr:cNvPr>
        <xdr:cNvSpPr txBox="1"/>
      </xdr:nvSpPr>
      <xdr:spPr>
        <a:xfrm>
          <a:off x="18983402" y="17554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64788</xdr:rowOff>
    </xdr:from>
    <xdr:ext cx="469744" cy="259045"/>
    <xdr:sp macro="" textlink="">
      <xdr:nvSpPr>
        <xdr:cNvPr id="951" name="n_2mainValue【庁舎】&#10;一人当たり面積">
          <a:extLst>
            <a:ext uri="{FF2B5EF4-FFF2-40B4-BE49-F238E27FC236}">
              <a16:creationId xmlns:a16="http://schemas.microsoft.com/office/drawing/2014/main" id="{7846CEAC-A1AC-4BFC-9DB6-70D8FF08AAAC}"/>
            </a:ext>
          </a:extLst>
        </xdr:cNvPr>
        <xdr:cNvSpPr txBox="1"/>
      </xdr:nvSpPr>
      <xdr:spPr>
        <a:xfrm>
          <a:off x="18183302" y="175558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67073</xdr:rowOff>
    </xdr:from>
    <xdr:ext cx="469744" cy="259045"/>
    <xdr:sp macro="" textlink="">
      <xdr:nvSpPr>
        <xdr:cNvPr id="952" name="n_3mainValue【庁舎】&#10;一人当たり面積">
          <a:extLst>
            <a:ext uri="{FF2B5EF4-FFF2-40B4-BE49-F238E27FC236}">
              <a16:creationId xmlns:a16="http://schemas.microsoft.com/office/drawing/2014/main" id="{B2A06D19-BCC3-45F4-9FE1-FCDDD690FC6A}"/>
            </a:ext>
          </a:extLst>
        </xdr:cNvPr>
        <xdr:cNvSpPr txBox="1"/>
      </xdr:nvSpPr>
      <xdr:spPr>
        <a:xfrm>
          <a:off x="17383202" y="17551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58183</xdr:rowOff>
    </xdr:from>
    <xdr:ext cx="469744" cy="259045"/>
    <xdr:sp macro="" textlink="">
      <xdr:nvSpPr>
        <xdr:cNvPr id="953" name="n_4mainValue【庁舎】&#10;一人当たり面積">
          <a:extLst>
            <a:ext uri="{FF2B5EF4-FFF2-40B4-BE49-F238E27FC236}">
              <a16:creationId xmlns:a16="http://schemas.microsoft.com/office/drawing/2014/main" id="{6044605D-1659-4F13-B0A9-64D89148BEB4}"/>
            </a:ext>
          </a:extLst>
        </xdr:cNvPr>
        <xdr:cNvSpPr txBox="1"/>
      </xdr:nvSpPr>
      <xdr:spPr>
        <a:xfrm>
          <a:off x="16592627" y="172031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4" name="正方形/長方形 953">
          <a:extLst>
            <a:ext uri="{FF2B5EF4-FFF2-40B4-BE49-F238E27FC236}">
              <a16:creationId xmlns:a16="http://schemas.microsoft.com/office/drawing/2014/main" id="{8E50F907-1847-4628-A908-92EDC539D8D1}"/>
            </a:ext>
          </a:extLst>
        </xdr:cNvPr>
        <xdr:cNvSpPr/>
      </xdr:nvSpPr>
      <xdr:spPr>
        <a:xfrm>
          <a:off x="685800" y="1857375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5" name="正方形/長方形 954">
          <a:extLst>
            <a:ext uri="{FF2B5EF4-FFF2-40B4-BE49-F238E27FC236}">
              <a16:creationId xmlns:a16="http://schemas.microsoft.com/office/drawing/2014/main" id="{EE553193-129D-4B34-BC04-627D3D817A6C}"/>
            </a:ext>
          </a:extLst>
        </xdr:cNvPr>
        <xdr:cNvSpPr/>
      </xdr:nvSpPr>
      <xdr:spPr>
        <a:xfrm>
          <a:off x="685800" y="18640425"/>
          <a:ext cx="34671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6" name="テキスト ボックス 955">
          <a:extLst>
            <a:ext uri="{FF2B5EF4-FFF2-40B4-BE49-F238E27FC236}">
              <a16:creationId xmlns:a16="http://schemas.microsoft.com/office/drawing/2014/main" id="{F201A83E-D1AF-4D03-AE8C-29D0DC65F5CB}"/>
            </a:ext>
          </a:extLst>
        </xdr:cNvPr>
        <xdr:cNvSpPr txBox="1"/>
      </xdr:nvSpPr>
      <xdr:spPr>
        <a:xfrm>
          <a:off x="762000" y="18888075"/>
          <a:ext cx="19878675"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「図書館」においては、平成</a:t>
          </a:r>
          <a:r>
            <a:rPr kumimoji="1" lang="en-US" altLang="ja-JP" sz="1300">
              <a:latin typeface="ＭＳ Ｐゴシック" panose="020B0600070205080204" pitchFamily="50" charset="-128"/>
              <a:ea typeface="ＭＳ Ｐゴシック" panose="020B0600070205080204" pitchFamily="50" charset="-128"/>
            </a:rPr>
            <a:t>29</a:t>
          </a:r>
          <a:r>
            <a:rPr kumimoji="1" lang="ja-JP" altLang="en-US" sz="1300">
              <a:latin typeface="ＭＳ Ｐゴシック" panose="020B0600070205080204" pitchFamily="50" charset="-128"/>
              <a:ea typeface="ＭＳ Ｐゴシック" panose="020B0600070205080204" pitchFamily="50" charset="-128"/>
            </a:rPr>
            <a:t>年度から図書館と公民館の機能を併せもつ生涯学習センターを整備したことで、大幅に減価償却率が改善されている。</a:t>
          </a:r>
        </a:p>
        <a:p>
          <a:r>
            <a:rPr kumimoji="1" lang="ja-JP" altLang="en-US" sz="1300">
              <a:latin typeface="ＭＳ Ｐゴシック" panose="020B0600070205080204" pitchFamily="50" charset="-128"/>
              <a:ea typeface="ＭＳ Ｐゴシック" panose="020B0600070205080204" pitchFamily="50" charset="-128"/>
            </a:rPr>
            <a:t>「福祉施設」においては、減価償却率が上昇しており、施設の老朽化が進んでいる。</a:t>
          </a:r>
        </a:p>
        <a:p>
          <a:r>
            <a:rPr kumimoji="1" lang="ja-JP" altLang="en-US" sz="1300">
              <a:latin typeface="ＭＳ Ｐゴシック" panose="020B0600070205080204" pitchFamily="50" charset="-128"/>
              <a:ea typeface="ＭＳ Ｐゴシック" panose="020B0600070205080204" pitchFamily="50" charset="-128"/>
            </a:rPr>
            <a:t>「体育館・プール」及び「市民会館」においては、減価償却率が</a:t>
          </a:r>
          <a:r>
            <a:rPr kumimoji="1" lang="en-US" altLang="ja-JP" sz="1300">
              <a:latin typeface="ＭＳ Ｐゴシック" panose="020B0600070205080204" pitchFamily="50" charset="-128"/>
              <a:ea typeface="ＭＳ Ｐゴシック" panose="020B0600070205080204" pitchFamily="50" charset="-128"/>
            </a:rPr>
            <a:t>70</a:t>
          </a:r>
          <a:r>
            <a:rPr kumimoji="1" lang="ja-JP" altLang="en-US" sz="1300">
              <a:latin typeface="ＭＳ Ｐゴシック" panose="020B0600070205080204" pitchFamily="50" charset="-128"/>
              <a:ea typeface="ＭＳ Ｐゴシック" panose="020B0600070205080204" pitchFamily="50" charset="-128"/>
            </a:rPr>
            <a:t>％を超えており、類似団体平均と比較して高い水準で老朽化が進んでいる。</a:t>
          </a:r>
        </a:p>
        <a:p>
          <a:r>
            <a:rPr kumimoji="1" lang="ja-JP" altLang="en-US" sz="1300">
              <a:latin typeface="ＭＳ Ｐゴシック" panose="020B0600070205080204" pitchFamily="50" charset="-128"/>
              <a:ea typeface="ＭＳ Ｐゴシック" panose="020B0600070205080204" pitchFamily="50" charset="-128"/>
            </a:rPr>
            <a:t>今後は、各個別施設計画に基づき計画的な施設の管理を行いつつ、規模の適正化についても検討し、将来の人口動向や財政状況等を見据え、耐用年数経過時には縮小建替えによる面積削減等を検討する必要がある。</a:t>
          </a: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172.16.126.187\share\&#20196;&#21644;&#65304;&#24180;&#24230;\02_&#20225;&#30011;G\01_&#26222;&#36890;&#20250;&#35336;&#27770;&#31639;&#32113;&#35336;&#65288;R7&#27770;&#31639;&#65289;\05_&#20196;&#21644;6&#24180;&#24230;&#36001;&#25919;&#29366;&#27841;&#36039;&#26009;&#38598;&#12398;&#20316;&#25104;&#12395;&#12388;&#12356;&#12390;&#65288;&#65298;&#22238;&#30446;&#65289;\03%20&#24066;&#30010;&#26449;&#8594;&#30476;\432105&#33738;&#27744;&#24066;_20260911-171249_&#12304;&#36001;&#25919;&#29366;&#27841;&#36039;&#26009;&#38598;&#12305;_432105_&#33738;&#27744;&#24066;_2024(2&#22238;&#30446;).xlsx" TargetMode="External"/><Relationship Id="rId1" Type="http://schemas.openxmlformats.org/officeDocument/2006/relationships/externalLinkPath" Target="432105&#33738;&#27744;&#24066;_20260911-171249_&#12304;&#36001;&#25919;&#29366;&#27841;&#36039;&#26009;&#38598;&#12305;_432105_&#33738;&#27744;&#24066;_2024(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cell r="BP51">
            <v>21.3</v>
          </cell>
          <cell r="BX51">
            <v>13.7</v>
          </cell>
          <cell r="CF51">
            <v>6.5</v>
          </cell>
          <cell r="CN51">
            <v>1.2</v>
          </cell>
          <cell r="CV51">
            <v>5.6</v>
          </cell>
        </row>
        <row r="53">
          <cell r="BP53">
            <v>59.9</v>
          </cell>
          <cell r="BX53">
            <v>61.3</v>
          </cell>
          <cell r="CF53">
            <v>62</v>
          </cell>
          <cell r="CN53">
            <v>63.6</v>
          </cell>
          <cell r="CV53">
            <v>64.900000000000006</v>
          </cell>
        </row>
        <row r="55">
          <cell r="AN55" t="str">
            <v>類似団体内平均値</v>
          </cell>
          <cell r="BP55">
            <v>41.5</v>
          </cell>
          <cell r="BX55">
            <v>13.3</v>
          </cell>
          <cell r="CF55">
            <v>5.4</v>
          </cell>
          <cell r="CN55">
            <v>0</v>
          </cell>
          <cell r="CV55">
            <v>0</v>
          </cell>
        </row>
        <row r="57">
          <cell r="BP57">
            <v>61.7</v>
          </cell>
          <cell r="BX57">
            <v>61.5</v>
          </cell>
          <cell r="CF57">
            <v>62.8</v>
          </cell>
          <cell r="CN57">
            <v>64.099999999999994</v>
          </cell>
          <cell r="CV57">
            <v>65.099999999999994</v>
          </cell>
        </row>
        <row r="72">
          <cell r="BP72" t="str">
            <v>R02</v>
          </cell>
          <cell r="BX72" t="str">
            <v>R03</v>
          </cell>
          <cell r="CF72" t="str">
            <v>R04</v>
          </cell>
          <cell r="CN72" t="str">
            <v>R05</v>
          </cell>
          <cell r="CV72" t="str">
            <v>R06</v>
          </cell>
        </row>
        <row r="73">
          <cell r="AN73" t="str">
            <v>当該団体値</v>
          </cell>
          <cell r="BP73">
            <v>21.3</v>
          </cell>
          <cell r="BX73">
            <v>13.7</v>
          </cell>
          <cell r="CF73">
            <v>6.5</v>
          </cell>
          <cell r="CN73">
            <v>1.2</v>
          </cell>
          <cell r="CV73">
            <v>5.6</v>
          </cell>
        </row>
        <row r="75">
          <cell r="BP75">
            <v>10.8</v>
          </cell>
          <cell r="BX75">
            <v>10.4</v>
          </cell>
          <cell r="CF75">
            <v>9.1999999999999993</v>
          </cell>
          <cell r="CN75">
            <v>9.1</v>
          </cell>
          <cell r="CV75">
            <v>9.6999999999999993</v>
          </cell>
        </row>
        <row r="77">
          <cell r="AN77" t="str">
            <v>類似団体内平均値</v>
          </cell>
          <cell r="BP77">
            <v>41.5</v>
          </cell>
          <cell r="BX77">
            <v>13.3</v>
          </cell>
          <cell r="CF77">
            <v>5.4</v>
          </cell>
          <cell r="CN77">
            <v>0</v>
          </cell>
          <cell r="CV77">
            <v>0</v>
          </cell>
        </row>
        <row r="79">
          <cell r="BP79">
            <v>9.1999999999999993</v>
          </cell>
          <cell r="BX79">
            <v>8.4</v>
          </cell>
          <cell r="CF79">
            <v>8.4</v>
          </cell>
          <cell r="CN79">
            <v>8.6</v>
          </cell>
          <cell r="CV79">
            <v>8.6999999999999993</v>
          </cell>
        </row>
      </sheetData>
      <sheetData sheetId="1"/>
      <sheetData sheetId="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workbookViewId="0"/>
  </sheetViews>
  <sheetFormatPr defaultColWidth="0" defaultRowHeight="11" zeroHeight="1" x14ac:dyDescent="0.2"/>
  <cols>
    <col min="1" max="11" width="2.08984375" style="162" customWidth="1"/>
    <col min="12" max="12" width="2.26953125" style="162" customWidth="1"/>
    <col min="13" max="17" width="2.36328125" style="162" customWidth="1"/>
    <col min="18" max="119" width="2.08984375" style="162" customWidth="1"/>
    <col min="120" max="16384" width="0" style="162" hidden="1"/>
  </cols>
  <sheetData>
    <row r="1" spans="1:119" ht="33" customHeight="1" x14ac:dyDescent="0.2">
      <c r="B1" s="380" t="s">
        <v>76</v>
      </c>
      <c r="C1" s="380"/>
      <c r="D1" s="380"/>
      <c r="E1" s="380"/>
      <c r="F1" s="380"/>
      <c r="G1" s="380"/>
      <c r="H1" s="380"/>
      <c r="I1" s="380"/>
      <c r="J1" s="380"/>
      <c r="K1" s="380"/>
      <c r="L1" s="380"/>
      <c r="M1" s="380"/>
      <c r="N1" s="380"/>
      <c r="O1" s="380"/>
      <c r="P1" s="380"/>
      <c r="Q1" s="380"/>
      <c r="R1" s="380"/>
      <c r="S1" s="380"/>
      <c r="T1" s="380"/>
      <c r="U1" s="380"/>
      <c r="V1" s="380"/>
      <c r="W1" s="380"/>
      <c r="X1" s="380"/>
      <c r="Y1" s="380"/>
      <c r="Z1" s="380"/>
      <c r="AA1" s="380"/>
      <c r="AB1" s="380"/>
      <c r="AC1" s="380"/>
      <c r="AD1" s="380"/>
      <c r="AE1" s="380"/>
      <c r="AF1" s="380"/>
      <c r="AG1" s="380"/>
      <c r="AH1" s="380"/>
      <c r="AI1" s="380"/>
      <c r="AJ1" s="380"/>
      <c r="AK1" s="380"/>
      <c r="AL1" s="380"/>
      <c r="AM1" s="380"/>
      <c r="AN1" s="380"/>
      <c r="AO1" s="380"/>
      <c r="AP1" s="380"/>
      <c r="AQ1" s="380"/>
      <c r="AR1" s="380"/>
      <c r="AS1" s="380"/>
      <c r="AT1" s="380"/>
      <c r="AU1" s="380"/>
      <c r="AV1" s="380"/>
      <c r="AW1" s="380"/>
      <c r="AX1" s="380"/>
      <c r="AY1" s="380"/>
      <c r="AZ1" s="380"/>
      <c r="BA1" s="380"/>
      <c r="BB1" s="380"/>
      <c r="BC1" s="380"/>
      <c r="BD1" s="380"/>
      <c r="BE1" s="380"/>
      <c r="BF1" s="380"/>
      <c r="BG1" s="380"/>
      <c r="BH1" s="380"/>
      <c r="BI1" s="380"/>
      <c r="BJ1" s="380"/>
      <c r="BK1" s="380"/>
      <c r="BL1" s="380"/>
      <c r="BM1" s="380"/>
      <c r="BN1" s="380"/>
      <c r="BO1" s="380"/>
      <c r="BP1" s="380"/>
      <c r="BQ1" s="380"/>
      <c r="BR1" s="380"/>
      <c r="BS1" s="380"/>
      <c r="BT1" s="380"/>
      <c r="BU1" s="380"/>
      <c r="BV1" s="380"/>
      <c r="BW1" s="380"/>
      <c r="BX1" s="380"/>
      <c r="BY1" s="380"/>
      <c r="BZ1" s="380"/>
      <c r="CA1" s="380"/>
      <c r="CB1" s="380"/>
      <c r="CC1" s="380"/>
      <c r="CD1" s="380"/>
      <c r="CE1" s="380"/>
      <c r="CF1" s="380"/>
      <c r="CG1" s="380"/>
      <c r="CH1" s="380"/>
      <c r="CI1" s="380"/>
      <c r="CJ1" s="380"/>
      <c r="CK1" s="380"/>
      <c r="CL1" s="380"/>
      <c r="CM1" s="380"/>
      <c r="CN1" s="380"/>
      <c r="CO1" s="380"/>
      <c r="CP1" s="380"/>
      <c r="CQ1" s="380"/>
      <c r="CR1" s="380"/>
      <c r="CS1" s="380"/>
      <c r="CT1" s="380"/>
      <c r="CU1" s="380"/>
      <c r="CV1" s="380"/>
      <c r="CW1" s="380"/>
      <c r="CX1" s="380"/>
      <c r="CY1" s="380"/>
      <c r="CZ1" s="380"/>
      <c r="DA1" s="380"/>
      <c r="DB1" s="380"/>
      <c r="DC1" s="380"/>
      <c r="DD1" s="380"/>
      <c r="DE1" s="380"/>
      <c r="DF1" s="380"/>
      <c r="DG1" s="380"/>
      <c r="DH1" s="380"/>
      <c r="DI1" s="380"/>
      <c r="DJ1" s="163"/>
      <c r="DK1" s="163"/>
      <c r="DL1" s="163"/>
      <c r="DM1" s="163"/>
      <c r="DN1" s="163"/>
      <c r="DO1" s="163"/>
    </row>
    <row r="2" spans="1:119" ht="24" thickBot="1" x14ac:dyDescent="0.25">
      <c r="B2" s="164" t="s">
        <v>77</v>
      </c>
      <c r="C2" s="164"/>
      <c r="D2" s="165"/>
    </row>
    <row r="3" spans="1:119" ht="18.75" customHeight="1" thickBot="1" x14ac:dyDescent="0.25">
      <c r="A3" s="163"/>
      <c r="B3" s="381" t="s">
        <v>78</v>
      </c>
      <c r="C3" s="382"/>
      <c r="D3" s="382"/>
      <c r="E3" s="383"/>
      <c r="F3" s="383"/>
      <c r="G3" s="383"/>
      <c r="H3" s="383"/>
      <c r="I3" s="383"/>
      <c r="J3" s="383"/>
      <c r="K3" s="383"/>
      <c r="L3" s="383" t="s">
        <v>79</v>
      </c>
      <c r="M3" s="383"/>
      <c r="N3" s="383"/>
      <c r="O3" s="383"/>
      <c r="P3" s="383"/>
      <c r="Q3" s="383"/>
      <c r="R3" s="390"/>
      <c r="S3" s="390"/>
      <c r="T3" s="390"/>
      <c r="U3" s="390"/>
      <c r="V3" s="391"/>
      <c r="W3" s="365" t="s">
        <v>80</v>
      </c>
      <c r="X3" s="366"/>
      <c r="Y3" s="366"/>
      <c r="Z3" s="366"/>
      <c r="AA3" s="366"/>
      <c r="AB3" s="382"/>
      <c r="AC3" s="390" t="s">
        <v>81</v>
      </c>
      <c r="AD3" s="366"/>
      <c r="AE3" s="366"/>
      <c r="AF3" s="366"/>
      <c r="AG3" s="366"/>
      <c r="AH3" s="366"/>
      <c r="AI3" s="366"/>
      <c r="AJ3" s="366"/>
      <c r="AK3" s="366"/>
      <c r="AL3" s="367"/>
      <c r="AM3" s="365" t="s">
        <v>82</v>
      </c>
      <c r="AN3" s="366"/>
      <c r="AO3" s="366"/>
      <c r="AP3" s="366"/>
      <c r="AQ3" s="366"/>
      <c r="AR3" s="366"/>
      <c r="AS3" s="366"/>
      <c r="AT3" s="366"/>
      <c r="AU3" s="366"/>
      <c r="AV3" s="366"/>
      <c r="AW3" s="366"/>
      <c r="AX3" s="367"/>
      <c r="AY3" s="402" t="s">
        <v>1</v>
      </c>
      <c r="AZ3" s="403"/>
      <c r="BA3" s="403"/>
      <c r="BB3" s="403"/>
      <c r="BC3" s="403"/>
      <c r="BD3" s="403"/>
      <c r="BE3" s="403"/>
      <c r="BF3" s="403"/>
      <c r="BG3" s="403"/>
      <c r="BH3" s="403"/>
      <c r="BI3" s="403"/>
      <c r="BJ3" s="403"/>
      <c r="BK3" s="403"/>
      <c r="BL3" s="403"/>
      <c r="BM3" s="404"/>
      <c r="BN3" s="365" t="s">
        <v>83</v>
      </c>
      <c r="BO3" s="366"/>
      <c r="BP3" s="366"/>
      <c r="BQ3" s="366"/>
      <c r="BR3" s="366"/>
      <c r="BS3" s="366"/>
      <c r="BT3" s="366"/>
      <c r="BU3" s="367"/>
      <c r="BV3" s="365" t="s">
        <v>84</v>
      </c>
      <c r="BW3" s="366"/>
      <c r="BX3" s="366"/>
      <c r="BY3" s="366"/>
      <c r="BZ3" s="366"/>
      <c r="CA3" s="366"/>
      <c r="CB3" s="366"/>
      <c r="CC3" s="367"/>
      <c r="CD3" s="402" t="s">
        <v>1</v>
      </c>
      <c r="CE3" s="403"/>
      <c r="CF3" s="403"/>
      <c r="CG3" s="403"/>
      <c r="CH3" s="403"/>
      <c r="CI3" s="403"/>
      <c r="CJ3" s="403"/>
      <c r="CK3" s="403"/>
      <c r="CL3" s="403"/>
      <c r="CM3" s="403"/>
      <c r="CN3" s="403"/>
      <c r="CO3" s="403"/>
      <c r="CP3" s="403"/>
      <c r="CQ3" s="403"/>
      <c r="CR3" s="403"/>
      <c r="CS3" s="404"/>
      <c r="CT3" s="365" t="s">
        <v>85</v>
      </c>
      <c r="CU3" s="366"/>
      <c r="CV3" s="366"/>
      <c r="CW3" s="366"/>
      <c r="CX3" s="366"/>
      <c r="CY3" s="366"/>
      <c r="CZ3" s="366"/>
      <c r="DA3" s="367"/>
      <c r="DB3" s="365" t="s">
        <v>86</v>
      </c>
      <c r="DC3" s="366"/>
      <c r="DD3" s="366"/>
      <c r="DE3" s="366"/>
      <c r="DF3" s="366"/>
      <c r="DG3" s="366"/>
      <c r="DH3" s="366"/>
      <c r="DI3" s="367"/>
    </row>
    <row r="4" spans="1:119" ht="18.75" customHeight="1" x14ac:dyDescent="0.2">
      <c r="A4" s="163"/>
      <c r="B4" s="384"/>
      <c r="C4" s="385"/>
      <c r="D4" s="385"/>
      <c r="E4" s="386"/>
      <c r="F4" s="386"/>
      <c r="G4" s="386"/>
      <c r="H4" s="386"/>
      <c r="I4" s="386"/>
      <c r="J4" s="386"/>
      <c r="K4" s="386"/>
      <c r="L4" s="386"/>
      <c r="M4" s="386"/>
      <c r="N4" s="386"/>
      <c r="O4" s="386"/>
      <c r="P4" s="386"/>
      <c r="Q4" s="386"/>
      <c r="R4" s="392"/>
      <c r="S4" s="392"/>
      <c r="T4" s="392"/>
      <c r="U4" s="392"/>
      <c r="V4" s="393"/>
      <c r="W4" s="396"/>
      <c r="X4" s="397"/>
      <c r="Y4" s="397"/>
      <c r="Z4" s="397"/>
      <c r="AA4" s="397"/>
      <c r="AB4" s="385"/>
      <c r="AC4" s="392"/>
      <c r="AD4" s="397"/>
      <c r="AE4" s="397"/>
      <c r="AF4" s="397"/>
      <c r="AG4" s="397"/>
      <c r="AH4" s="397"/>
      <c r="AI4" s="397"/>
      <c r="AJ4" s="397"/>
      <c r="AK4" s="397"/>
      <c r="AL4" s="400"/>
      <c r="AM4" s="398"/>
      <c r="AN4" s="399"/>
      <c r="AO4" s="399"/>
      <c r="AP4" s="399"/>
      <c r="AQ4" s="399"/>
      <c r="AR4" s="399"/>
      <c r="AS4" s="399"/>
      <c r="AT4" s="399"/>
      <c r="AU4" s="399"/>
      <c r="AV4" s="399"/>
      <c r="AW4" s="399"/>
      <c r="AX4" s="401"/>
      <c r="AY4" s="368" t="s">
        <v>87</v>
      </c>
      <c r="AZ4" s="369"/>
      <c r="BA4" s="369"/>
      <c r="BB4" s="369"/>
      <c r="BC4" s="369"/>
      <c r="BD4" s="369"/>
      <c r="BE4" s="369"/>
      <c r="BF4" s="369"/>
      <c r="BG4" s="369"/>
      <c r="BH4" s="369"/>
      <c r="BI4" s="369"/>
      <c r="BJ4" s="369"/>
      <c r="BK4" s="369"/>
      <c r="BL4" s="369"/>
      <c r="BM4" s="370"/>
      <c r="BN4" s="371">
        <v>31301326</v>
      </c>
      <c r="BO4" s="372"/>
      <c r="BP4" s="372"/>
      <c r="BQ4" s="372"/>
      <c r="BR4" s="372"/>
      <c r="BS4" s="372"/>
      <c r="BT4" s="372"/>
      <c r="BU4" s="373"/>
      <c r="BV4" s="371">
        <v>28531070</v>
      </c>
      <c r="BW4" s="372"/>
      <c r="BX4" s="372"/>
      <c r="BY4" s="372"/>
      <c r="BZ4" s="372"/>
      <c r="CA4" s="372"/>
      <c r="CB4" s="372"/>
      <c r="CC4" s="373"/>
      <c r="CD4" s="374" t="s">
        <v>88</v>
      </c>
      <c r="CE4" s="375"/>
      <c r="CF4" s="375"/>
      <c r="CG4" s="375"/>
      <c r="CH4" s="375"/>
      <c r="CI4" s="375"/>
      <c r="CJ4" s="375"/>
      <c r="CK4" s="375"/>
      <c r="CL4" s="375"/>
      <c r="CM4" s="375"/>
      <c r="CN4" s="375"/>
      <c r="CO4" s="375"/>
      <c r="CP4" s="375"/>
      <c r="CQ4" s="375"/>
      <c r="CR4" s="375"/>
      <c r="CS4" s="376"/>
      <c r="CT4" s="377">
        <v>4.0999999999999996</v>
      </c>
      <c r="CU4" s="378"/>
      <c r="CV4" s="378"/>
      <c r="CW4" s="378"/>
      <c r="CX4" s="378"/>
      <c r="CY4" s="378"/>
      <c r="CZ4" s="378"/>
      <c r="DA4" s="379"/>
      <c r="DB4" s="377">
        <v>2.2999999999999998</v>
      </c>
      <c r="DC4" s="378"/>
      <c r="DD4" s="378"/>
      <c r="DE4" s="378"/>
      <c r="DF4" s="378"/>
      <c r="DG4" s="378"/>
      <c r="DH4" s="378"/>
      <c r="DI4" s="379"/>
    </row>
    <row r="5" spans="1:119" ht="18.75" customHeight="1" x14ac:dyDescent="0.2">
      <c r="A5" s="163"/>
      <c r="B5" s="387"/>
      <c r="C5" s="388"/>
      <c r="D5" s="388"/>
      <c r="E5" s="389"/>
      <c r="F5" s="389"/>
      <c r="G5" s="389"/>
      <c r="H5" s="389"/>
      <c r="I5" s="389"/>
      <c r="J5" s="389"/>
      <c r="K5" s="389"/>
      <c r="L5" s="389"/>
      <c r="M5" s="389"/>
      <c r="N5" s="389"/>
      <c r="O5" s="389"/>
      <c r="P5" s="389"/>
      <c r="Q5" s="389"/>
      <c r="R5" s="394"/>
      <c r="S5" s="394"/>
      <c r="T5" s="394"/>
      <c r="U5" s="394"/>
      <c r="V5" s="395"/>
      <c r="W5" s="398"/>
      <c r="X5" s="399"/>
      <c r="Y5" s="399"/>
      <c r="Z5" s="399"/>
      <c r="AA5" s="399"/>
      <c r="AB5" s="388"/>
      <c r="AC5" s="394"/>
      <c r="AD5" s="399"/>
      <c r="AE5" s="399"/>
      <c r="AF5" s="399"/>
      <c r="AG5" s="399"/>
      <c r="AH5" s="399"/>
      <c r="AI5" s="399"/>
      <c r="AJ5" s="399"/>
      <c r="AK5" s="399"/>
      <c r="AL5" s="401"/>
      <c r="AM5" s="437" t="s">
        <v>89</v>
      </c>
      <c r="AN5" s="438"/>
      <c r="AO5" s="438"/>
      <c r="AP5" s="438"/>
      <c r="AQ5" s="438"/>
      <c r="AR5" s="438"/>
      <c r="AS5" s="438"/>
      <c r="AT5" s="439"/>
      <c r="AU5" s="440" t="s">
        <v>90</v>
      </c>
      <c r="AV5" s="441"/>
      <c r="AW5" s="441"/>
      <c r="AX5" s="441"/>
      <c r="AY5" s="442" t="s">
        <v>91</v>
      </c>
      <c r="AZ5" s="443"/>
      <c r="BA5" s="443"/>
      <c r="BB5" s="443"/>
      <c r="BC5" s="443"/>
      <c r="BD5" s="443"/>
      <c r="BE5" s="443"/>
      <c r="BF5" s="443"/>
      <c r="BG5" s="443"/>
      <c r="BH5" s="443"/>
      <c r="BI5" s="443"/>
      <c r="BJ5" s="443"/>
      <c r="BK5" s="443"/>
      <c r="BL5" s="443"/>
      <c r="BM5" s="444"/>
      <c r="BN5" s="408">
        <v>30230074</v>
      </c>
      <c r="BO5" s="409"/>
      <c r="BP5" s="409"/>
      <c r="BQ5" s="409"/>
      <c r="BR5" s="409"/>
      <c r="BS5" s="409"/>
      <c r="BT5" s="409"/>
      <c r="BU5" s="410"/>
      <c r="BV5" s="408">
        <v>27745823</v>
      </c>
      <c r="BW5" s="409"/>
      <c r="BX5" s="409"/>
      <c r="BY5" s="409"/>
      <c r="BZ5" s="409"/>
      <c r="CA5" s="409"/>
      <c r="CB5" s="409"/>
      <c r="CC5" s="410"/>
      <c r="CD5" s="411" t="s">
        <v>92</v>
      </c>
      <c r="CE5" s="412"/>
      <c r="CF5" s="412"/>
      <c r="CG5" s="412"/>
      <c r="CH5" s="412"/>
      <c r="CI5" s="412"/>
      <c r="CJ5" s="412"/>
      <c r="CK5" s="412"/>
      <c r="CL5" s="412"/>
      <c r="CM5" s="412"/>
      <c r="CN5" s="412"/>
      <c r="CO5" s="412"/>
      <c r="CP5" s="412"/>
      <c r="CQ5" s="412"/>
      <c r="CR5" s="412"/>
      <c r="CS5" s="413"/>
      <c r="CT5" s="405">
        <v>95.9</v>
      </c>
      <c r="CU5" s="406"/>
      <c r="CV5" s="406"/>
      <c r="CW5" s="406"/>
      <c r="CX5" s="406"/>
      <c r="CY5" s="406"/>
      <c r="CZ5" s="406"/>
      <c r="DA5" s="407"/>
      <c r="DB5" s="405">
        <v>90.2</v>
      </c>
      <c r="DC5" s="406"/>
      <c r="DD5" s="406"/>
      <c r="DE5" s="406"/>
      <c r="DF5" s="406"/>
      <c r="DG5" s="406"/>
      <c r="DH5" s="406"/>
      <c r="DI5" s="407"/>
    </row>
    <row r="6" spans="1:119" ht="18.75" customHeight="1" x14ac:dyDescent="0.2">
      <c r="A6" s="163"/>
      <c r="B6" s="414" t="s">
        <v>93</v>
      </c>
      <c r="C6" s="415"/>
      <c r="D6" s="415"/>
      <c r="E6" s="416"/>
      <c r="F6" s="416"/>
      <c r="G6" s="416"/>
      <c r="H6" s="416"/>
      <c r="I6" s="416"/>
      <c r="J6" s="416"/>
      <c r="K6" s="416"/>
      <c r="L6" s="416" t="s">
        <v>94</v>
      </c>
      <c r="M6" s="416"/>
      <c r="N6" s="416"/>
      <c r="O6" s="416"/>
      <c r="P6" s="416"/>
      <c r="Q6" s="416"/>
      <c r="R6" s="420"/>
      <c r="S6" s="420"/>
      <c r="T6" s="420"/>
      <c r="U6" s="420"/>
      <c r="V6" s="421"/>
      <c r="W6" s="424" t="s">
        <v>95</v>
      </c>
      <c r="X6" s="425"/>
      <c r="Y6" s="425"/>
      <c r="Z6" s="425"/>
      <c r="AA6" s="425"/>
      <c r="AB6" s="415"/>
      <c r="AC6" s="428" t="s">
        <v>96</v>
      </c>
      <c r="AD6" s="429"/>
      <c r="AE6" s="429"/>
      <c r="AF6" s="429"/>
      <c r="AG6" s="429"/>
      <c r="AH6" s="429"/>
      <c r="AI6" s="429"/>
      <c r="AJ6" s="429"/>
      <c r="AK6" s="429"/>
      <c r="AL6" s="430"/>
      <c r="AM6" s="437" t="s">
        <v>97</v>
      </c>
      <c r="AN6" s="438"/>
      <c r="AO6" s="438"/>
      <c r="AP6" s="438"/>
      <c r="AQ6" s="438"/>
      <c r="AR6" s="438"/>
      <c r="AS6" s="438"/>
      <c r="AT6" s="439"/>
      <c r="AU6" s="440" t="s">
        <v>90</v>
      </c>
      <c r="AV6" s="441"/>
      <c r="AW6" s="441"/>
      <c r="AX6" s="441"/>
      <c r="AY6" s="442" t="s">
        <v>98</v>
      </c>
      <c r="AZ6" s="443"/>
      <c r="BA6" s="443"/>
      <c r="BB6" s="443"/>
      <c r="BC6" s="443"/>
      <c r="BD6" s="443"/>
      <c r="BE6" s="443"/>
      <c r="BF6" s="443"/>
      <c r="BG6" s="443"/>
      <c r="BH6" s="443"/>
      <c r="BI6" s="443"/>
      <c r="BJ6" s="443"/>
      <c r="BK6" s="443"/>
      <c r="BL6" s="443"/>
      <c r="BM6" s="444"/>
      <c r="BN6" s="408">
        <v>1071252</v>
      </c>
      <c r="BO6" s="409"/>
      <c r="BP6" s="409"/>
      <c r="BQ6" s="409"/>
      <c r="BR6" s="409"/>
      <c r="BS6" s="409"/>
      <c r="BT6" s="409"/>
      <c r="BU6" s="410"/>
      <c r="BV6" s="408">
        <v>785247</v>
      </c>
      <c r="BW6" s="409"/>
      <c r="BX6" s="409"/>
      <c r="BY6" s="409"/>
      <c r="BZ6" s="409"/>
      <c r="CA6" s="409"/>
      <c r="CB6" s="409"/>
      <c r="CC6" s="410"/>
      <c r="CD6" s="411" t="s">
        <v>99</v>
      </c>
      <c r="CE6" s="412"/>
      <c r="CF6" s="412"/>
      <c r="CG6" s="412"/>
      <c r="CH6" s="412"/>
      <c r="CI6" s="412"/>
      <c r="CJ6" s="412"/>
      <c r="CK6" s="412"/>
      <c r="CL6" s="412"/>
      <c r="CM6" s="412"/>
      <c r="CN6" s="412"/>
      <c r="CO6" s="412"/>
      <c r="CP6" s="412"/>
      <c r="CQ6" s="412"/>
      <c r="CR6" s="412"/>
      <c r="CS6" s="413"/>
      <c r="CT6" s="445">
        <v>96.2</v>
      </c>
      <c r="CU6" s="446"/>
      <c r="CV6" s="446"/>
      <c r="CW6" s="446"/>
      <c r="CX6" s="446"/>
      <c r="CY6" s="446"/>
      <c r="CZ6" s="446"/>
      <c r="DA6" s="447"/>
      <c r="DB6" s="445">
        <v>90.7</v>
      </c>
      <c r="DC6" s="446"/>
      <c r="DD6" s="446"/>
      <c r="DE6" s="446"/>
      <c r="DF6" s="446"/>
      <c r="DG6" s="446"/>
      <c r="DH6" s="446"/>
      <c r="DI6" s="447"/>
    </row>
    <row r="7" spans="1:119" ht="18.75" customHeight="1" x14ac:dyDescent="0.2">
      <c r="A7" s="163"/>
      <c r="B7" s="384"/>
      <c r="C7" s="385"/>
      <c r="D7" s="385"/>
      <c r="E7" s="386"/>
      <c r="F7" s="386"/>
      <c r="G7" s="386"/>
      <c r="H7" s="386"/>
      <c r="I7" s="386"/>
      <c r="J7" s="386"/>
      <c r="K7" s="386"/>
      <c r="L7" s="386"/>
      <c r="M7" s="386"/>
      <c r="N7" s="386"/>
      <c r="O7" s="386"/>
      <c r="P7" s="386"/>
      <c r="Q7" s="386"/>
      <c r="R7" s="392"/>
      <c r="S7" s="392"/>
      <c r="T7" s="392"/>
      <c r="U7" s="392"/>
      <c r="V7" s="393"/>
      <c r="W7" s="396"/>
      <c r="X7" s="397"/>
      <c r="Y7" s="397"/>
      <c r="Z7" s="397"/>
      <c r="AA7" s="397"/>
      <c r="AB7" s="385"/>
      <c r="AC7" s="431"/>
      <c r="AD7" s="432"/>
      <c r="AE7" s="432"/>
      <c r="AF7" s="432"/>
      <c r="AG7" s="432"/>
      <c r="AH7" s="432"/>
      <c r="AI7" s="432"/>
      <c r="AJ7" s="432"/>
      <c r="AK7" s="432"/>
      <c r="AL7" s="433"/>
      <c r="AM7" s="437" t="s">
        <v>100</v>
      </c>
      <c r="AN7" s="438"/>
      <c r="AO7" s="438"/>
      <c r="AP7" s="438"/>
      <c r="AQ7" s="438"/>
      <c r="AR7" s="438"/>
      <c r="AS7" s="438"/>
      <c r="AT7" s="439"/>
      <c r="AU7" s="440" t="s">
        <v>90</v>
      </c>
      <c r="AV7" s="441"/>
      <c r="AW7" s="441"/>
      <c r="AX7" s="441"/>
      <c r="AY7" s="442" t="s">
        <v>101</v>
      </c>
      <c r="AZ7" s="443"/>
      <c r="BA7" s="443"/>
      <c r="BB7" s="443"/>
      <c r="BC7" s="443"/>
      <c r="BD7" s="443"/>
      <c r="BE7" s="443"/>
      <c r="BF7" s="443"/>
      <c r="BG7" s="443"/>
      <c r="BH7" s="443"/>
      <c r="BI7" s="443"/>
      <c r="BJ7" s="443"/>
      <c r="BK7" s="443"/>
      <c r="BL7" s="443"/>
      <c r="BM7" s="444"/>
      <c r="BN7" s="408">
        <v>425728</v>
      </c>
      <c r="BO7" s="409"/>
      <c r="BP7" s="409"/>
      <c r="BQ7" s="409"/>
      <c r="BR7" s="409"/>
      <c r="BS7" s="409"/>
      <c r="BT7" s="409"/>
      <c r="BU7" s="410"/>
      <c r="BV7" s="408">
        <v>430566</v>
      </c>
      <c r="BW7" s="409"/>
      <c r="BX7" s="409"/>
      <c r="BY7" s="409"/>
      <c r="BZ7" s="409"/>
      <c r="CA7" s="409"/>
      <c r="CB7" s="409"/>
      <c r="CC7" s="410"/>
      <c r="CD7" s="411" t="s">
        <v>102</v>
      </c>
      <c r="CE7" s="412"/>
      <c r="CF7" s="412"/>
      <c r="CG7" s="412"/>
      <c r="CH7" s="412"/>
      <c r="CI7" s="412"/>
      <c r="CJ7" s="412"/>
      <c r="CK7" s="412"/>
      <c r="CL7" s="412"/>
      <c r="CM7" s="412"/>
      <c r="CN7" s="412"/>
      <c r="CO7" s="412"/>
      <c r="CP7" s="412"/>
      <c r="CQ7" s="412"/>
      <c r="CR7" s="412"/>
      <c r="CS7" s="413"/>
      <c r="CT7" s="408">
        <v>15746576</v>
      </c>
      <c r="CU7" s="409"/>
      <c r="CV7" s="409"/>
      <c r="CW7" s="409"/>
      <c r="CX7" s="409"/>
      <c r="CY7" s="409"/>
      <c r="CZ7" s="409"/>
      <c r="DA7" s="410"/>
      <c r="DB7" s="408">
        <v>15299410</v>
      </c>
      <c r="DC7" s="409"/>
      <c r="DD7" s="409"/>
      <c r="DE7" s="409"/>
      <c r="DF7" s="409"/>
      <c r="DG7" s="409"/>
      <c r="DH7" s="409"/>
      <c r="DI7" s="410"/>
    </row>
    <row r="8" spans="1:119" ht="18.75" customHeight="1" thickBot="1" x14ac:dyDescent="0.25">
      <c r="A8" s="163"/>
      <c r="B8" s="417"/>
      <c r="C8" s="418"/>
      <c r="D8" s="418"/>
      <c r="E8" s="419"/>
      <c r="F8" s="419"/>
      <c r="G8" s="419"/>
      <c r="H8" s="419"/>
      <c r="I8" s="419"/>
      <c r="J8" s="419"/>
      <c r="K8" s="419"/>
      <c r="L8" s="419"/>
      <c r="M8" s="419"/>
      <c r="N8" s="419"/>
      <c r="O8" s="419"/>
      <c r="P8" s="419"/>
      <c r="Q8" s="419"/>
      <c r="R8" s="422"/>
      <c r="S8" s="422"/>
      <c r="T8" s="422"/>
      <c r="U8" s="422"/>
      <c r="V8" s="423"/>
      <c r="W8" s="426"/>
      <c r="X8" s="427"/>
      <c r="Y8" s="427"/>
      <c r="Z8" s="427"/>
      <c r="AA8" s="427"/>
      <c r="AB8" s="418"/>
      <c r="AC8" s="434"/>
      <c r="AD8" s="435"/>
      <c r="AE8" s="435"/>
      <c r="AF8" s="435"/>
      <c r="AG8" s="435"/>
      <c r="AH8" s="435"/>
      <c r="AI8" s="435"/>
      <c r="AJ8" s="435"/>
      <c r="AK8" s="435"/>
      <c r="AL8" s="436"/>
      <c r="AM8" s="437" t="s">
        <v>103</v>
      </c>
      <c r="AN8" s="438"/>
      <c r="AO8" s="438"/>
      <c r="AP8" s="438"/>
      <c r="AQ8" s="438"/>
      <c r="AR8" s="438"/>
      <c r="AS8" s="438"/>
      <c r="AT8" s="439"/>
      <c r="AU8" s="440" t="s">
        <v>90</v>
      </c>
      <c r="AV8" s="441"/>
      <c r="AW8" s="441"/>
      <c r="AX8" s="441"/>
      <c r="AY8" s="442" t="s">
        <v>104</v>
      </c>
      <c r="AZ8" s="443"/>
      <c r="BA8" s="443"/>
      <c r="BB8" s="443"/>
      <c r="BC8" s="443"/>
      <c r="BD8" s="443"/>
      <c r="BE8" s="443"/>
      <c r="BF8" s="443"/>
      <c r="BG8" s="443"/>
      <c r="BH8" s="443"/>
      <c r="BI8" s="443"/>
      <c r="BJ8" s="443"/>
      <c r="BK8" s="443"/>
      <c r="BL8" s="443"/>
      <c r="BM8" s="444"/>
      <c r="BN8" s="408">
        <v>645524</v>
      </c>
      <c r="BO8" s="409"/>
      <c r="BP8" s="409"/>
      <c r="BQ8" s="409"/>
      <c r="BR8" s="409"/>
      <c r="BS8" s="409"/>
      <c r="BT8" s="409"/>
      <c r="BU8" s="410"/>
      <c r="BV8" s="408">
        <v>354681</v>
      </c>
      <c r="BW8" s="409"/>
      <c r="BX8" s="409"/>
      <c r="BY8" s="409"/>
      <c r="BZ8" s="409"/>
      <c r="CA8" s="409"/>
      <c r="CB8" s="409"/>
      <c r="CC8" s="410"/>
      <c r="CD8" s="411" t="s">
        <v>105</v>
      </c>
      <c r="CE8" s="412"/>
      <c r="CF8" s="412"/>
      <c r="CG8" s="412"/>
      <c r="CH8" s="412"/>
      <c r="CI8" s="412"/>
      <c r="CJ8" s="412"/>
      <c r="CK8" s="412"/>
      <c r="CL8" s="412"/>
      <c r="CM8" s="412"/>
      <c r="CN8" s="412"/>
      <c r="CO8" s="412"/>
      <c r="CP8" s="412"/>
      <c r="CQ8" s="412"/>
      <c r="CR8" s="412"/>
      <c r="CS8" s="413"/>
      <c r="CT8" s="448">
        <v>0.45</v>
      </c>
      <c r="CU8" s="449"/>
      <c r="CV8" s="449"/>
      <c r="CW8" s="449"/>
      <c r="CX8" s="449"/>
      <c r="CY8" s="449"/>
      <c r="CZ8" s="449"/>
      <c r="DA8" s="450"/>
      <c r="DB8" s="448">
        <v>0.44</v>
      </c>
      <c r="DC8" s="449"/>
      <c r="DD8" s="449"/>
      <c r="DE8" s="449"/>
      <c r="DF8" s="449"/>
      <c r="DG8" s="449"/>
      <c r="DH8" s="449"/>
      <c r="DI8" s="450"/>
    </row>
    <row r="9" spans="1:119" ht="18.75" customHeight="1" thickBot="1" x14ac:dyDescent="0.25">
      <c r="A9" s="163"/>
      <c r="B9" s="402" t="s">
        <v>106</v>
      </c>
      <c r="C9" s="403"/>
      <c r="D9" s="403"/>
      <c r="E9" s="403"/>
      <c r="F9" s="403"/>
      <c r="G9" s="403"/>
      <c r="H9" s="403"/>
      <c r="I9" s="403"/>
      <c r="J9" s="403"/>
      <c r="K9" s="451"/>
      <c r="L9" s="452" t="s">
        <v>107</v>
      </c>
      <c r="M9" s="453"/>
      <c r="N9" s="453"/>
      <c r="O9" s="453"/>
      <c r="P9" s="453"/>
      <c r="Q9" s="454"/>
      <c r="R9" s="455">
        <v>46416</v>
      </c>
      <c r="S9" s="456"/>
      <c r="T9" s="456"/>
      <c r="U9" s="456"/>
      <c r="V9" s="457"/>
      <c r="W9" s="365" t="s">
        <v>108</v>
      </c>
      <c r="X9" s="366"/>
      <c r="Y9" s="366"/>
      <c r="Z9" s="366"/>
      <c r="AA9" s="366"/>
      <c r="AB9" s="366"/>
      <c r="AC9" s="366"/>
      <c r="AD9" s="366"/>
      <c r="AE9" s="366"/>
      <c r="AF9" s="366"/>
      <c r="AG9" s="366"/>
      <c r="AH9" s="366"/>
      <c r="AI9" s="366"/>
      <c r="AJ9" s="366"/>
      <c r="AK9" s="366"/>
      <c r="AL9" s="367"/>
      <c r="AM9" s="437" t="s">
        <v>109</v>
      </c>
      <c r="AN9" s="438"/>
      <c r="AO9" s="438"/>
      <c r="AP9" s="438"/>
      <c r="AQ9" s="438"/>
      <c r="AR9" s="438"/>
      <c r="AS9" s="438"/>
      <c r="AT9" s="439"/>
      <c r="AU9" s="440" t="s">
        <v>90</v>
      </c>
      <c r="AV9" s="441"/>
      <c r="AW9" s="441"/>
      <c r="AX9" s="441"/>
      <c r="AY9" s="442" t="s">
        <v>110</v>
      </c>
      <c r="AZ9" s="443"/>
      <c r="BA9" s="443"/>
      <c r="BB9" s="443"/>
      <c r="BC9" s="443"/>
      <c r="BD9" s="443"/>
      <c r="BE9" s="443"/>
      <c r="BF9" s="443"/>
      <c r="BG9" s="443"/>
      <c r="BH9" s="443"/>
      <c r="BI9" s="443"/>
      <c r="BJ9" s="443"/>
      <c r="BK9" s="443"/>
      <c r="BL9" s="443"/>
      <c r="BM9" s="444"/>
      <c r="BN9" s="408">
        <v>290843</v>
      </c>
      <c r="BO9" s="409"/>
      <c r="BP9" s="409"/>
      <c r="BQ9" s="409"/>
      <c r="BR9" s="409"/>
      <c r="BS9" s="409"/>
      <c r="BT9" s="409"/>
      <c r="BU9" s="410"/>
      <c r="BV9" s="408">
        <v>-372406</v>
      </c>
      <c r="BW9" s="409"/>
      <c r="BX9" s="409"/>
      <c r="BY9" s="409"/>
      <c r="BZ9" s="409"/>
      <c r="CA9" s="409"/>
      <c r="CB9" s="409"/>
      <c r="CC9" s="410"/>
      <c r="CD9" s="411" t="s">
        <v>111</v>
      </c>
      <c r="CE9" s="412"/>
      <c r="CF9" s="412"/>
      <c r="CG9" s="412"/>
      <c r="CH9" s="412"/>
      <c r="CI9" s="412"/>
      <c r="CJ9" s="412"/>
      <c r="CK9" s="412"/>
      <c r="CL9" s="412"/>
      <c r="CM9" s="412"/>
      <c r="CN9" s="412"/>
      <c r="CO9" s="412"/>
      <c r="CP9" s="412"/>
      <c r="CQ9" s="412"/>
      <c r="CR9" s="412"/>
      <c r="CS9" s="413"/>
      <c r="CT9" s="405">
        <v>18.3</v>
      </c>
      <c r="CU9" s="406"/>
      <c r="CV9" s="406"/>
      <c r="CW9" s="406"/>
      <c r="CX9" s="406"/>
      <c r="CY9" s="406"/>
      <c r="CZ9" s="406"/>
      <c r="DA9" s="407"/>
      <c r="DB9" s="405">
        <v>17.100000000000001</v>
      </c>
      <c r="DC9" s="406"/>
      <c r="DD9" s="406"/>
      <c r="DE9" s="406"/>
      <c r="DF9" s="406"/>
      <c r="DG9" s="406"/>
      <c r="DH9" s="406"/>
      <c r="DI9" s="407"/>
    </row>
    <row r="10" spans="1:119" ht="18.75" customHeight="1" thickBot="1" x14ac:dyDescent="0.25">
      <c r="A10" s="163"/>
      <c r="B10" s="402"/>
      <c r="C10" s="403"/>
      <c r="D10" s="403"/>
      <c r="E10" s="403"/>
      <c r="F10" s="403"/>
      <c r="G10" s="403"/>
      <c r="H10" s="403"/>
      <c r="I10" s="403"/>
      <c r="J10" s="403"/>
      <c r="K10" s="451"/>
      <c r="L10" s="458" t="s">
        <v>112</v>
      </c>
      <c r="M10" s="438"/>
      <c r="N10" s="438"/>
      <c r="O10" s="438"/>
      <c r="P10" s="438"/>
      <c r="Q10" s="439"/>
      <c r="R10" s="459">
        <v>48167</v>
      </c>
      <c r="S10" s="460"/>
      <c r="T10" s="460"/>
      <c r="U10" s="460"/>
      <c r="V10" s="461"/>
      <c r="W10" s="396"/>
      <c r="X10" s="397"/>
      <c r="Y10" s="397"/>
      <c r="Z10" s="397"/>
      <c r="AA10" s="397"/>
      <c r="AB10" s="397"/>
      <c r="AC10" s="397"/>
      <c r="AD10" s="397"/>
      <c r="AE10" s="397"/>
      <c r="AF10" s="397"/>
      <c r="AG10" s="397"/>
      <c r="AH10" s="397"/>
      <c r="AI10" s="397"/>
      <c r="AJ10" s="397"/>
      <c r="AK10" s="397"/>
      <c r="AL10" s="400"/>
      <c r="AM10" s="437" t="s">
        <v>113</v>
      </c>
      <c r="AN10" s="438"/>
      <c r="AO10" s="438"/>
      <c r="AP10" s="438"/>
      <c r="AQ10" s="438"/>
      <c r="AR10" s="438"/>
      <c r="AS10" s="438"/>
      <c r="AT10" s="439"/>
      <c r="AU10" s="440" t="s">
        <v>114</v>
      </c>
      <c r="AV10" s="441"/>
      <c r="AW10" s="441"/>
      <c r="AX10" s="441"/>
      <c r="AY10" s="442" t="s">
        <v>115</v>
      </c>
      <c r="AZ10" s="443"/>
      <c r="BA10" s="443"/>
      <c r="BB10" s="443"/>
      <c r="BC10" s="443"/>
      <c r="BD10" s="443"/>
      <c r="BE10" s="443"/>
      <c r="BF10" s="443"/>
      <c r="BG10" s="443"/>
      <c r="BH10" s="443"/>
      <c r="BI10" s="443"/>
      <c r="BJ10" s="443"/>
      <c r="BK10" s="443"/>
      <c r="BL10" s="443"/>
      <c r="BM10" s="444"/>
      <c r="BN10" s="408">
        <v>189114</v>
      </c>
      <c r="BO10" s="409"/>
      <c r="BP10" s="409"/>
      <c r="BQ10" s="409"/>
      <c r="BR10" s="409"/>
      <c r="BS10" s="409"/>
      <c r="BT10" s="409"/>
      <c r="BU10" s="410"/>
      <c r="BV10" s="408">
        <v>378669</v>
      </c>
      <c r="BW10" s="409"/>
      <c r="BX10" s="409"/>
      <c r="BY10" s="409"/>
      <c r="BZ10" s="409"/>
      <c r="CA10" s="409"/>
      <c r="CB10" s="409"/>
      <c r="CC10" s="410"/>
      <c r="CD10" s="169" t="s">
        <v>116</v>
      </c>
      <c r="CE10" s="170"/>
      <c r="CF10" s="170"/>
      <c r="CG10" s="170"/>
      <c r="CH10" s="170"/>
      <c r="CI10" s="170"/>
      <c r="CJ10" s="170"/>
      <c r="CK10" s="170"/>
      <c r="CL10" s="170"/>
      <c r="CM10" s="170"/>
      <c r="CN10" s="170"/>
      <c r="CO10" s="170"/>
      <c r="CP10" s="170"/>
      <c r="CQ10" s="170"/>
      <c r="CR10" s="170"/>
      <c r="CS10" s="171"/>
      <c r="CT10" s="175"/>
      <c r="CU10" s="176"/>
      <c r="CV10" s="176"/>
      <c r="CW10" s="176"/>
      <c r="CX10" s="176"/>
      <c r="CY10" s="176"/>
      <c r="CZ10" s="176"/>
      <c r="DA10" s="177"/>
      <c r="DB10" s="175"/>
      <c r="DC10" s="176"/>
      <c r="DD10" s="176"/>
      <c r="DE10" s="176"/>
      <c r="DF10" s="176"/>
      <c r="DG10" s="176"/>
      <c r="DH10" s="176"/>
      <c r="DI10" s="177"/>
    </row>
    <row r="11" spans="1:119" ht="18.75" customHeight="1" thickBot="1" x14ac:dyDescent="0.25">
      <c r="A11" s="163"/>
      <c r="B11" s="402"/>
      <c r="C11" s="403"/>
      <c r="D11" s="403"/>
      <c r="E11" s="403"/>
      <c r="F11" s="403"/>
      <c r="G11" s="403"/>
      <c r="H11" s="403"/>
      <c r="I11" s="403"/>
      <c r="J11" s="403"/>
      <c r="K11" s="451"/>
      <c r="L11" s="462" t="s">
        <v>117</v>
      </c>
      <c r="M11" s="463"/>
      <c r="N11" s="463"/>
      <c r="O11" s="463"/>
      <c r="P11" s="463"/>
      <c r="Q11" s="464"/>
      <c r="R11" s="465" t="s">
        <v>118</v>
      </c>
      <c r="S11" s="466"/>
      <c r="T11" s="466"/>
      <c r="U11" s="466"/>
      <c r="V11" s="467"/>
      <c r="W11" s="396"/>
      <c r="X11" s="397"/>
      <c r="Y11" s="397"/>
      <c r="Z11" s="397"/>
      <c r="AA11" s="397"/>
      <c r="AB11" s="397"/>
      <c r="AC11" s="397"/>
      <c r="AD11" s="397"/>
      <c r="AE11" s="397"/>
      <c r="AF11" s="397"/>
      <c r="AG11" s="397"/>
      <c r="AH11" s="397"/>
      <c r="AI11" s="397"/>
      <c r="AJ11" s="397"/>
      <c r="AK11" s="397"/>
      <c r="AL11" s="400"/>
      <c r="AM11" s="437" t="s">
        <v>119</v>
      </c>
      <c r="AN11" s="438"/>
      <c r="AO11" s="438"/>
      <c r="AP11" s="438"/>
      <c r="AQ11" s="438"/>
      <c r="AR11" s="438"/>
      <c r="AS11" s="438"/>
      <c r="AT11" s="439"/>
      <c r="AU11" s="440" t="s">
        <v>114</v>
      </c>
      <c r="AV11" s="441"/>
      <c r="AW11" s="441"/>
      <c r="AX11" s="441"/>
      <c r="AY11" s="442" t="s">
        <v>120</v>
      </c>
      <c r="AZ11" s="443"/>
      <c r="BA11" s="443"/>
      <c r="BB11" s="443"/>
      <c r="BC11" s="443"/>
      <c r="BD11" s="443"/>
      <c r="BE11" s="443"/>
      <c r="BF11" s="443"/>
      <c r="BG11" s="443"/>
      <c r="BH11" s="443"/>
      <c r="BI11" s="443"/>
      <c r="BJ11" s="443"/>
      <c r="BK11" s="443"/>
      <c r="BL11" s="443"/>
      <c r="BM11" s="444"/>
      <c r="BN11" s="408">
        <v>0</v>
      </c>
      <c r="BO11" s="409"/>
      <c r="BP11" s="409"/>
      <c r="BQ11" s="409"/>
      <c r="BR11" s="409"/>
      <c r="BS11" s="409"/>
      <c r="BT11" s="409"/>
      <c r="BU11" s="410"/>
      <c r="BV11" s="408">
        <v>0</v>
      </c>
      <c r="BW11" s="409"/>
      <c r="BX11" s="409"/>
      <c r="BY11" s="409"/>
      <c r="BZ11" s="409"/>
      <c r="CA11" s="409"/>
      <c r="CB11" s="409"/>
      <c r="CC11" s="410"/>
      <c r="CD11" s="411" t="s">
        <v>121</v>
      </c>
      <c r="CE11" s="412"/>
      <c r="CF11" s="412"/>
      <c r="CG11" s="412"/>
      <c r="CH11" s="412"/>
      <c r="CI11" s="412"/>
      <c r="CJ11" s="412"/>
      <c r="CK11" s="412"/>
      <c r="CL11" s="412"/>
      <c r="CM11" s="412"/>
      <c r="CN11" s="412"/>
      <c r="CO11" s="412"/>
      <c r="CP11" s="412"/>
      <c r="CQ11" s="412"/>
      <c r="CR11" s="412"/>
      <c r="CS11" s="413"/>
      <c r="CT11" s="448" t="s">
        <v>122</v>
      </c>
      <c r="CU11" s="449"/>
      <c r="CV11" s="449"/>
      <c r="CW11" s="449"/>
      <c r="CX11" s="449"/>
      <c r="CY11" s="449"/>
      <c r="CZ11" s="449"/>
      <c r="DA11" s="450"/>
      <c r="DB11" s="448" t="s">
        <v>122</v>
      </c>
      <c r="DC11" s="449"/>
      <c r="DD11" s="449"/>
      <c r="DE11" s="449"/>
      <c r="DF11" s="449"/>
      <c r="DG11" s="449"/>
      <c r="DH11" s="449"/>
      <c r="DI11" s="450"/>
    </row>
    <row r="12" spans="1:119" ht="18.75" customHeight="1" x14ac:dyDescent="0.2">
      <c r="A12" s="163"/>
      <c r="B12" s="468" t="s">
        <v>123</v>
      </c>
      <c r="C12" s="469"/>
      <c r="D12" s="469"/>
      <c r="E12" s="469"/>
      <c r="F12" s="469"/>
      <c r="G12" s="469"/>
      <c r="H12" s="469"/>
      <c r="I12" s="469"/>
      <c r="J12" s="469"/>
      <c r="K12" s="470"/>
      <c r="L12" s="477" t="s">
        <v>124</v>
      </c>
      <c r="M12" s="478"/>
      <c r="N12" s="478"/>
      <c r="O12" s="478"/>
      <c r="P12" s="478"/>
      <c r="Q12" s="479"/>
      <c r="R12" s="480">
        <v>46599</v>
      </c>
      <c r="S12" s="481"/>
      <c r="T12" s="481"/>
      <c r="U12" s="481"/>
      <c r="V12" s="482"/>
      <c r="W12" s="483" t="s">
        <v>1</v>
      </c>
      <c r="X12" s="441"/>
      <c r="Y12" s="441"/>
      <c r="Z12" s="441"/>
      <c r="AA12" s="441"/>
      <c r="AB12" s="484"/>
      <c r="AC12" s="485" t="s">
        <v>125</v>
      </c>
      <c r="AD12" s="486"/>
      <c r="AE12" s="486"/>
      <c r="AF12" s="486"/>
      <c r="AG12" s="487"/>
      <c r="AH12" s="485" t="s">
        <v>126</v>
      </c>
      <c r="AI12" s="486"/>
      <c r="AJ12" s="486"/>
      <c r="AK12" s="486"/>
      <c r="AL12" s="488"/>
      <c r="AM12" s="437" t="s">
        <v>127</v>
      </c>
      <c r="AN12" s="438"/>
      <c r="AO12" s="438"/>
      <c r="AP12" s="438"/>
      <c r="AQ12" s="438"/>
      <c r="AR12" s="438"/>
      <c r="AS12" s="438"/>
      <c r="AT12" s="439"/>
      <c r="AU12" s="440" t="s">
        <v>114</v>
      </c>
      <c r="AV12" s="441"/>
      <c r="AW12" s="441"/>
      <c r="AX12" s="441"/>
      <c r="AY12" s="442" t="s">
        <v>128</v>
      </c>
      <c r="AZ12" s="443"/>
      <c r="BA12" s="443"/>
      <c r="BB12" s="443"/>
      <c r="BC12" s="443"/>
      <c r="BD12" s="443"/>
      <c r="BE12" s="443"/>
      <c r="BF12" s="443"/>
      <c r="BG12" s="443"/>
      <c r="BH12" s="443"/>
      <c r="BI12" s="443"/>
      <c r="BJ12" s="443"/>
      <c r="BK12" s="443"/>
      <c r="BL12" s="443"/>
      <c r="BM12" s="444"/>
      <c r="BN12" s="408">
        <v>0</v>
      </c>
      <c r="BO12" s="409"/>
      <c r="BP12" s="409"/>
      <c r="BQ12" s="409"/>
      <c r="BR12" s="409"/>
      <c r="BS12" s="409"/>
      <c r="BT12" s="409"/>
      <c r="BU12" s="410"/>
      <c r="BV12" s="408">
        <v>0</v>
      </c>
      <c r="BW12" s="409"/>
      <c r="BX12" s="409"/>
      <c r="BY12" s="409"/>
      <c r="BZ12" s="409"/>
      <c r="CA12" s="409"/>
      <c r="CB12" s="409"/>
      <c r="CC12" s="410"/>
      <c r="CD12" s="411" t="s">
        <v>129</v>
      </c>
      <c r="CE12" s="412"/>
      <c r="CF12" s="412"/>
      <c r="CG12" s="412"/>
      <c r="CH12" s="412"/>
      <c r="CI12" s="412"/>
      <c r="CJ12" s="412"/>
      <c r="CK12" s="412"/>
      <c r="CL12" s="412"/>
      <c r="CM12" s="412"/>
      <c r="CN12" s="412"/>
      <c r="CO12" s="412"/>
      <c r="CP12" s="412"/>
      <c r="CQ12" s="412"/>
      <c r="CR12" s="412"/>
      <c r="CS12" s="413"/>
      <c r="CT12" s="448" t="s">
        <v>122</v>
      </c>
      <c r="CU12" s="449"/>
      <c r="CV12" s="449"/>
      <c r="CW12" s="449"/>
      <c r="CX12" s="449"/>
      <c r="CY12" s="449"/>
      <c r="CZ12" s="449"/>
      <c r="DA12" s="450"/>
      <c r="DB12" s="448" t="s">
        <v>122</v>
      </c>
      <c r="DC12" s="449"/>
      <c r="DD12" s="449"/>
      <c r="DE12" s="449"/>
      <c r="DF12" s="449"/>
      <c r="DG12" s="449"/>
      <c r="DH12" s="449"/>
      <c r="DI12" s="450"/>
    </row>
    <row r="13" spans="1:119" ht="18.75" customHeight="1" x14ac:dyDescent="0.2">
      <c r="A13" s="163"/>
      <c r="B13" s="471"/>
      <c r="C13" s="472"/>
      <c r="D13" s="472"/>
      <c r="E13" s="472"/>
      <c r="F13" s="472"/>
      <c r="G13" s="472"/>
      <c r="H13" s="472"/>
      <c r="I13" s="472"/>
      <c r="J13" s="472"/>
      <c r="K13" s="473"/>
      <c r="L13" s="178"/>
      <c r="M13" s="499" t="s">
        <v>130</v>
      </c>
      <c r="N13" s="500"/>
      <c r="O13" s="500"/>
      <c r="P13" s="500"/>
      <c r="Q13" s="501"/>
      <c r="R13" s="492">
        <v>45164</v>
      </c>
      <c r="S13" s="493"/>
      <c r="T13" s="493"/>
      <c r="U13" s="493"/>
      <c r="V13" s="494"/>
      <c r="W13" s="424" t="s">
        <v>131</v>
      </c>
      <c r="X13" s="425"/>
      <c r="Y13" s="425"/>
      <c r="Z13" s="425"/>
      <c r="AA13" s="425"/>
      <c r="AB13" s="415"/>
      <c r="AC13" s="459">
        <v>3701</v>
      </c>
      <c r="AD13" s="460"/>
      <c r="AE13" s="460"/>
      <c r="AF13" s="460"/>
      <c r="AG13" s="502"/>
      <c r="AH13" s="459">
        <v>4165</v>
      </c>
      <c r="AI13" s="460"/>
      <c r="AJ13" s="460"/>
      <c r="AK13" s="460"/>
      <c r="AL13" s="461"/>
      <c r="AM13" s="437" t="s">
        <v>132</v>
      </c>
      <c r="AN13" s="438"/>
      <c r="AO13" s="438"/>
      <c r="AP13" s="438"/>
      <c r="AQ13" s="438"/>
      <c r="AR13" s="438"/>
      <c r="AS13" s="438"/>
      <c r="AT13" s="439"/>
      <c r="AU13" s="440" t="s">
        <v>114</v>
      </c>
      <c r="AV13" s="441"/>
      <c r="AW13" s="441"/>
      <c r="AX13" s="441"/>
      <c r="AY13" s="442" t="s">
        <v>133</v>
      </c>
      <c r="AZ13" s="443"/>
      <c r="BA13" s="443"/>
      <c r="BB13" s="443"/>
      <c r="BC13" s="443"/>
      <c r="BD13" s="443"/>
      <c r="BE13" s="443"/>
      <c r="BF13" s="443"/>
      <c r="BG13" s="443"/>
      <c r="BH13" s="443"/>
      <c r="BI13" s="443"/>
      <c r="BJ13" s="443"/>
      <c r="BK13" s="443"/>
      <c r="BL13" s="443"/>
      <c r="BM13" s="444"/>
      <c r="BN13" s="408">
        <v>479957</v>
      </c>
      <c r="BO13" s="409"/>
      <c r="BP13" s="409"/>
      <c r="BQ13" s="409"/>
      <c r="BR13" s="409"/>
      <c r="BS13" s="409"/>
      <c r="BT13" s="409"/>
      <c r="BU13" s="410"/>
      <c r="BV13" s="408">
        <v>6263</v>
      </c>
      <c r="BW13" s="409"/>
      <c r="BX13" s="409"/>
      <c r="BY13" s="409"/>
      <c r="BZ13" s="409"/>
      <c r="CA13" s="409"/>
      <c r="CB13" s="409"/>
      <c r="CC13" s="410"/>
      <c r="CD13" s="411" t="s">
        <v>134</v>
      </c>
      <c r="CE13" s="412"/>
      <c r="CF13" s="412"/>
      <c r="CG13" s="412"/>
      <c r="CH13" s="412"/>
      <c r="CI13" s="412"/>
      <c r="CJ13" s="412"/>
      <c r="CK13" s="412"/>
      <c r="CL13" s="412"/>
      <c r="CM13" s="412"/>
      <c r="CN13" s="412"/>
      <c r="CO13" s="412"/>
      <c r="CP13" s="412"/>
      <c r="CQ13" s="412"/>
      <c r="CR13" s="412"/>
      <c r="CS13" s="413"/>
      <c r="CT13" s="405">
        <v>9.6999999999999993</v>
      </c>
      <c r="CU13" s="406"/>
      <c r="CV13" s="406"/>
      <c r="CW13" s="406"/>
      <c r="CX13" s="406"/>
      <c r="CY13" s="406"/>
      <c r="CZ13" s="406"/>
      <c r="DA13" s="407"/>
      <c r="DB13" s="405">
        <v>9.1</v>
      </c>
      <c r="DC13" s="406"/>
      <c r="DD13" s="406"/>
      <c r="DE13" s="406"/>
      <c r="DF13" s="406"/>
      <c r="DG13" s="406"/>
      <c r="DH13" s="406"/>
      <c r="DI13" s="407"/>
    </row>
    <row r="14" spans="1:119" ht="18.75" customHeight="1" thickBot="1" x14ac:dyDescent="0.25">
      <c r="A14" s="163"/>
      <c r="B14" s="471"/>
      <c r="C14" s="472"/>
      <c r="D14" s="472"/>
      <c r="E14" s="472"/>
      <c r="F14" s="472"/>
      <c r="G14" s="472"/>
      <c r="H14" s="472"/>
      <c r="I14" s="472"/>
      <c r="J14" s="472"/>
      <c r="K14" s="473"/>
      <c r="L14" s="489" t="s">
        <v>135</v>
      </c>
      <c r="M14" s="490"/>
      <c r="N14" s="490"/>
      <c r="O14" s="490"/>
      <c r="P14" s="490"/>
      <c r="Q14" s="491"/>
      <c r="R14" s="492">
        <v>46814</v>
      </c>
      <c r="S14" s="493"/>
      <c r="T14" s="493"/>
      <c r="U14" s="493"/>
      <c r="V14" s="494"/>
      <c r="W14" s="398"/>
      <c r="X14" s="399"/>
      <c r="Y14" s="399"/>
      <c r="Z14" s="399"/>
      <c r="AA14" s="399"/>
      <c r="AB14" s="388"/>
      <c r="AC14" s="495">
        <v>16.2</v>
      </c>
      <c r="AD14" s="496"/>
      <c r="AE14" s="496"/>
      <c r="AF14" s="496"/>
      <c r="AG14" s="497"/>
      <c r="AH14" s="495">
        <v>17.7</v>
      </c>
      <c r="AI14" s="496"/>
      <c r="AJ14" s="496"/>
      <c r="AK14" s="496"/>
      <c r="AL14" s="498"/>
      <c r="AM14" s="437"/>
      <c r="AN14" s="438"/>
      <c r="AO14" s="438"/>
      <c r="AP14" s="438"/>
      <c r="AQ14" s="438"/>
      <c r="AR14" s="438"/>
      <c r="AS14" s="438"/>
      <c r="AT14" s="439"/>
      <c r="AU14" s="440"/>
      <c r="AV14" s="441"/>
      <c r="AW14" s="441"/>
      <c r="AX14" s="441"/>
      <c r="AY14" s="442"/>
      <c r="AZ14" s="443"/>
      <c r="BA14" s="443"/>
      <c r="BB14" s="443"/>
      <c r="BC14" s="443"/>
      <c r="BD14" s="443"/>
      <c r="BE14" s="443"/>
      <c r="BF14" s="443"/>
      <c r="BG14" s="443"/>
      <c r="BH14" s="443"/>
      <c r="BI14" s="443"/>
      <c r="BJ14" s="443"/>
      <c r="BK14" s="443"/>
      <c r="BL14" s="443"/>
      <c r="BM14" s="444"/>
      <c r="BN14" s="408"/>
      <c r="BO14" s="409"/>
      <c r="BP14" s="409"/>
      <c r="BQ14" s="409"/>
      <c r="BR14" s="409"/>
      <c r="BS14" s="409"/>
      <c r="BT14" s="409"/>
      <c r="BU14" s="410"/>
      <c r="BV14" s="408"/>
      <c r="BW14" s="409"/>
      <c r="BX14" s="409"/>
      <c r="BY14" s="409"/>
      <c r="BZ14" s="409"/>
      <c r="CA14" s="409"/>
      <c r="CB14" s="409"/>
      <c r="CC14" s="410"/>
      <c r="CD14" s="503" t="s">
        <v>136</v>
      </c>
      <c r="CE14" s="504"/>
      <c r="CF14" s="504"/>
      <c r="CG14" s="504"/>
      <c r="CH14" s="504"/>
      <c r="CI14" s="504"/>
      <c r="CJ14" s="504"/>
      <c r="CK14" s="504"/>
      <c r="CL14" s="504"/>
      <c r="CM14" s="504"/>
      <c r="CN14" s="504"/>
      <c r="CO14" s="504"/>
      <c r="CP14" s="504"/>
      <c r="CQ14" s="504"/>
      <c r="CR14" s="504"/>
      <c r="CS14" s="505"/>
      <c r="CT14" s="506">
        <v>5.6</v>
      </c>
      <c r="CU14" s="507"/>
      <c r="CV14" s="507"/>
      <c r="CW14" s="507"/>
      <c r="CX14" s="507"/>
      <c r="CY14" s="507"/>
      <c r="CZ14" s="507"/>
      <c r="DA14" s="508"/>
      <c r="DB14" s="506">
        <v>1.2</v>
      </c>
      <c r="DC14" s="507"/>
      <c r="DD14" s="507"/>
      <c r="DE14" s="507"/>
      <c r="DF14" s="507"/>
      <c r="DG14" s="507"/>
      <c r="DH14" s="507"/>
      <c r="DI14" s="508"/>
    </row>
    <row r="15" spans="1:119" ht="18.75" customHeight="1" x14ac:dyDescent="0.2">
      <c r="A15" s="163"/>
      <c r="B15" s="471"/>
      <c r="C15" s="472"/>
      <c r="D15" s="472"/>
      <c r="E15" s="472"/>
      <c r="F15" s="472"/>
      <c r="G15" s="472"/>
      <c r="H15" s="472"/>
      <c r="I15" s="472"/>
      <c r="J15" s="472"/>
      <c r="K15" s="473"/>
      <c r="L15" s="178"/>
      <c r="M15" s="499" t="s">
        <v>130</v>
      </c>
      <c r="N15" s="500"/>
      <c r="O15" s="500"/>
      <c r="P15" s="500"/>
      <c r="Q15" s="501"/>
      <c r="R15" s="492">
        <v>45615</v>
      </c>
      <c r="S15" s="493"/>
      <c r="T15" s="493"/>
      <c r="U15" s="493"/>
      <c r="V15" s="494"/>
      <c r="W15" s="424" t="s">
        <v>137</v>
      </c>
      <c r="X15" s="425"/>
      <c r="Y15" s="425"/>
      <c r="Z15" s="425"/>
      <c r="AA15" s="425"/>
      <c r="AB15" s="415"/>
      <c r="AC15" s="459">
        <v>6487</v>
      </c>
      <c r="AD15" s="460"/>
      <c r="AE15" s="460"/>
      <c r="AF15" s="460"/>
      <c r="AG15" s="502"/>
      <c r="AH15" s="459">
        <v>6222</v>
      </c>
      <c r="AI15" s="460"/>
      <c r="AJ15" s="460"/>
      <c r="AK15" s="460"/>
      <c r="AL15" s="461"/>
      <c r="AM15" s="437"/>
      <c r="AN15" s="438"/>
      <c r="AO15" s="438"/>
      <c r="AP15" s="438"/>
      <c r="AQ15" s="438"/>
      <c r="AR15" s="438"/>
      <c r="AS15" s="438"/>
      <c r="AT15" s="439"/>
      <c r="AU15" s="440"/>
      <c r="AV15" s="441"/>
      <c r="AW15" s="441"/>
      <c r="AX15" s="441"/>
      <c r="AY15" s="368" t="s">
        <v>138</v>
      </c>
      <c r="AZ15" s="369"/>
      <c r="BA15" s="369"/>
      <c r="BB15" s="369"/>
      <c r="BC15" s="369"/>
      <c r="BD15" s="369"/>
      <c r="BE15" s="369"/>
      <c r="BF15" s="369"/>
      <c r="BG15" s="369"/>
      <c r="BH15" s="369"/>
      <c r="BI15" s="369"/>
      <c r="BJ15" s="369"/>
      <c r="BK15" s="369"/>
      <c r="BL15" s="369"/>
      <c r="BM15" s="370"/>
      <c r="BN15" s="371">
        <v>6236068</v>
      </c>
      <c r="BO15" s="372"/>
      <c r="BP15" s="372"/>
      <c r="BQ15" s="372"/>
      <c r="BR15" s="372"/>
      <c r="BS15" s="372"/>
      <c r="BT15" s="372"/>
      <c r="BU15" s="373"/>
      <c r="BV15" s="371">
        <v>6237203</v>
      </c>
      <c r="BW15" s="372"/>
      <c r="BX15" s="372"/>
      <c r="BY15" s="372"/>
      <c r="BZ15" s="372"/>
      <c r="CA15" s="372"/>
      <c r="CB15" s="372"/>
      <c r="CC15" s="373"/>
      <c r="CD15" s="509" t="s">
        <v>139</v>
      </c>
      <c r="CE15" s="510"/>
      <c r="CF15" s="510"/>
      <c r="CG15" s="510"/>
      <c r="CH15" s="510"/>
      <c r="CI15" s="510"/>
      <c r="CJ15" s="510"/>
      <c r="CK15" s="510"/>
      <c r="CL15" s="510"/>
      <c r="CM15" s="510"/>
      <c r="CN15" s="510"/>
      <c r="CO15" s="510"/>
      <c r="CP15" s="510"/>
      <c r="CQ15" s="510"/>
      <c r="CR15" s="510"/>
      <c r="CS15" s="511"/>
      <c r="CT15" s="179"/>
      <c r="CU15" s="180"/>
      <c r="CV15" s="180"/>
      <c r="CW15" s="180"/>
      <c r="CX15" s="180"/>
      <c r="CY15" s="180"/>
      <c r="CZ15" s="180"/>
      <c r="DA15" s="181"/>
      <c r="DB15" s="179"/>
      <c r="DC15" s="180"/>
      <c r="DD15" s="180"/>
      <c r="DE15" s="180"/>
      <c r="DF15" s="180"/>
      <c r="DG15" s="180"/>
      <c r="DH15" s="180"/>
      <c r="DI15" s="181"/>
    </row>
    <row r="16" spans="1:119" ht="18.75" customHeight="1" x14ac:dyDescent="0.2">
      <c r="A16" s="163"/>
      <c r="B16" s="471"/>
      <c r="C16" s="472"/>
      <c r="D16" s="472"/>
      <c r="E16" s="472"/>
      <c r="F16" s="472"/>
      <c r="G16" s="472"/>
      <c r="H16" s="472"/>
      <c r="I16" s="472"/>
      <c r="J16" s="472"/>
      <c r="K16" s="473"/>
      <c r="L16" s="489" t="s">
        <v>140</v>
      </c>
      <c r="M16" s="512"/>
      <c r="N16" s="512"/>
      <c r="O16" s="512"/>
      <c r="P16" s="512"/>
      <c r="Q16" s="513"/>
      <c r="R16" s="514" t="s">
        <v>141</v>
      </c>
      <c r="S16" s="515"/>
      <c r="T16" s="515"/>
      <c r="U16" s="515"/>
      <c r="V16" s="516"/>
      <c r="W16" s="398"/>
      <c r="X16" s="399"/>
      <c r="Y16" s="399"/>
      <c r="Z16" s="399"/>
      <c r="AA16" s="399"/>
      <c r="AB16" s="388"/>
      <c r="AC16" s="495">
        <v>28.4</v>
      </c>
      <c r="AD16" s="496"/>
      <c r="AE16" s="496"/>
      <c r="AF16" s="496"/>
      <c r="AG16" s="497"/>
      <c r="AH16" s="495">
        <v>26.5</v>
      </c>
      <c r="AI16" s="496"/>
      <c r="AJ16" s="496"/>
      <c r="AK16" s="496"/>
      <c r="AL16" s="498"/>
      <c r="AM16" s="437"/>
      <c r="AN16" s="438"/>
      <c r="AO16" s="438"/>
      <c r="AP16" s="438"/>
      <c r="AQ16" s="438"/>
      <c r="AR16" s="438"/>
      <c r="AS16" s="438"/>
      <c r="AT16" s="439"/>
      <c r="AU16" s="440"/>
      <c r="AV16" s="441"/>
      <c r="AW16" s="441"/>
      <c r="AX16" s="441"/>
      <c r="AY16" s="442" t="s">
        <v>142</v>
      </c>
      <c r="AZ16" s="443"/>
      <c r="BA16" s="443"/>
      <c r="BB16" s="443"/>
      <c r="BC16" s="443"/>
      <c r="BD16" s="443"/>
      <c r="BE16" s="443"/>
      <c r="BF16" s="443"/>
      <c r="BG16" s="443"/>
      <c r="BH16" s="443"/>
      <c r="BI16" s="443"/>
      <c r="BJ16" s="443"/>
      <c r="BK16" s="443"/>
      <c r="BL16" s="443"/>
      <c r="BM16" s="444"/>
      <c r="BN16" s="408">
        <v>14103919</v>
      </c>
      <c r="BO16" s="409"/>
      <c r="BP16" s="409"/>
      <c r="BQ16" s="409"/>
      <c r="BR16" s="409"/>
      <c r="BS16" s="409"/>
      <c r="BT16" s="409"/>
      <c r="BU16" s="410"/>
      <c r="BV16" s="408">
        <v>13602616</v>
      </c>
      <c r="BW16" s="409"/>
      <c r="BX16" s="409"/>
      <c r="BY16" s="409"/>
      <c r="BZ16" s="409"/>
      <c r="CA16" s="409"/>
      <c r="CB16" s="409"/>
      <c r="CC16" s="410"/>
      <c r="CD16" s="172"/>
      <c r="CE16" s="522"/>
      <c r="CF16" s="522"/>
      <c r="CG16" s="522"/>
      <c r="CH16" s="522"/>
      <c r="CI16" s="522"/>
      <c r="CJ16" s="522"/>
      <c r="CK16" s="522"/>
      <c r="CL16" s="522"/>
      <c r="CM16" s="522"/>
      <c r="CN16" s="522"/>
      <c r="CO16" s="522"/>
      <c r="CP16" s="522"/>
      <c r="CQ16" s="522"/>
      <c r="CR16" s="522"/>
      <c r="CS16" s="523"/>
      <c r="CT16" s="405"/>
      <c r="CU16" s="406"/>
      <c r="CV16" s="406"/>
      <c r="CW16" s="406"/>
      <c r="CX16" s="406"/>
      <c r="CY16" s="406"/>
      <c r="CZ16" s="406"/>
      <c r="DA16" s="407"/>
      <c r="DB16" s="405"/>
      <c r="DC16" s="406"/>
      <c r="DD16" s="406"/>
      <c r="DE16" s="406"/>
      <c r="DF16" s="406"/>
      <c r="DG16" s="406"/>
      <c r="DH16" s="406"/>
      <c r="DI16" s="407"/>
    </row>
    <row r="17" spans="1:113" ht="18.75" customHeight="1" thickBot="1" x14ac:dyDescent="0.25">
      <c r="A17" s="163"/>
      <c r="B17" s="474"/>
      <c r="C17" s="475"/>
      <c r="D17" s="475"/>
      <c r="E17" s="475"/>
      <c r="F17" s="475"/>
      <c r="G17" s="475"/>
      <c r="H17" s="475"/>
      <c r="I17" s="475"/>
      <c r="J17" s="475"/>
      <c r="K17" s="476"/>
      <c r="L17" s="182"/>
      <c r="M17" s="519" t="s">
        <v>143</v>
      </c>
      <c r="N17" s="520"/>
      <c r="O17" s="520"/>
      <c r="P17" s="520"/>
      <c r="Q17" s="521"/>
      <c r="R17" s="514" t="s">
        <v>144</v>
      </c>
      <c r="S17" s="515"/>
      <c r="T17" s="515"/>
      <c r="U17" s="515"/>
      <c r="V17" s="516"/>
      <c r="W17" s="424" t="s">
        <v>145</v>
      </c>
      <c r="X17" s="425"/>
      <c r="Y17" s="425"/>
      <c r="Z17" s="425"/>
      <c r="AA17" s="425"/>
      <c r="AB17" s="415"/>
      <c r="AC17" s="459">
        <v>12656</v>
      </c>
      <c r="AD17" s="460"/>
      <c r="AE17" s="460"/>
      <c r="AF17" s="460"/>
      <c r="AG17" s="502"/>
      <c r="AH17" s="459">
        <v>13126</v>
      </c>
      <c r="AI17" s="460"/>
      <c r="AJ17" s="460"/>
      <c r="AK17" s="460"/>
      <c r="AL17" s="461"/>
      <c r="AM17" s="437"/>
      <c r="AN17" s="438"/>
      <c r="AO17" s="438"/>
      <c r="AP17" s="438"/>
      <c r="AQ17" s="438"/>
      <c r="AR17" s="438"/>
      <c r="AS17" s="438"/>
      <c r="AT17" s="439"/>
      <c r="AU17" s="440"/>
      <c r="AV17" s="441"/>
      <c r="AW17" s="441"/>
      <c r="AX17" s="441"/>
      <c r="AY17" s="442" t="s">
        <v>146</v>
      </c>
      <c r="AZ17" s="443"/>
      <c r="BA17" s="443"/>
      <c r="BB17" s="443"/>
      <c r="BC17" s="443"/>
      <c r="BD17" s="443"/>
      <c r="BE17" s="443"/>
      <c r="BF17" s="443"/>
      <c r="BG17" s="443"/>
      <c r="BH17" s="443"/>
      <c r="BI17" s="443"/>
      <c r="BJ17" s="443"/>
      <c r="BK17" s="443"/>
      <c r="BL17" s="443"/>
      <c r="BM17" s="444"/>
      <c r="BN17" s="408">
        <v>7833476</v>
      </c>
      <c r="BO17" s="409"/>
      <c r="BP17" s="409"/>
      <c r="BQ17" s="409"/>
      <c r="BR17" s="409"/>
      <c r="BS17" s="409"/>
      <c r="BT17" s="409"/>
      <c r="BU17" s="410"/>
      <c r="BV17" s="408">
        <v>7861812</v>
      </c>
      <c r="BW17" s="409"/>
      <c r="BX17" s="409"/>
      <c r="BY17" s="409"/>
      <c r="BZ17" s="409"/>
      <c r="CA17" s="409"/>
      <c r="CB17" s="409"/>
      <c r="CC17" s="410"/>
      <c r="CD17" s="172"/>
      <c r="CE17" s="522"/>
      <c r="CF17" s="522"/>
      <c r="CG17" s="522"/>
      <c r="CH17" s="522"/>
      <c r="CI17" s="522"/>
      <c r="CJ17" s="522"/>
      <c r="CK17" s="522"/>
      <c r="CL17" s="522"/>
      <c r="CM17" s="522"/>
      <c r="CN17" s="522"/>
      <c r="CO17" s="522"/>
      <c r="CP17" s="522"/>
      <c r="CQ17" s="522"/>
      <c r="CR17" s="522"/>
      <c r="CS17" s="523"/>
      <c r="CT17" s="405"/>
      <c r="CU17" s="406"/>
      <c r="CV17" s="406"/>
      <c r="CW17" s="406"/>
      <c r="CX17" s="406"/>
      <c r="CY17" s="406"/>
      <c r="CZ17" s="406"/>
      <c r="DA17" s="407"/>
      <c r="DB17" s="405"/>
      <c r="DC17" s="406"/>
      <c r="DD17" s="406"/>
      <c r="DE17" s="406"/>
      <c r="DF17" s="406"/>
      <c r="DG17" s="406"/>
      <c r="DH17" s="406"/>
      <c r="DI17" s="407"/>
    </row>
    <row r="18" spans="1:113" ht="18.75" customHeight="1" thickBot="1" x14ac:dyDescent="0.25">
      <c r="A18" s="163"/>
      <c r="B18" s="530" t="s">
        <v>147</v>
      </c>
      <c r="C18" s="451"/>
      <c r="D18" s="451"/>
      <c r="E18" s="531"/>
      <c r="F18" s="531"/>
      <c r="G18" s="531"/>
      <c r="H18" s="531"/>
      <c r="I18" s="531"/>
      <c r="J18" s="531"/>
      <c r="K18" s="531"/>
      <c r="L18" s="532">
        <v>276.85000000000002</v>
      </c>
      <c r="M18" s="532"/>
      <c r="N18" s="532"/>
      <c r="O18" s="532"/>
      <c r="P18" s="532"/>
      <c r="Q18" s="532"/>
      <c r="R18" s="533"/>
      <c r="S18" s="533"/>
      <c r="T18" s="533"/>
      <c r="U18" s="533"/>
      <c r="V18" s="534"/>
      <c r="W18" s="426"/>
      <c r="X18" s="427"/>
      <c r="Y18" s="427"/>
      <c r="Z18" s="427"/>
      <c r="AA18" s="427"/>
      <c r="AB18" s="418"/>
      <c r="AC18" s="535">
        <v>55.4</v>
      </c>
      <c r="AD18" s="536"/>
      <c r="AE18" s="536"/>
      <c r="AF18" s="536"/>
      <c r="AG18" s="537"/>
      <c r="AH18" s="535">
        <v>55.8</v>
      </c>
      <c r="AI18" s="536"/>
      <c r="AJ18" s="536"/>
      <c r="AK18" s="536"/>
      <c r="AL18" s="538"/>
      <c r="AM18" s="437"/>
      <c r="AN18" s="438"/>
      <c r="AO18" s="438"/>
      <c r="AP18" s="438"/>
      <c r="AQ18" s="438"/>
      <c r="AR18" s="438"/>
      <c r="AS18" s="438"/>
      <c r="AT18" s="439"/>
      <c r="AU18" s="440"/>
      <c r="AV18" s="441"/>
      <c r="AW18" s="441"/>
      <c r="AX18" s="441"/>
      <c r="AY18" s="442" t="s">
        <v>148</v>
      </c>
      <c r="AZ18" s="443"/>
      <c r="BA18" s="443"/>
      <c r="BB18" s="443"/>
      <c r="BC18" s="443"/>
      <c r="BD18" s="443"/>
      <c r="BE18" s="443"/>
      <c r="BF18" s="443"/>
      <c r="BG18" s="443"/>
      <c r="BH18" s="443"/>
      <c r="BI18" s="443"/>
      <c r="BJ18" s="443"/>
      <c r="BK18" s="443"/>
      <c r="BL18" s="443"/>
      <c r="BM18" s="444"/>
      <c r="BN18" s="408">
        <v>15244501</v>
      </c>
      <c r="BO18" s="409"/>
      <c r="BP18" s="409"/>
      <c r="BQ18" s="409"/>
      <c r="BR18" s="409"/>
      <c r="BS18" s="409"/>
      <c r="BT18" s="409"/>
      <c r="BU18" s="410"/>
      <c r="BV18" s="408">
        <v>13753680</v>
      </c>
      <c r="BW18" s="409"/>
      <c r="BX18" s="409"/>
      <c r="BY18" s="409"/>
      <c r="BZ18" s="409"/>
      <c r="CA18" s="409"/>
      <c r="CB18" s="409"/>
      <c r="CC18" s="410"/>
      <c r="CD18" s="172"/>
      <c r="CE18" s="522"/>
      <c r="CF18" s="522"/>
      <c r="CG18" s="522"/>
      <c r="CH18" s="522"/>
      <c r="CI18" s="522"/>
      <c r="CJ18" s="522"/>
      <c r="CK18" s="522"/>
      <c r="CL18" s="522"/>
      <c r="CM18" s="522"/>
      <c r="CN18" s="522"/>
      <c r="CO18" s="522"/>
      <c r="CP18" s="522"/>
      <c r="CQ18" s="522"/>
      <c r="CR18" s="522"/>
      <c r="CS18" s="523"/>
      <c r="CT18" s="405"/>
      <c r="CU18" s="406"/>
      <c r="CV18" s="406"/>
      <c r="CW18" s="406"/>
      <c r="CX18" s="406"/>
      <c r="CY18" s="406"/>
      <c r="CZ18" s="406"/>
      <c r="DA18" s="407"/>
      <c r="DB18" s="405"/>
      <c r="DC18" s="406"/>
      <c r="DD18" s="406"/>
      <c r="DE18" s="406"/>
      <c r="DF18" s="406"/>
      <c r="DG18" s="406"/>
      <c r="DH18" s="406"/>
      <c r="DI18" s="407"/>
    </row>
    <row r="19" spans="1:113" ht="18.75" customHeight="1" thickBot="1" x14ac:dyDescent="0.25">
      <c r="A19" s="163"/>
      <c r="B19" s="530" t="s">
        <v>149</v>
      </c>
      <c r="C19" s="451"/>
      <c r="D19" s="451"/>
      <c r="E19" s="531"/>
      <c r="F19" s="531"/>
      <c r="G19" s="531"/>
      <c r="H19" s="531"/>
      <c r="I19" s="531"/>
      <c r="J19" s="531"/>
      <c r="K19" s="531"/>
      <c r="L19" s="539">
        <v>168</v>
      </c>
      <c r="M19" s="539"/>
      <c r="N19" s="539"/>
      <c r="O19" s="539"/>
      <c r="P19" s="539"/>
      <c r="Q19" s="539"/>
      <c r="R19" s="540"/>
      <c r="S19" s="540"/>
      <c r="T19" s="540"/>
      <c r="U19" s="540"/>
      <c r="V19" s="541"/>
      <c r="W19" s="365"/>
      <c r="X19" s="366"/>
      <c r="Y19" s="366"/>
      <c r="Z19" s="366"/>
      <c r="AA19" s="366"/>
      <c r="AB19" s="366"/>
      <c r="AC19" s="517"/>
      <c r="AD19" s="517"/>
      <c r="AE19" s="517"/>
      <c r="AF19" s="517"/>
      <c r="AG19" s="517"/>
      <c r="AH19" s="517"/>
      <c r="AI19" s="517"/>
      <c r="AJ19" s="517"/>
      <c r="AK19" s="517"/>
      <c r="AL19" s="518"/>
      <c r="AM19" s="437"/>
      <c r="AN19" s="438"/>
      <c r="AO19" s="438"/>
      <c r="AP19" s="438"/>
      <c r="AQ19" s="438"/>
      <c r="AR19" s="438"/>
      <c r="AS19" s="438"/>
      <c r="AT19" s="439"/>
      <c r="AU19" s="440"/>
      <c r="AV19" s="441"/>
      <c r="AW19" s="441"/>
      <c r="AX19" s="441"/>
      <c r="AY19" s="442" t="s">
        <v>150</v>
      </c>
      <c r="AZ19" s="443"/>
      <c r="BA19" s="443"/>
      <c r="BB19" s="443"/>
      <c r="BC19" s="443"/>
      <c r="BD19" s="443"/>
      <c r="BE19" s="443"/>
      <c r="BF19" s="443"/>
      <c r="BG19" s="443"/>
      <c r="BH19" s="443"/>
      <c r="BI19" s="443"/>
      <c r="BJ19" s="443"/>
      <c r="BK19" s="443"/>
      <c r="BL19" s="443"/>
      <c r="BM19" s="444"/>
      <c r="BN19" s="408">
        <v>20026801</v>
      </c>
      <c r="BO19" s="409"/>
      <c r="BP19" s="409"/>
      <c r="BQ19" s="409"/>
      <c r="BR19" s="409"/>
      <c r="BS19" s="409"/>
      <c r="BT19" s="409"/>
      <c r="BU19" s="410"/>
      <c r="BV19" s="408">
        <v>18560146</v>
      </c>
      <c r="BW19" s="409"/>
      <c r="BX19" s="409"/>
      <c r="BY19" s="409"/>
      <c r="BZ19" s="409"/>
      <c r="CA19" s="409"/>
      <c r="CB19" s="409"/>
      <c r="CC19" s="410"/>
      <c r="CD19" s="172"/>
      <c r="CE19" s="522"/>
      <c r="CF19" s="522"/>
      <c r="CG19" s="522"/>
      <c r="CH19" s="522"/>
      <c r="CI19" s="522"/>
      <c r="CJ19" s="522"/>
      <c r="CK19" s="522"/>
      <c r="CL19" s="522"/>
      <c r="CM19" s="522"/>
      <c r="CN19" s="522"/>
      <c r="CO19" s="522"/>
      <c r="CP19" s="522"/>
      <c r="CQ19" s="522"/>
      <c r="CR19" s="522"/>
      <c r="CS19" s="523"/>
      <c r="CT19" s="405"/>
      <c r="CU19" s="406"/>
      <c r="CV19" s="406"/>
      <c r="CW19" s="406"/>
      <c r="CX19" s="406"/>
      <c r="CY19" s="406"/>
      <c r="CZ19" s="406"/>
      <c r="DA19" s="407"/>
      <c r="DB19" s="405"/>
      <c r="DC19" s="406"/>
      <c r="DD19" s="406"/>
      <c r="DE19" s="406"/>
      <c r="DF19" s="406"/>
      <c r="DG19" s="406"/>
      <c r="DH19" s="406"/>
      <c r="DI19" s="407"/>
    </row>
    <row r="20" spans="1:113" ht="18.75" customHeight="1" thickBot="1" x14ac:dyDescent="0.25">
      <c r="A20" s="163"/>
      <c r="B20" s="530" t="s">
        <v>151</v>
      </c>
      <c r="C20" s="451"/>
      <c r="D20" s="451"/>
      <c r="E20" s="531"/>
      <c r="F20" s="531"/>
      <c r="G20" s="531"/>
      <c r="H20" s="531"/>
      <c r="I20" s="531"/>
      <c r="J20" s="531"/>
      <c r="K20" s="531"/>
      <c r="L20" s="539">
        <v>17593</v>
      </c>
      <c r="M20" s="539"/>
      <c r="N20" s="539"/>
      <c r="O20" s="539"/>
      <c r="P20" s="539"/>
      <c r="Q20" s="539"/>
      <c r="R20" s="540"/>
      <c r="S20" s="540"/>
      <c r="T20" s="540"/>
      <c r="U20" s="540"/>
      <c r="V20" s="541"/>
      <c r="W20" s="426"/>
      <c r="X20" s="427"/>
      <c r="Y20" s="427"/>
      <c r="Z20" s="427"/>
      <c r="AA20" s="427"/>
      <c r="AB20" s="427"/>
      <c r="AC20" s="542"/>
      <c r="AD20" s="542"/>
      <c r="AE20" s="542"/>
      <c r="AF20" s="542"/>
      <c r="AG20" s="542"/>
      <c r="AH20" s="542"/>
      <c r="AI20" s="542"/>
      <c r="AJ20" s="542"/>
      <c r="AK20" s="542"/>
      <c r="AL20" s="543"/>
      <c r="AM20" s="544"/>
      <c r="AN20" s="463"/>
      <c r="AO20" s="463"/>
      <c r="AP20" s="463"/>
      <c r="AQ20" s="463"/>
      <c r="AR20" s="463"/>
      <c r="AS20" s="463"/>
      <c r="AT20" s="464"/>
      <c r="AU20" s="545"/>
      <c r="AV20" s="546"/>
      <c r="AW20" s="546"/>
      <c r="AX20" s="547"/>
      <c r="AY20" s="442"/>
      <c r="AZ20" s="443"/>
      <c r="BA20" s="443"/>
      <c r="BB20" s="443"/>
      <c r="BC20" s="443"/>
      <c r="BD20" s="443"/>
      <c r="BE20" s="443"/>
      <c r="BF20" s="443"/>
      <c r="BG20" s="443"/>
      <c r="BH20" s="443"/>
      <c r="BI20" s="443"/>
      <c r="BJ20" s="443"/>
      <c r="BK20" s="443"/>
      <c r="BL20" s="443"/>
      <c r="BM20" s="444"/>
      <c r="BN20" s="408"/>
      <c r="BO20" s="409"/>
      <c r="BP20" s="409"/>
      <c r="BQ20" s="409"/>
      <c r="BR20" s="409"/>
      <c r="BS20" s="409"/>
      <c r="BT20" s="409"/>
      <c r="BU20" s="410"/>
      <c r="BV20" s="408"/>
      <c r="BW20" s="409"/>
      <c r="BX20" s="409"/>
      <c r="BY20" s="409"/>
      <c r="BZ20" s="409"/>
      <c r="CA20" s="409"/>
      <c r="CB20" s="409"/>
      <c r="CC20" s="410"/>
      <c r="CD20" s="172"/>
      <c r="CE20" s="522"/>
      <c r="CF20" s="522"/>
      <c r="CG20" s="522"/>
      <c r="CH20" s="522"/>
      <c r="CI20" s="522"/>
      <c r="CJ20" s="522"/>
      <c r="CK20" s="522"/>
      <c r="CL20" s="522"/>
      <c r="CM20" s="522"/>
      <c r="CN20" s="522"/>
      <c r="CO20" s="522"/>
      <c r="CP20" s="522"/>
      <c r="CQ20" s="522"/>
      <c r="CR20" s="522"/>
      <c r="CS20" s="523"/>
      <c r="CT20" s="405"/>
      <c r="CU20" s="406"/>
      <c r="CV20" s="406"/>
      <c r="CW20" s="406"/>
      <c r="CX20" s="406"/>
      <c r="CY20" s="406"/>
      <c r="CZ20" s="406"/>
      <c r="DA20" s="407"/>
      <c r="DB20" s="405"/>
      <c r="DC20" s="406"/>
      <c r="DD20" s="406"/>
      <c r="DE20" s="406"/>
      <c r="DF20" s="406"/>
      <c r="DG20" s="406"/>
      <c r="DH20" s="406"/>
      <c r="DI20" s="407"/>
    </row>
    <row r="21" spans="1:113" ht="18.75" customHeight="1" thickBot="1" x14ac:dyDescent="0.25">
      <c r="A21" s="163"/>
      <c r="B21" s="548" t="s">
        <v>152</v>
      </c>
      <c r="C21" s="549"/>
      <c r="D21" s="549"/>
      <c r="E21" s="549"/>
      <c r="F21" s="549"/>
      <c r="G21" s="549"/>
      <c r="H21" s="549"/>
      <c r="I21" s="549"/>
      <c r="J21" s="549"/>
      <c r="K21" s="549"/>
      <c r="L21" s="549"/>
      <c r="M21" s="549"/>
      <c r="N21" s="549"/>
      <c r="O21" s="549"/>
      <c r="P21" s="549"/>
      <c r="Q21" s="549"/>
      <c r="R21" s="549"/>
      <c r="S21" s="549"/>
      <c r="T21" s="549"/>
      <c r="U21" s="549"/>
      <c r="V21" s="549"/>
      <c r="W21" s="549"/>
      <c r="X21" s="549"/>
      <c r="Y21" s="549"/>
      <c r="Z21" s="549"/>
      <c r="AA21" s="549"/>
      <c r="AB21" s="549"/>
      <c r="AC21" s="549"/>
      <c r="AD21" s="549"/>
      <c r="AE21" s="549"/>
      <c r="AF21" s="549"/>
      <c r="AG21" s="549"/>
      <c r="AH21" s="549"/>
      <c r="AI21" s="549"/>
      <c r="AJ21" s="549"/>
      <c r="AK21" s="549"/>
      <c r="AL21" s="549"/>
      <c r="AM21" s="549"/>
      <c r="AN21" s="549"/>
      <c r="AO21" s="549"/>
      <c r="AP21" s="549"/>
      <c r="AQ21" s="549"/>
      <c r="AR21" s="549"/>
      <c r="AS21" s="549"/>
      <c r="AT21" s="549"/>
      <c r="AU21" s="549"/>
      <c r="AV21" s="549"/>
      <c r="AW21" s="549"/>
      <c r="AX21" s="550"/>
      <c r="AY21" s="524"/>
      <c r="AZ21" s="525"/>
      <c r="BA21" s="525"/>
      <c r="BB21" s="525"/>
      <c r="BC21" s="525"/>
      <c r="BD21" s="525"/>
      <c r="BE21" s="525"/>
      <c r="BF21" s="525"/>
      <c r="BG21" s="525"/>
      <c r="BH21" s="525"/>
      <c r="BI21" s="525"/>
      <c r="BJ21" s="525"/>
      <c r="BK21" s="525"/>
      <c r="BL21" s="525"/>
      <c r="BM21" s="526"/>
      <c r="BN21" s="527"/>
      <c r="BO21" s="528"/>
      <c r="BP21" s="528"/>
      <c r="BQ21" s="528"/>
      <c r="BR21" s="528"/>
      <c r="BS21" s="528"/>
      <c r="BT21" s="528"/>
      <c r="BU21" s="529"/>
      <c r="BV21" s="527"/>
      <c r="BW21" s="528"/>
      <c r="BX21" s="528"/>
      <c r="BY21" s="528"/>
      <c r="BZ21" s="528"/>
      <c r="CA21" s="528"/>
      <c r="CB21" s="528"/>
      <c r="CC21" s="529"/>
      <c r="CD21" s="172"/>
      <c r="CE21" s="522"/>
      <c r="CF21" s="522"/>
      <c r="CG21" s="522"/>
      <c r="CH21" s="522"/>
      <c r="CI21" s="522"/>
      <c r="CJ21" s="522"/>
      <c r="CK21" s="522"/>
      <c r="CL21" s="522"/>
      <c r="CM21" s="522"/>
      <c r="CN21" s="522"/>
      <c r="CO21" s="522"/>
      <c r="CP21" s="522"/>
      <c r="CQ21" s="522"/>
      <c r="CR21" s="522"/>
      <c r="CS21" s="523"/>
      <c r="CT21" s="405"/>
      <c r="CU21" s="406"/>
      <c r="CV21" s="406"/>
      <c r="CW21" s="406"/>
      <c r="CX21" s="406"/>
      <c r="CY21" s="406"/>
      <c r="CZ21" s="406"/>
      <c r="DA21" s="407"/>
      <c r="DB21" s="405"/>
      <c r="DC21" s="406"/>
      <c r="DD21" s="406"/>
      <c r="DE21" s="406"/>
      <c r="DF21" s="406"/>
      <c r="DG21" s="406"/>
      <c r="DH21" s="406"/>
      <c r="DI21" s="407"/>
    </row>
    <row r="22" spans="1:113" ht="18.75" customHeight="1" x14ac:dyDescent="0.2">
      <c r="A22" s="163"/>
      <c r="B22" s="578" t="s">
        <v>153</v>
      </c>
      <c r="C22" s="552"/>
      <c r="D22" s="553"/>
      <c r="E22" s="420" t="s">
        <v>1</v>
      </c>
      <c r="F22" s="425"/>
      <c r="G22" s="425"/>
      <c r="H22" s="425"/>
      <c r="I22" s="425"/>
      <c r="J22" s="425"/>
      <c r="K22" s="415"/>
      <c r="L22" s="420" t="s">
        <v>154</v>
      </c>
      <c r="M22" s="425"/>
      <c r="N22" s="425"/>
      <c r="O22" s="425"/>
      <c r="P22" s="415"/>
      <c r="Q22" s="583" t="s">
        <v>155</v>
      </c>
      <c r="R22" s="584"/>
      <c r="S22" s="584"/>
      <c r="T22" s="584"/>
      <c r="U22" s="584"/>
      <c r="V22" s="585"/>
      <c r="W22" s="551" t="s">
        <v>156</v>
      </c>
      <c r="X22" s="552"/>
      <c r="Y22" s="553"/>
      <c r="Z22" s="420" t="s">
        <v>1</v>
      </c>
      <c r="AA22" s="425"/>
      <c r="AB22" s="425"/>
      <c r="AC22" s="425"/>
      <c r="AD22" s="425"/>
      <c r="AE22" s="425"/>
      <c r="AF22" s="425"/>
      <c r="AG22" s="415"/>
      <c r="AH22" s="589" t="s">
        <v>157</v>
      </c>
      <c r="AI22" s="425"/>
      <c r="AJ22" s="425"/>
      <c r="AK22" s="425"/>
      <c r="AL22" s="415"/>
      <c r="AM22" s="589" t="s">
        <v>158</v>
      </c>
      <c r="AN22" s="590"/>
      <c r="AO22" s="590"/>
      <c r="AP22" s="590"/>
      <c r="AQ22" s="590"/>
      <c r="AR22" s="591"/>
      <c r="AS22" s="583" t="s">
        <v>155</v>
      </c>
      <c r="AT22" s="584"/>
      <c r="AU22" s="584"/>
      <c r="AV22" s="584"/>
      <c r="AW22" s="584"/>
      <c r="AX22" s="595"/>
      <c r="AY22" s="368" t="s">
        <v>159</v>
      </c>
      <c r="AZ22" s="369"/>
      <c r="BA22" s="369"/>
      <c r="BB22" s="369"/>
      <c r="BC22" s="369"/>
      <c r="BD22" s="369"/>
      <c r="BE22" s="369"/>
      <c r="BF22" s="369"/>
      <c r="BG22" s="369"/>
      <c r="BH22" s="369"/>
      <c r="BI22" s="369"/>
      <c r="BJ22" s="369"/>
      <c r="BK22" s="369"/>
      <c r="BL22" s="369"/>
      <c r="BM22" s="370"/>
      <c r="BN22" s="371">
        <v>27314307</v>
      </c>
      <c r="BO22" s="372"/>
      <c r="BP22" s="372"/>
      <c r="BQ22" s="372"/>
      <c r="BR22" s="372"/>
      <c r="BS22" s="372"/>
      <c r="BT22" s="372"/>
      <c r="BU22" s="373"/>
      <c r="BV22" s="371">
        <v>28646063</v>
      </c>
      <c r="BW22" s="372"/>
      <c r="BX22" s="372"/>
      <c r="BY22" s="372"/>
      <c r="BZ22" s="372"/>
      <c r="CA22" s="372"/>
      <c r="CB22" s="372"/>
      <c r="CC22" s="373"/>
      <c r="CD22" s="172"/>
      <c r="CE22" s="522"/>
      <c r="CF22" s="522"/>
      <c r="CG22" s="522"/>
      <c r="CH22" s="522"/>
      <c r="CI22" s="522"/>
      <c r="CJ22" s="522"/>
      <c r="CK22" s="522"/>
      <c r="CL22" s="522"/>
      <c r="CM22" s="522"/>
      <c r="CN22" s="522"/>
      <c r="CO22" s="522"/>
      <c r="CP22" s="522"/>
      <c r="CQ22" s="522"/>
      <c r="CR22" s="522"/>
      <c r="CS22" s="523"/>
      <c r="CT22" s="405"/>
      <c r="CU22" s="406"/>
      <c r="CV22" s="406"/>
      <c r="CW22" s="406"/>
      <c r="CX22" s="406"/>
      <c r="CY22" s="406"/>
      <c r="CZ22" s="406"/>
      <c r="DA22" s="407"/>
      <c r="DB22" s="405"/>
      <c r="DC22" s="406"/>
      <c r="DD22" s="406"/>
      <c r="DE22" s="406"/>
      <c r="DF22" s="406"/>
      <c r="DG22" s="406"/>
      <c r="DH22" s="406"/>
      <c r="DI22" s="407"/>
    </row>
    <row r="23" spans="1:113" ht="18.75" customHeight="1" x14ac:dyDescent="0.2">
      <c r="A23" s="163"/>
      <c r="B23" s="579"/>
      <c r="C23" s="555"/>
      <c r="D23" s="556"/>
      <c r="E23" s="394"/>
      <c r="F23" s="399"/>
      <c r="G23" s="399"/>
      <c r="H23" s="399"/>
      <c r="I23" s="399"/>
      <c r="J23" s="399"/>
      <c r="K23" s="388"/>
      <c r="L23" s="394"/>
      <c r="M23" s="399"/>
      <c r="N23" s="399"/>
      <c r="O23" s="399"/>
      <c r="P23" s="388"/>
      <c r="Q23" s="586"/>
      <c r="R23" s="587"/>
      <c r="S23" s="587"/>
      <c r="T23" s="587"/>
      <c r="U23" s="587"/>
      <c r="V23" s="588"/>
      <c r="W23" s="554"/>
      <c r="X23" s="555"/>
      <c r="Y23" s="556"/>
      <c r="Z23" s="394"/>
      <c r="AA23" s="399"/>
      <c r="AB23" s="399"/>
      <c r="AC23" s="399"/>
      <c r="AD23" s="399"/>
      <c r="AE23" s="399"/>
      <c r="AF23" s="399"/>
      <c r="AG23" s="388"/>
      <c r="AH23" s="394"/>
      <c r="AI23" s="399"/>
      <c r="AJ23" s="399"/>
      <c r="AK23" s="399"/>
      <c r="AL23" s="388"/>
      <c r="AM23" s="592"/>
      <c r="AN23" s="593"/>
      <c r="AO23" s="593"/>
      <c r="AP23" s="593"/>
      <c r="AQ23" s="593"/>
      <c r="AR23" s="594"/>
      <c r="AS23" s="586"/>
      <c r="AT23" s="587"/>
      <c r="AU23" s="587"/>
      <c r="AV23" s="587"/>
      <c r="AW23" s="587"/>
      <c r="AX23" s="596"/>
      <c r="AY23" s="442" t="s">
        <v>160</v>
      </c>
      <c r="AZ23" s="443"/>
      <c r="BA23" s="443"/>
      <c r="BB23" s="443"/>
      <c r="BC23" s="443"/>
      <c r="BD23" s="443"/>
      <c r="BE23" s="443"/>
      <c r="BF23" s="443"/>
      <c r="BG23" s="443"/>
      <c r="BH23" s="443"/>
      <c r="BI23" s="443"/>
      <c r="BJ23" s="443"/>
      <c r="BK23" s="443"/>
      <c r="BL23" s="443"/>
      <c r="BM23" s="444"/>
      <c r="BN23" s="408">
        <v>16130031</v>
      </c>
      <c r="BO23" s="409"/>
      <c r="BP23" s="409"/>
      <c r="BQ23" s="409"/>
      <c r="BR23" s="409"/>
      <c r="BS23" s="409"/>
      <c r="BT23" s="409"/>
      <c r="BU23" s="410"/>
      <c r="BV23" s="408">
        <v>15247350</v>
      </c>
      <c r="BW23" s="409"/>
      <c r="BX23" s="409"/>
      <c r="BY23" s="409"/>
      <c r="BZ23" s="409"/>
      <c r="CA23" s="409"/>
      <c r="CB23" s="409"/>
      <c r="CC23" s="410"/>
      <c r="CD23" s="172"/>
      <c r="CE23" s="522"/>
      <c r="CF23" s="522"/>
      <c r="CG23" s="522"/>
      <c r="CH23" s="522"/>
      <c r="CI23" s="522"/>
      <c r="CJ23" s="522"/>
      <c r="CK23" s="522"/>
      <c r="CL23" s="522"/>
      <c r="CM23" s="522"/>
      <c r="CN23" s="522"/>
      <c r="CO23" s="522"/>
      <c r="CP23" s="522"/>
      <c r="CQ23" s="522"/>
      <c r="CR23" s="522"/>
      <c r="CS23" s="523"/>
      <c r="CT23" s="405"/>
      <c r="CU23" s="406"/>
      <c r="CV23" s="406"/>
      <c r="CW23" s="406"/>
      <c r="CX23" s="406"/>
      <c r="CY23" s="406"/>
      <c r="CZ23" s="406"/>
      <c r="DA23" s="407"/>
      <c r="DB23" s="405"/>
      <c r="DC23" s="406"/>
      <c r="DD23" s="406"/>
      <c r="DE23" s="406"/>
      <c r="DF23" s="406"/>
      <c r="DG23" s="406"/>
      <c r="DH23" s="406"/>
      <c r="DI23" s="407"/>
    </row>
    <row r="24" spans="1:113" ht="18.75" customHeight="1" thickBot="1" x14ac:dyDescent="0.25">
      <c r="A24" s="163"/>
      <c r="B24" s="579"/>
      <c r="C24" s="555"/>
      <c r="D24" s="556"/>
      <c r="E24" s="458" t="s">
        <v>161</v>
      </c>
      <c r="F24" s="438"/>
      <c r="G24" s="438"/>
      <c r="H24" s="438"/>
      <c r="I24" s="438"/>
      <c r="J24" s="438"/>
      <c r="K24" s="439"/>
      <c r="L24" s="459">
        <v>1</v>
      </c>
      <c r="M24" s="460"/>
      <c r="N24" s="460"/>
      <c r="O24" s="460"/>
      <c r="P24" s="502"/>
      <c r="Q24" s="459">
        <v>7970</v>
      </c>
      <c r="R24" s="460"/>
      <c r="S24" s="460"/>
      <c r="T24" s="460"/>
      <c r="U24" s="460"/>
      <c r="V24" s="502"/>
      <c r="W24" s="554"/>
      <c r="X24" s="555"/>
      <c r="Y24" s="556"/>
      <c r="Z24" s="458" t="s">
        <v>162</v>
      </c>
      <c r="AA24" s="438"/>
      <c r="AB24" s="438"/>
      <c r="AC24" s="438"/>
      <c r="AD24" s="438"/>
      <c r="AE24" s="438"/>
      <c r="AF24" s="438"/>
      <c r="AG24" s="439"/>
      <c r="AH24" s="459">
        <v>416</v>
      </c>
      <c r="AI24" s="460"/>
      <c r="AJ24" s="460"/>
      <c r="AK24" s="460"/>
      <c r="AL24" s="502"/>
      <c r="AM24" s="459">
        <v>1270464</v>
      </c>
      <c r="AN24" s="460"/>
      <c r="AO24" s="460"/>
      <c r="AP24" s="460"/>
      <c r="AQ24" s="460"/>
      <c r="AR24" s="502"/>
      <c r="AS24" s="459">
        <v>3054</v>
      </c>
      <c r="AT24" s="460"/>
      <c r="AU24" s="460"/>
      <c r="AV24" s="460"/>
      <c r="AW24" s="460"/>
      <c r="AX24" s="461"/>
      <c r="AY24" s="524" t="s">
        <v>163</v>
      </c>
      <c r="AZ24" s="525"/>
      <c r="BA24" s="525"/>
      <c r="BB24" s="525"/>
      <c r="BC24" s="525"/>
      <c r="BD24" s="525"/>
      <c r="BE24" s="525"/>
      <c r="BF24" s="525"/>
      <c r="BG24" s="525"/>
      <c r="BH24" s="525"/>
      <c r="BI24" s="525"/>
      <c r="BJ24" s="525"/>
      <c r="BK24" s="525"/>
      <c r="BL24" s="525"/>
      <c r="BM24" s="526"/>
      <c r="BN24" s="408">
        <v>20356248</v>
      </c>
      <c r="BO24" s="409"/>
      <c r="BP24" s="409"/>
      <c r="BQ24" s="409"/>
      <c r="BR24" s="409"/>
      <c r="BS24" s="409"/>
      <c r="BT24" s="409"/>
      <c r="BU24" s="410"/>
      <c r="BV24" s="408">
        <v>20871218</v>
      </c>
      <c r="BW24" s="409"/>
      <c r="BX24" s="409"/>
      <c r="BY24" s="409"/>
      <c r="BZ24" s="409"/>
      <c r="CA24" s="409"/>
      <c r="CB24" s="409"/>
      <c r="CC24" s="410"/>
      <c r="CD24" s="172"/>
      <c r="CE24" s="522"/>
      <c r="CF24" s="522"/>
      <c r="CG24" s="522"/>
      <c r="CH24" s="522"/>
      <c r="CI24" s="522"/>
      <c r="CJ24" s="522"/>
      <c r="CK24" s="522"/>
      <c r="CL24" s="522"/>
      <c r="CM24" s="522"/>
      <c r="CN24" s="522"/>
      <c r="CO24" s="522"/>
      <c r="CP24" s="522"/>
      <c r="CQ24" s="522"/>
      <c r="CR24" s="522"/>
      <c r="CS24" s="523"/>
      <c r="CT24" s="405"/>
      <c r="CU24" s="406"/>
      <c r="CV24" s="406"/>
      <c r="CW24" s="406"/>
      <c r="CX24" s="406"/>
      <c r="CY24" s="406"/>
      <c r="CZ24" s="406"/>
      <c r="DA24" s="407"/>
      <c r="DB24" s="405"/>
      <c r="DC24" s="406"/>
      <c r="DD24" s="406"/>
      <c r="DE24" s="406"/>
      <c r="DF24" s="406"/>
      <c r="DG24" s="406"/>
      <c r="DH24" s="406"/>
      <c r="DI24" s="407"/>
    </row>
    <row r="25" spans="1:113" ht="18.75" customHeight="1" x14ac:dyDescent="0.2">
      <c r="A25" s="163"/>
      <c r="B25" s="579"/>
      <c r="C25" s="555"/>
      <c r="D25" s="556"/>
      <c r="E25" s="458" t="s">
        <v>164</v>
      </c>
      <c r="F25" s="438"/>
      <c r="G25" s="438"/>
      <c r="H25" s="438"/>
      <c r="I25" s="438"/>
      <c r="J25" s="438"/>
      <c r="K25" s="439"/>
      <c r="L25" s="459">
        <v>1</v>
      </c>
      <c r="M25" s="460"/>
      <c r="N25" s="460"/>
      <c r="O25" s="460"/>
      <c r="P25" s="502"/>
      <c r="Q25" s="459">
        <v>6250</v>
      </c>
      <c r="R25" s="460"/>
      <c r="S25" s="460"/>
      <c r="T25" s="460"/>
      <c r="U25" s="460"/>
      <c r="V25" s="502"/>
      <c r="W25" s="554"/>
      <c r="X25" s="555"/>
      <c r="Y25" s="556"/>
      <c r="Z25" s="458" t="s">
        <v>165</v>
      </c>
      <c r="AA25" s="438"/>
      <c r="AB25" s="438"/>
      <c r="AC25" s="438"/>
      <c r="AD25" s="438"/>
      <c r="AE25" s="438"/>
      <c r="AF25" s="438"/>
      <c r="AG25" s="439"/>
      <c r="AH25" s="459" t="s">
        <v>122</v>
      </c>
      <c r="AI25" s="460"/>
      <c r="AJ25" s="460"/>
      <c r="AK25" s="460"/>
      <c r="AL25" s="502"/>
      <c r="AM25" s="459" t="s">
        <v>122</v>
      </c>
      <c r="AN25" s="460"/>
      <c r="AO25" s="460"/>
      <c r="AP25" s="460"/>
      <c r="AQ25" s="460"/>
      <c r="AR25" s="502"/>
      <c r="AS25" s="459" t="s">
        <v>122</v>
      </c>
      <c r="AT25" s="460"/>
      <c r="AU25" s="460"/>
      <c r="AV25" s="460"/>
      <c r="AW25" s="460"/>
      <c r="AX25" s="461"/>
      <c r="AY25" s="368" t="s">
        <v>166</v>
      </c>
      <c r="AZ25" s="369"/>
      <c r="BA25" s="369"/>
      <c r="BB25" s="369"/>
      <c r="BC25" s="369"/>
      <c r="BD25" s="369"/>
      <c r="BE25" s="369"/>
      <c r="BF25" s="369"/>
      <c r="BG25" s="369"/>
      <c r="BH25" s="369"/>
      <c r="BI25" s="369"/>
      <c r="BJ25" s="369"/>
      <c r="BK25" s="369"/>
      <c r="BL25" s="369"/>
      <c r="BM25" s="370"/>
      <c r="BN25" s="371">
        <v>6811427</v>
      </c>
      <c r="BO25" s="372"/>
      <c r="BP25" s="372"/>
      <c r="BQ25" s="372"/>
      <c r="BR25" s="372"/>
      <c r="BS25" s="372"/>
      <c r="BT25" s="372"/>
      <c r="BU25" s="373"/>
      <c r="BV25" s="371">
        <v>7022389</v>
      </c>
      <c r="BW25" s="372"/>
      <c r="BX25" s="372"/>
      <c r="BY25" s="372"/>
      <c r="BZ25" s="372"/>
      <c r="CA25" s="372"/>
      <c r="CB25" s="372"/>
      <c r="CC25" s="373"/>
      <c r="CD25" s="172"/>
      <c r="CE25" s="522"/>
      <c r="CF25" s="522"/>
      <c r="CG25" s="522"/>
      <c r="CH25" s="522"/>
      <c r="CI25" s="522"/>
      <c r="CJ25" s="522"/>
      <c r="CK25" s="522"/>
      <c r="CL25" s="522"/>
      <c r="CM25" s="522"/>
      <c r="CN25" s="522"/>
      <c r="CO25" s="522"/>
      <c r="CP25" s="522"/>
      <c r="CQ25" s="522"/>
      <c r="CR25" s="522"/>
      <c r="CS25" s="523"/>
      <c r="CT25" s="405"/>
      <c r="CU25" s="406"/>
      <c r="CV25" s="406"/>
      <c r="CW25" s="406"/>
      <c r="CX25" s="406"/>
      <c r="CY25" s="406"/>
      <c r="CZ25" s="406"/>
      <c r="DA25" s="407"/>
      <c r="DB25" s="405"/>
      <c r="DC25" s="406"/>
      <c r="DD25" s="406"/>
      <c r="DE25" s="406"/>
      <c r="DF25" s="406"/>
      <c r="DG25" s="406"/>
      <c r="DH25" s="406"/>
      <c r="DI25" s="407"/>
    </row>
    <row r="26" spans="1:113" ht="18.75" customHeight="1" x14ac:dyDescent="0.2">
      <c r="A26" s="163"/>
      <c r="B26" s="579"/>
      <c r="C26" s="555"/>
      <c r="D26" s="556"/>
      <c r="E26" s="458" t="s">
        <v>167</v>
      </c>
      <c r="F26" s="438"/>
      <c r="G26" s="438"/>
      <c r="H26" s="438"/>
      <c r="I26" s="438"/>
      <c r="J26" s="438"/>
      <c r="K26" s="439"/>
      <c r="L26" s="459">
        <v>1</v>
      </c>
      <c r="M26" s="460"/>
      <c r="N26" s="460"/>
      <c r="O26" s="460"/>
      <c r="P26" s="502"/>
      <c r="Q26" s="459">
        <v>5570</v>
      </c>
      <c r="R26" s="460"/>
      <c r="S26" s="460"/>
      <c r="T26" s="460"/>
      <c r="U26" s="460"/>
      <c r="V26" s="502"/>
      <c r="W26" s="554"/>
      <c r="X26" s="555"/>
      <c r="Y26" s="556"/>
      <c r="Z26" s="458" t="s">
        <v>168</v>
      </c>
      <c r="AA26" s="560"/>
      <c r="AB26" s="560"/>
      <c r="AC26" s="560"/>
      <c r="AD26" s="560"/>
      <c r="AE26" s="560"/>
      <c r="AF26" s="560"/>
      <c r="AG26" s="561"/>
      <c r="AH26" s="459">
        <v>27</v>
      </c>
      <c r="AI26" s="460"/>
      <c r="AJ26" s="460"/>
      <c r="AK26" s="460"/>
      <c r="AL26" s="502"/>
      <c r="AM26" s="459">
        <v>85779</v>
      </c>
      <c r="AN26" s="460"/>
      <c r="AO26" s="460"/>
      <c r="AP26" s="460"/>
      <c r="AQ26" s="460"/>
      <c r="AR26" s="502"/>
      <c r="AS26" s="459">
        <v>3177</v>
      </c>
      <c r="AT26" s="460"/>
      <c r="AU26" s="460"/>
      <c r="AV26" s="460"/>
      <c r="AW26" s="460"/>
      <c r="AX26" s="461"/>
      <c r="AY26" s="411" t="s">
        <v>169</v>
      </c>
      <c r="AZ26" s="412"/>
      <c r="BA26" s="412"/>
      <c r="BB26" s="412"/>
      <c r="BC26" s="412"/>
      <c r="BD26" s="412"/>
      <c r="BE26" s="412"/>
      <c r="BF26" s="412"/>
      <c r="BG26" s="412"/>
      <c r="BH26" s="412"/>
      <c r="BI26" s="412"/>
      <c r="BJ26" s="412"/>
      <c r="BK26" s="412"/>
      <c r="BL26" s="412"/>
      <c r="BM26" s="413"/>
      <c r="BN26" s="408" t="s">
        <v>122</v>
      </c>
      <c r="BO26" s="409"/>
      <c r="BP26" s="409"/>
      <c r="BQ26" s="409"/>
      <c r="BR26" s="409"/>
      <c r="BS26" s="409"/>
      <c r="BT26" s="409"/>
      <c r="BU26" s="410"/>
      <c r="BV26" s="408" t="s">
        <v>122</v>
      </c>
      <c r="BW26" s="409"/>
      <c r="BX26" s="409"/>
      <c r="BY26" s="409"/>
      <c r="BZ26" s="409"/>
      <c r="CA26" s="409"/>
      <c r="CB26" s="409"/>
      <c r="CC26" s="410"/>
      <c r="CD26" s="172"/>
      <c r="CE26" s="522"/>
      <c r="CF26" s="522"/>
      <c r="CG26" s="522"/>
      <c r="CH26" s="522"/>
      <c r="CI26" s="522"/>
      <c r="CJ26" s="522"/>
      <c r="CK26" s="522"/>
      <c r="CL26" s="522"/>
      <c r="CM26" s="522"/>
      <c r="CN26" s="522"/>
      <c r="CO26" s="522"/>
      <c r="CP26" s="522"/>
      <c r="CQ26" s="522"/>
      <c r="CR26" s="522"/>
      <c r="CS26" s="523"/>
      <c r="CT26" s="405"/>
      <c r="CU26" s="406"/>
      <c r="CV26" s="406"/>
      <c r="CW26" s="406"/>
      <c r="CX26" s="406"/>
      <c r="CY26" s="406"/>
      <c r="CZ26" s="406"/>
      <c r="DA26" s="407"/>
      <c r="DB26" s="405"/>
      <c r="DC26" s="406"/>
      <c r="DD26" s="406"/>
      <c r="DE26" s="406"/>
      <c r="DF26" s="406"/>
      <c r="DG26" s="406"/>
      <c r="DH26" s="406"/>
      <c r="DI26" s="407"/>
    </row>
    <row r="27" spans="1:113" ht="18.75" customHeight="1" thickBot="1" x14ac:dyDescent="0.25">
      <c r="A27" s="163"/>
      <c r="B27" s="579"/>
      <c r="C27" s="555"/>
      <c r="D27" s="556"/>
      <c r="E27" s="458" t="s">
        <v>170</v>
      </c>
      <c r="F27" s="438"/>
      <c r="G27" s="438"/>
      <c r="H27" s="438"/>
      <c r="I27" s="438"/>
      <c r="J27" s="438"/>
      <c r="K27" s="439"/>
      <c r="L27" s="459">
        <v>1</v>
      </c>
      <c r="M27" s="460"/>
      <c r="N27" s="460"/>
      <c r="O27" s="460"/>
      <c r="P27" s="502"/>
      <c r="Q27" s="459">
        <v>3940</v>
      </c>
      <c r="R27" s="460"/>
      <c r="S27" s="460"/>
      <c r="T27" s="460"/>
      <c r="U27" s="460"/>
      <c r="V27" s="502"/>
      <c r="W27" s="554"/>
      <c r="X27" s="555"/>
      <c r="Y27" s="556"/>
      <c r="Z27" s="458" t="s">
        <v>171</v>
      </c>
      <c r="AA27" s="438"/>
      <c r="AB27" s="438"/>
      <c r="AC27" s="438"/>
      <c r="AD27" s="438"/>
      <c r="AE27" s="438"/>
      <c r="AF27" s="438"/>
      <c r="AG27" s="439"/>
      <c r="AH27" s="459" t="s">
        <v>122</v>
      </c>
      <c r="AI27" s="460"/>
      <c r="AJ27" s="460"/>
      <c r="AK27" s="460"/>
      <c r="AL27" s="502"/>
      <c r="AM27" s="459" t="s">
        <v>122</v>
      </c>
      <c r="AN27" s="460"/>
      <c r="AO27" s="460"/>
      <c r="AP27" s="460"/>
      <c r="AQ27" s="460"/>
      <c r="AR27" s="502"/>
      <c r="AS27" s="459" t="s">
        <v>122</v>
      </c>
      <c r="AT27" s="460"/>
      <c r="AU27" s="460"/>
      <c r="AV27" s="460"/>
      <c r="AW27" s="460"/>
      <c r="AX27" s="461"/>
      <c r="AY27" s="503" t="s">
        <v>172</v>
      </c>
      <c r="AZ27" s="504"/>
      <c r="BA27" s="504"/>
      <c r="BB27" s="504"/>
      <c r="BC27" s="504"/>
      <c r="BD27" s="504"/>
      <c r="BE27" s="504"/>
      <c r="BF27" s="504"/>
      <c r="BG27" s="504"/>
      <c r="BH27" s="504"/>
      <c r="BI27" s="504"/>
      <c r="BJ27" s="504"/>
      <c r="BK27" s="504"/>
      <c r="BL27" s="504"/>
      <c r="BM27" s="505"/>
      <c r="BN27" s="527">
        <v>300740</v>
      </c>
      <c r="BO27" s="528"/>
      <c r="BP27" s="528"/>
      <c r="BQ27" s="528"/>
      <c r="BR27" s="528"/>
      <c r="BS27" s="528"/>
      <c r="BT27" s="528"/>
      <c r="BU27" s="529"/>
      <c r="BV27" s="527">
        <v>300674</v>
      </c>
      <c r="BW27" s="528"/>
      <c r="BX27" s="528"/>
      <c r="BY27" s="528"/>
      <c r="BZ27" s="528"/>
      <c r="CA27" s="528"/>
      <c r="CB27" s="528"/>
      <c r="CC27" s="529"/>
      <c r="CD27" s="166"/>
      <c r="CE27" s="522"/>
      <c r="CF27" s="522"/>
      <c r="CG27" s="522"/>
      <c r="CH27" s="522"/>
      <c r="CI27" s="522"/>
      <c r="CJ27" s="522"/>
      <c r="CK27" s="522"/>
      <c r="CL27" s="522"/>
      <c r="CM27" s="522"/>
      <c r="CN27" s="522"/>
      <c r="CO27" s="522"/>
      <c r="CP27" s="522"/>
      <c r="CQ27" s="522"/>
      <c r="CR27" s="522"/>
      <c r="CS27" s="523"/>
      <c r="CT27" s="405"/>
      <c r="CU27" s="406"/>
      <c r="CV27" s="406"/>
      <c r="CW27" s="406"/>
      <c r="CX27" s="406"/>
      <c r="CY27" s="406"/>
      <c r="CZ27" s="406"/>
      <c r="DA27" s="407"/>
      <c r="DB27" s="405"/>
      <c r="DC27" s="406"/>
      <c r="DD27" s="406"/>
      <c r="DE27" s="406"/>
      <c r="DF27" s="406"/>
      <c r="DG27" s="406"/>
      <c r="DH27" s="406"/>
      <c r="DI27" s="407"/>
    </row>
    <row r="28" spans="1:113" ht="18.75" customHeight="1" x14ac:dyDescent="0.2">
      <c r="A28" s="163"/>
      <c r="B28" s="579"/>
      <c r="C28" s="555"/>
      <c r="D28" s="556"/>
      <c r="E28" s="458" t="s">
        <v>173</v>
      </c>
      <c r="F28" s="438"/>
      <c r="G28" s="438"/>
      <c r="H28" s="438"/>
      <c r="I28" s="438"/>
      <c r="J28" s="438"/>
      <c r="K28" s="439"/>
      <c r="L28" s="459">
        <v>1</v>
      </c>
      <c r="M28" s="460"/>
      <c r="N28" s="460"/>
      <c r="O28" s="460"/>
      <c r="P28" s="502"/>
      <c r="Q28" s="459">
        <v>3580</v>
      </c>
      <c r="R28" s="460"/>
      <c r="S28" s="460"/>
      <c r="T28" s="460"/>
      <c r="U28" s="460"/>
      <c r="V28" s="502"/>
      <c r="W28" s="554"/>
      <c r="X28" s="555"/>
      <c r="Y28" s="556"/>
      <c r="Z28" s="458" t="s">
        <v>174</v>
      </c>
      <c r="AA28" s="438"/>
      <c r="AB28" s="438"/>
      <c r="AC28" s="438"/>
      <c r="AD28" s="438"/>
      <c r="AE28" s="438"/>
      <c r="AF28" s="438"/>
      <c r="AG28" s="439"/>
      <c r="AH28" s="459" t="s">
        <v>122</v>
      </c>
      <c r="AI28" s="460"/>
      <c r="AJ28" s="460"/>
      <c r="AK28" s="460"/>
      <c r="AL28" s="502"/>
      <c r="AM28" s="459" t="s">
        <v>122</v>
      </c>
      <c r="AN28" s="460"/>
      <c r="AO28" s="460"/>
      <c r="AP28" s="460"/>
      <c r="AQ28" s="460"/>
      <c r="AR28" s="502"/>
      <c r="AS28" s="459" t="s">
        <v>122</v>
      </c>
      <c r="AT28" s="460"/>
      <c r="AU28" s="460"/>
      <c r="AV28" s="460"/>
      <c r="AW28" s="460"/>
      <c r="AX28" s="461"/>
      <c r="AY28" s="562" t="s">
        <v>175</v>
      </c>
      <c r="AZ28" s="563"/>
      <c r="BA28" s="563"/>
      <c r="BB28" s="564"/>
      <c r="BC28" s="368" t="s">
        <v>46</v>
      </c>
      <c r="BD28" s="369"/>
      <c r="BE28" s="369"/>
      <c r="BF28" s="369"/>
      <c r="BG28" s="369"/>
      <c r="BH28" s="369"/>
      <c r="BI28" s="369"/>
      <c r="BJ28" s="369"/>
      <c r="BK28" s="369"/>
      <c r="BL28" s="369"/>
      <c r="BM28" s="370"/>
      <c r="BN28" s="371">
        <v>7455433</v>
      </c>
      <c r="BO28" s="372"/>
      <c r="BP28" s="372"/>
      <c r="BQ28" s="372"/>
      <c r="BR28" s="372"/>
      <c r="BS28" s="372"/>
      <c r="BT28" s="372"/>
      <c r="BU28" s="373"/>
      <c r="BV28" s="371">
        <v>7266319</v>
      </c>
      <c r="BW28" s="372"/>
      <c r="BX28" s="372"/>
      <c r="BY28" s="372"/>
      <c r="BZ28" s="372"/>
      <c r="CA28" s="372"/>
      <c r="CB28" s="372"/>
      <c r="CC28" s="373"/>
      <c r="CD28" s="172"/>
      <c r="CE28" s="522"/>
      <c r="CF28" s="522"/>
      <c r="CG28" s="522"/>
      <c r="CH28" s="522"/>
      <c r="CI28" s="522"/>
      <c r="CJ28" s="522"/>
      <c r="CK28" s="522"/>
      <c r="CL28" s="522"/>
      <c r="CM28" s="522"/>
      <c r="CN28" s="522"/>
      <c r="CO28" s="522"/>
      <c r="CP28" s="522"/>
      <c r="CQ28" s="522"/>
      <c r="CR28" s="522"/>
      <c r="CS28" s="523"/>
      <c r="CT28" s="405"/>
      <c r="CU28" s="406"/>
      <c r="CV28" s="406"/>
      <c r="CW28" s="406"/>
      <c r="CX28" s="406"/>
      <c r="CY28" s="406"/>
      <c r="CZ28" s="406"/>
      <c r="DA28" s="407"/>
      <c r="DB28" s="405"/>
      <c r="DC28" s="406"/>
      <c r="DD28" s="406"/>
      <c r="DE28" s="406"/>
      <c r="DF28" s="406"/>
      <c r="DG28" s="406"/>
      <c r="DH28" s="406"/>
      <c r="DI28" s="407"/>
    </row>
    <row r="29" spans="1:113" ht="18.75" customHeight="1" x14ac:dyDescent="0.2">
      <c r="A29" s="163"/>
      <c r="B29" s="579"/>
      <c r="C29" s="555"/>
      <c r="D29" s="556"/>
      <c r="E29" s="458" t="s">
        <v>176</v>
      </c>
      <c r="F29" s="438"/>
      <c r="G29" s="438"/>
      <c r="H29" s="438"/>
      <c r="I29" s="438"/>
      <c r="J29" s="438"/>
      <c r="K29" s="439"/>
      <c r="L29" s="459">
        <v>18</v>
      </c>
      <c r="M29" s="460"/>
      <c r="N29" s="460"/>
      <c r="O29" s="460"/>
      <c r="P29" s="502"/>
      <c r="Q29" s="459">
        <v>3390</v>
      </c>
      <c r="R29" s="460"/>
      <c r="S29" s="460"/>
      <c r="T29" s="460"/>
      <c r="U29" s="460"/>
      <c r="V29" s="502"/>
      <c r="W29" s="557"/>
      <c r="X29" s="558"/>
      <c r="Y29" s="559"/>
      <c r="Z29" s="458" t="s">
        <v>177</v>
      </c>
      <c r="AA29" s="438"/>
      <c r="AB29" s="438"/>
      <c r="AC29" s="438"/>
      <c r="AD29" s="438"/>
      <c r="AE29" s="438"/>
      <c r="AF29" s="438"/>
      <c r="AG29" s="439"/>
      <c r="AH29" s="459">
        <v>416</v>
      </c>
      <c r="AI29" s="460"/>
      <c r="AJ29" s="460"/>
      <c r="AK29" s="460"/>
      <c r="AL29" s="502"/>
      <c r="AM29" s="459">
        <v>1270464</v>
      </c>
      <c r="AN29" s="460"/>
      <c r="AO29" s="460"/>
      <c r="AP29" s="460"/>
      <c r="AQ29" s="460"/>
      <c r="AR29" s="502"/>
      <c r="AS29" s="459">
        <v>3054</v>
      </c>
      <c r="AT29" s="460"/>
      <c r="AU29" s="460"/>
      <c r="AV29" s="460"/>
      <c r="AW29" s="460"/>
      <c r="AX29" s="461"/>
      <c r="AY29" s="565"/>
      <c r="AZ29" s="566"/>
      <c r="BA29" s="566"/>
      <c r="BB29" s="567"/>
      <c r="BC29" s="442" t="s">
        <v>178</v>
      </c>
      <c r="BD29" s="443"/>
      <c r="BE29" s="443"/>
      <c r="BF29" s="443"/>
      <c r="BG29" s="443"/>
      <c r="BH29" s="443"/>
      <c r="BI29" s="443"/>
      <c r="BJ29" s="443"/>
      <c r="BK29" s="443"/>
      <c r="BL29" s="443"/>
      <c r="BM29" s="444"/>
      <c r="BN29" s="408">
        <v>589858</v>
      </c>
      <c r="BO29" s="409"/>
      <c r="BP29" s="409"/>
      <c r="BQ29" s="409"/>
      <c r="BR29" s="409"/>
      <c r="BS29" s="409"/>
      <c r="BT29" s="409"/>
      <c r="BU29" s="410"/>
      <c r="BV29" s="408">
        <v>906406</v>
      </c>
      <c r="BW29" s="409"/>
      <c r="BX29" s="409"/>
      <c r="BY29" s="409"/>
      <c r="BZ29" s="409"/>
      <c r="CA29" s="409"/>
      <c r="CB29" s="409"/>
      <c r="CC29" s="410"/>
      <c r="CD29" s="166"/>
      <c r="CE29" s="522"/>
      <c r="CF29" s="522"/>
      <c r="CG29" s="522"/>
      <c r="CH29" s="522"/>
      <c r="CI29" s="522"/>
      <c r="CJ29" s="522"/>
      <c r="CK29" s="522"/>
      <c r="CL29" s="522"/>
      <c r="CM29" s="522"/>
      <c r="CN29" s="522"/>
      <c r="CO29" s="522"/>
      <c r="CP29" s="522"/>
      <c r="CQ29" s="522"/>
      <c r="CR29" s="522"/>
      <c r="CS29" s="523"/>
      <c r="CT29" s="405"/>
      <c r="CU29" s="406"/>
      <c r="CV29" s="406"/>
      <c r="CW29" s="406"/>
      <c r="CX29" s="406"/>
      <c r="CY29" s="406"/>
      <c r="CZ29" s="406"/>
      <c r="DA29" s="407"/>
      <c r="DB29" s="405"/>
      <c r="DC29" s="406"/>
      <c r="DD29" s="406"/>
      <c r="DE29" s="406"/>
      <c r="DF29" s="406"/>
      <c r="DG29" s="406"/>
      <c r="DH29" s="406"/>
      <c r="DI29" s="407"/>
    </row>
    <row r="30" spans="1:113" ht="18.75" customHeight="1" thickBot="1" x14ac:dyDescent="0.25">
      <c r="A30" s="163"/>
      <c r="B30" s="580"/>
      <c r="C30" s="581"/>
      <c r="D30" s="582"/>
      <c r="E30" s="462"/>
      <c r="F30" s="463"/>
      <c r="G30" s="463"/>
      <c r="H30" s="463"/>
      <c r="I30" s="463"/>
      <c r="J30" s="463"/>
      <c r="K30" s="464"/>
      <c r="L30" s="572"/>
      <c r="M30" s="573"/>
      <c r="N30" s="573"/>
      <c r="O30" s="573"/>
      <c r="P30" s="574"/>
      <c r="Q30" s="572"/>
      <c r="R30" s="573"/>
      <c r="S30" s="573"/>
      <c r="T30" s="573"/>
      <c r="U30" s="573"/>
      <c r="V30" s="574"/>
      <c r="W30" s="575" t="s">
        <v>179</v>
      </c>
      <c r="X30" s="576"/>
      <c r="Y30" s="576"/>
      <c r="Z30" s="576"/>
      <c r="AA30" s="576"/>
      <c r="AB30" s="576"/>
      <c r="AC30" s="576"/>
      <c r="AD30" s="576"/>
      <c r="AE30" s="576"/>
      <c r="AF30" s="576"/>
      <c r="AG30" s="577"/>
      <c r="AH30" s="535">
        <v>95.7</v>
      </c>
      <c r="AI30" s="536"/>
      <c r="AJ30" s="536"/>
      <c r="AK30" s="536"/>
      <c r="AL30" s="536"/>
      <c r="AM30" s="536"/>
      <c r="AN30" s="536"/>
      <c r="AO30" s="536"/>
      <c r="AP30" s="536"/>
      <c r="AQ30" s="536"/>
      <c r="AR30" s="536"/>
      <c r="AS30" s="536"/>
      <c r="AT30" s="536"/>
      <c r="AU30" s="536"/>
      <c r="AV30" s="536"/>
      <c r="AW30" s="536"/>
      <c r="AX30" s="538"/>
      <c r="AY30" s="568"/>
      <c r="AZ30" s="569"/>
      <c r="BA30" s="569"/>
      <c r="BB30" s="570"/>
      <c r="BC30" s="524" t="s">
        <v>48</v>
      </c>
      <c r="BD30" s="525"/>
      <c r="BE30" s="525"/>
      <c r="BF30" s="525"/>
      <c r="BG30" s="525"/>
      <c r="BH30" s="525"/>
      <c r="BI30" s="525"/>
      <c r="BJ30" s="525"/>
      <c r="BK30" s="525"/>
      <c r="BL30" s="525"/>
      <c r="BM30" s="526"/>
      <c r="BN30" s="527">
        <v>3672040</v>
      </c>
      <c r="BO30" s="528"/>
      <c r="BP30" s="528"/>
      <c r="BQ30" s="528"/>
      <c r="BR30" s="528"/>
      <c r="BS30" s="528"/>
      <c r="BT30" s="528"/>
      <c r="BU30" s="529"/>
      <c r="BV30" s="527">
        <v>3866558</v>
      </c>
      <c r="BW30" s="528"/>
      <c r="BX30" s="528"/>
      <c r="BY30" s="528"/>
      <c r="BZ30" s="528"/>
      <c r="CA30" s="528"/>
      <c r="CB30" s="528"/>
      <c r="CC30" s="529"/>
      <c r="CD30" s="174"/>
      <c r="CE30" s="183"/>
      <c r="CF30" s="183"/>
      <c r="CG30" s="183"/>
      <c r="CH30" s="183"/>
      <c r="CI30" s="183"/>
      <c r="CJ30" s="183"/>
      <c r="CK30" s="183"/>
      <c r="CL30" s="183"/>
      <c r="CM30" s="183"/>
      <c r="CN30" s="183"/>
      <c r="CO30" s="183"/>
      <c r="CP30" s="183"/>
      <c r="CQ30" s="183"/>
      <c r="CR30" s="183"/>
      <c r="CS30" s="184"/>
      <c r="CT30" s="185"/>
      <c r="CU30" s="186"/>
      <c r="CV30" s="186"/>
      <c r="CW30" s="186"/>
      <c r="CX30" s="186"/>
      <c r="CY30" s="186"/>
      <c r="CZ30" s="186"/>
      <c r="DA30" s="187"/>
      <c r="DB30" s="185"/>
      <c r="DC30" s="186"/>
      <c r="DD30" s="186"/>
      <c r="DE30" s="186"/>
      <c r="DF30" s="186"/>
      <c r="DG30" s="186"/>
      <c r="DH30" s="186"/>
      <c r="DI30" s="187"/>
    </row>
    <row r="31" spans="1:113" ht="13.5" customHeight="1" x14ac:dyDescent="0.2">
      <c r="A31" s="163"/>
      <c r="B31" s="188"/>
      <c r="DI31" s="189"/>
    </row>
    <row r="32" spans="1:113" ht="13.5" customHeight="1" x14ac:dyDescent="0.2">
      <c r="A32" s="163"/>
      <c r="B32" s="190"/>
      <c r="C32" s="571" t="s">
        <v>180</v>
      </c>
      <c r="D32" s="571"/>
      <c r="E32" s="571"/>
      <c r="F32" s="571"/>
      <c r="G32" s="571"/>
      <c r="H32" s="571"/>
      <c r="I32" s="571"/>
      <c r="J32" s="571"/>
      <c r="K32" s="571"/>
      <c r="L32" s="571"/>
      <c r="M32" s="571"/>
      <c r="N32" s="571"/>
      <c r="O32" s="571"/>
      <c r="P32" s="571"/>
      <c r="Q32" s="571"/>
      <c r="R32" s="571"/>
      <c r="S32" s="571"/>
      <c r="U32" s="412" t="s">
        <v>181</v>
      </c>
      <c r="V32" s="412"/>
      <c r="W32" s="412"/>
      <c r="X32" s="412"/>
      <c r="Y32" s="412"/>
      <c r="Z32" s="412"/>
      <c r="AA32" s="412"/>
      <c r="AB32" s="412"/>
      <c r="AC32" s="412"/>
      <c r="AD32" s="412"/>
      <c r="AE32" s="412"/>
      <c r="AF32" s="412"/>
      <c r="AG32" s="412"/>
      <c r="AH32" s="412"/>
      <c r="AI32" s="412"/>
      <c r="AJ32" s="412"/>
      <c r="AK32" s="412"/>
      <c r="AM32" s="412" t="s">
        <v>182</v>
      </c>
      <c r="AN32" s="412"/>
      <c r="AO32" s="412"/>
      <c r="AP32" s="412"/>
      <c r="AQ32" s="412"/>
      <c r="AR32" s="412"/>
      <c r="AS32" s="412"/>
      <c r="AT32" s="412"/>
      <c r="AU32" s="412"/>
      <c r="AV32" s="412"/>
      <c r="AW32" s="412"/>
      <c r="AX32" s="412"/>
      <c r="AY32" s="412"/>
      <c r="AZ32" s="412"/>
      <c r="BA32" s="412"/>
      <c r="BB32" s="412"/>
      <c r="BC32" s="412"/>
      <c r="BE32" s="412" t="s">
        <v>183</v>
      </c>
      <c r="BF32" s="412"/>
      <c r="BG32" s="412"/>
      <c r="BH32" s="412"/>
      <c r="BI32" s="412"/>
      <c r="BJ32" s="412"/>
      <c r="BK32" s="412"/>
      <c r="BL32" s="412"/>
      <c r="BM32" s="412"/>
      <c r="BN32" s="412"/>
      <c r="BO32" s="412"/>
      <c r="BP32" s="412"/>
      <c r="BQ32" s="412"/>
      <c r="BR32" s="412"/>
      <c r="BS32" s="412"/>
      <c r="BT32" s="412"/>
      <c r="BU32" s="412"/>
      <c r="BW32" s="412" t="s">
        <v>184</v>
      </c>
      <c r="BX32" s="412"/>
      <c r="BY32" s="412"/>
      <c r="BZ32" s="412"/>
      <c r="CA32" s="412"/>
      <c r="CB32" s="412"/>
      <c r="CC32" s="412"/>
      <c r="CD32" s="412"/>
      <c r="CE32" s="412"/>
      <c r="CF32" s="412"/>
      <c r="CG32" s="412"/>
      <c r="CH32" s="412"/>
      <c r="CI32" s="412"/>
      <c r="CJ32" s="412"/>
      <c r="CK32" s="412"/>
      <c r="CL32" s="412"/>
      <c r="CM32" s="412"/>
      <c r="CO32" s="412" t="s">
        <v>185</v>
      </c>
      <c r="CP32" s="412"/>
      <c r="CQ32" s="412"/>
      <c r="CR32" s="412"/>
      <c r="CS32" s="412"/>
      <c r="CT32" s="412"/>
      <c r="CU32" s="412"/>
      <c r="CV32" s="412"/>
      <c r="CW32" s="412"/>
      <c r="CX32" s="412"/>
      <c r="CY32" s="412"/>
      <c r="CZ32" s="412"/>
      <c r="DA32" s="412"/>
      <c r="DB32" s="412"/>
      <c r="DC32" s="412"/>
      <c r="DD32" s="412"/>
      <c r="DE32" s="412"/>
      <c r="DI32" s="189"/>
    </row>
    <row r="33" spans="1:113" ht="13.5" customHeight="1" x14ac:dyDescent="0.2">
      <c r="A33" s="163"/>
      <c r="B33" s="190"/>
      <c r="C33" s="432" t="s">
        <v>186</v>
      </c>
      <c r="D33" s="432"/>
      <c r="E33" s="397" t="s">
        <v>187</v>
      </c>
      <c r="F33" s="397"/>
      <c r="G33" s="397"/>
      <c r="H33" s="397"/>
      <c r="I33" s="397"/>
      <c r="J33" s="397"/>
      <c r="K33" s="397"/>
      <c r="L33" s="397"/>
      <c r="M33" s="397"/>
      <c r="N33" s="397"/>
      <c r="O33" s="397"/>
      <c r="P33" s="397"/>
      <c r="Q33" s="397"/>
      <c r="R33" s="397"/>
      <c r="S33" s="397"/>
      <c r="T33" s="167"/>
      <c r="U33" s="432" t="s">
        <v>186</v>
      </c>
      <c r="V33" s="432"/>
      <c r="W33" s="397" t="s">
        <v>187</v>
      </c>
      <c r="X33" s="397"/>
      <c r="Y33" s="397"/>
      <c r="Z33" s="397"/>
      <c r="AA33" s="397"/>
      <c r="AB33" s="397"/>
      <c r="AC33" s="397"/>
      <c r="AD33" s="397"/>
      <c r="AE33" s="397"/>
      <c r="AF33" s="397"/>
      <c r="AG33" s="397"/>
      <c r="AH33" s="397"/>
      <c r="AI33" s="397"/>
      <c r="AJ33" s="397"/>
      <c r="AK33" s="397"/>
      <c r="AL33" s="167"/>
      <c r="AM33" s="432" t="s">
        <v>186</v>
      </c>
      <c r="AN33" s="432"/>
      <c r="AO33" s="397" t="s">
        <v>187</v>
      </c>
      <c r="AP33" s="397"/>
      <c r="AQ33" s="397"/>
      <c r="AR33" s="397"/>
      <c r="AS33" s="397"/>
      <c r="AT33" s="397"/>
      <c r="AU33" s="397"/>
      <c r="AV33" s="397"/>
      <c r="AW33" s="397"/>
      <c r="AX33" s="397"/>
      <c r="AY33" s="397"/>
      <c r="AZ33" s="397"/>
      <c r="BA33" s="397"/>
      <c r="BB33" s="397"/>
      <c r="BC33" s="397"/>
      <c r="BD33" s="173"/>
      <c r="BE33" s="397" t="s">
        <v>188</v>
      </c>
      <c r="BF33" s="397"/>
      <c r="BG33" s="397" t="s">
        <v>189</v>
      </c>
      <c r="BH33" s="397"/>
      <c r="BI33" s="397"/>
      <c r="BJ33" s="397"/>
      <c r="BK33" s="397"/>
      <c r="BL33" s="397"/>
      <c r="BM33" s="397"/>
      <c r="BN33" s="397"/>
      <c r="BO33" s="397"/>
      <c r="BP33" s="397"/>
      <c r="BQ33" s="397"/>
      <c r="BR33" s="397"/>
      <c r="BS33" s="397"/>
      <c r="BT33" s="397"/>
      <c r="BU33" s="397"/>
      <c r="BV33" s="173"/>
      <c r="BW33" s="432" t="s">
        <v>188</v>
      </c>
      <c r="BX33" s="432"/>
      <c r="BY33" s="397" t="s">
        <v>190</v>
      </c>
      <c r="BZ33" s="397"/>
      <c r="CA33" s="397"/>
      <c r="CB33" s="397"/>
      <c r="CC33" s="397"/>
      <c r="CD33" s="397"/>
      <c r="CE33" s="397"/>
      <c r="CF33" s="397"/>
      <c r="CG33" s="397"/>
      <c r="CH33" s="397"/>
      <c r="CI33" s="397"/>
      <c r="CJ33" s="397"/>
      <c r="CK33" s="397"/>
      <c r="CL33" s="397"/>
      <c r="CM33" s="397"/>
      <c r="CN33" s="167"/>
      <c r="CO33" s="432" t="s">
        <v>186</v>
      </c>
      <c r="CP33" s="432"/>
      <c r="CQ33" s="397" t="s">
        <v>191</v>
      </c>
      <c r="CR33" s="397"/>
      <c r="CS33" s="397"/>
      <c r="CT33" s="397"/>
      <c r="CU33" s="397"/>
      <c r="CV33" s="397"/>
      <c r="CW33" s="397"/>
      <c r="CX33" s="397"/>
      <c r="CY33" s="397"/>
      <c r="CZ33" s="397"/>
      <c r="DA33" s="397"/>
      <c r="DB33" s="397"/>
      <c r="DC33" s="397"/>
      <c r="DD33" s="397"/>
      <c r="DE33" s="397"/>
      <c r="DF33" s="167"/>
      <c r="DG33" s="597" t="s">
        <v>192</v>
      </c>
      <c r="DH33" s="597"/>
      <c r="DI33" s="168"/>
    </row>
    <row r="34" spans="1:113" ht="32.25" customHeight="1" x14ac:dyDescent="0.2">
      <c r="A34" s="163"/>
      <c r="B34" s="190"/>
      <c r="C34" s="598">
        <f>IF(E34="","",1)</f>
        <v>1</v>
      </c>
      <c r="D34" s="598"/>
      <c r="E34" s="599" t="str">
        <f>IF('各会計、関係団体の財政状況及び健全化判断比率'!B7="","",'各会計、関係団体の財政状況及び健全化判断比率'!B7)</f>
        <v>一般会計</v>
      </c>
      <c r="F34" s="599"/>
      <c r="G34" s="599"/>
      <c r="H34" s="599"/>
      <c r="I34" s="599"/>
      <c r="J34" s="599"/>
      <c r="K34" s="599"/>
      <c r="L34" s="599"/>
      <c r="M34" s="599"/>
      <c r="N34" s="599"/>
      <c r="O34" s="599"/>
      <c r="P34" s="599"/>
      <c r="Q34" s="599"/>
      <c r="R34" s="599"/>
      <c r="S34" s="599"/>
      <c r="T34" s="163"/>
      <c r="U34" s="598">
        <f>IF(W34="","",MAX(C34:D43)+1)</f>
        <v>2</v>
      </c>
      <c r="V34" s="598"/>
      <c r="W34" s="599" t="str">
        <f>IF('各会計、関係団体の財政状況及び健全化判断比率'!B28="","",'各会計、関係団体の財政状況及び健全化判断比率'!B28)</f>
        <v>国民健康保険事業特別会計</v>
      </c>
      <c r="X34" s="599"/>
      <c r="Y34" s="599"/>
      <c r="Z34" s="599"/>
      <c r="AA34" s="599"/>
      <c r="AB34" s="599"/>
      <c r="AC34" s="599"/>
      <c r="AD34" s="599"/>
      <c r="AE34" s="599"/>
      <c r="AF34" s="599"/>
      <c r="AG34" s="599"/>
      <c r="AH34" s="599"/>
      <c r="AI34" s="599"/>
      <c r="AJ34" s="599"/>
      <c r="AK34" s="599"/>
      <c r="AL34" s="163"/>
      <c r="AM34" s="598">
        <f>IF(AO34="","",MAX(C34:D43,U34:V43)+1)</f>
        <v>5</v>
      </c>
      <c r="AN34" s="598"/>
      <c r="AO34" s="599" t="str">
        <f>IF('各会計、関係団体の財政状況及び健全化判断比率'!B31="","",'各会計、関係団体の財政状況及び健全化判断比率'!B31)</f>
        <v>水道事業会計</v>
      </c>
      <c r="AP34" s="599"/>
      <c r="AQ34" s="599"/>
      <c r="AR34" s="599"/>
      <c r="AS34" s="599"/>
      <c r="AT34" s="599"/>
      <c r="AU34" s="599"/>
      <c r="AV34" s="599"/>
      <c r="AW34" s="599"/>
      <c r="AX34" s="599"/>
      <c r="AY34" s="599"/>
      <c r="AZ34" s="599"/>
      <c r="BA34" s="599"/>
      <c r="BB34" s="599"/>
      <c r="BC34" s="599"/>
      <c r="BD34" s="163"/>
      <c r="BE34" s="598" t="str">
        <f>IF(BG34="","",MAX(C34:D43,U34:V43,AM34:AN43)+1)</f>
        <v/>
      </c>
      <c r="BF34" s="598"/>
      <c r="BG34" s="599"/>
      <c r="BH34" s="599"/>
      <c r="BI34" s="599"/>
      <c r="BJ34" s="599"/>
      <c r="BK34" s="599"/>
      <c r="BL34" s="599"/>
      <c r="BM34" s="599"/>
      <c r="BN34" s="599"/>
      <c r="BO34" s="599"/>
      <c r="BP34" s="599"/>
      <c r="BQ34" s="599"/>
      <c r="BR34" s="599"/>
      <c r="BS34" s="599"/>
      <c r="BT34" s="599"/>
      <c r="BU34" s="599"/>
      <c r="BV34" s="163"/>
      <c r="BW34" s="598">
        <f>IF(BY34="","",MAX(C34:D43,U34:V43,AM34:AN43,BE34:BF43)+1)</f>
        <v>7</v>
      </c>
      <c r="BX34" s="598"/>
      <c r="BY34" s="599" t="str">
        <f>IF('各会計、関係団体の財政状況及び健全化判断比率'!B68="","",'各会計、関係団体の財政状況及び健全化判断比率'!B68)</f>
        <v>熊本県市町村総合事務組合</v>
      </c>
      <c r="BZ34" s="599"/>
      <c r="CA34" s="599"/>
      <c r="CB34" s="599"/>
      <c r="CC34" s="599"/>
      <c r="CD34" s="599"/>
      <c r="CE34" s="599"/>
      <c r="CF34" s="599"/>
      <c r="CG34" s="599"/>
      <c r="CH34" s="599"/>
      <c r="CI34" s="599"/>
      <c r="CJ34" s="599"/>
      <c r="CK34" s="599"/>
      <c r="CL34" s="599"/>
      <c r="CM34" s="599"/>
      <c r="CN34" s="163"/>
      <c r="CO34" s="598">
        <f>IF(CQ34="","",MAX(C34:D43,U34:V43,AM34:AN43,BE34:BF43,BW34:BX43)+1)</f>
        <v>12</v>
      </c>
      <c r="CP34" s="598"/>
      <c r="CQ34" s="599" t="str">
        <f>IF('各会計、関係団体の財政状況及び健全化判断比率'!BS7="","",'各会計、関係団体の財政状況及び健全化判断比率'!BS7)</f>
        <v>菊池土地開発公社</v>
      </c>
      <c r="CR34" s="599"/>
      <c r="CS34" s="599"/>
      <c r="CT34" s="599"/>
      <c r="CU34" s="599"/>
      <c r="CV34" s="599"/>
      <c r="CW34" s="599"/>
      <c r="CX34" s="599"/>
      <c r="CY34" s="599"/>
      <c r="CZ34" s="599"/>
      <c r="DA34" s="599"/>
      <c r="DB34" s="599"/>
      <c r="DC34" s="599"/>
      <c r="DD34" s="599"/>
      <c r="DE34" s="599"/>
      <c r="DG34" s="600" t="str">
        <f>IF('各会計、関係団体の財政状況及び健全化判断比率'!BR7="","",'各会計、関係団体の財政状況及び健全化判断比率'!BR7)</f>
        <v/>
      </c>
      <c r="DH34" s="600"/>
      <c r="DI34" s="168"/>
    </row>
    <row r="35" spans="1:113" ht="32.25" customHeight="1" x14ac:dyDescent="0.2">
      <c r="A35" s="163"/>
      <c r="B35" s="190"/>
      <c r="C35" s="598" t="str">
        <f>IF(E35="","",C34+1)</f>
        <v/>
      </c>
      <c r="D35" s="598"/>
      <c r="E35" s="599" t="str">
        <f>IF('各会計、関係団体の財政状況及び健全化判断比率'!B8="","",'各会計、関係団体の財政状況及び健全化判断比率'!B8)</f>
        <v/>
      </c>
      <c r="F35" s="599"/>
      <c r="G35" s="599"/>
      <c r="H35" s="599"/>
      <c r="I35" s="599"/>
      <c r="J35" s="599"/>
      <c r="K35" s="599"/>
      <c r="L35" s="599"/>
      <c r="M35" s="599"/>
      <c r="N35" s="599"/>
      <c r="O35" s="599"/>
      <c r="P35" s="599"/>
      <c r="Q35" s="599"/>
      <c r="R35" s="599"/>
      <c r="S35" s="599"/>
      <c r="T35" s="163"/>
      <c r="U35" s="598">
        <f>IF(W35="","",U34+1)</f>
        <v>3</v>
      </c>
      <c r="V35" s="598"/>
      <c r="W35" s="599" t="str">
        <f>IF('各会計、関係団体の財政状況及び健全化判断比率'!B29="","",'各会計、関係団体の財政状況及び健全化判断比率'!B29)</f>
        <v>後期高齢者医療事業特別会計</v>
      </c>
      <c r="X35" s="599"/>
      <c r="Y35" s="599"/>
      <c r="Z35" s="599"/>
      <c r="AA35" s="599"/>
      <c r="AB35" s="599"/>
      <c r="AC35" s="599"/>
      <c r="AD35" s="599"/>
      <c r="AE35" s="599"/>
      <c r="AF35" s="599"/>
      <c r="AG35" s="599"/>
      <c r="AH35" s="599"/>
      <c r="AI35" s="599"/>
      <c r="AJ35" s="599"/>
      <c r="AK35" s="599"/>
      <c r="AL35" s="163"/>
      <c r="AM35" s="598">
        <f t="shared" ref="AM35:AM43" si="0">IF(AO35="","",AM34+1)</f>
        <v>6</v>
      </c>
      <c r="AN35" s="598"/>
      <c r="AO35" s="599" t="str">
        <f>IF('各会計、関係団体の財政状況及び健全化判断比率'!B32="","",'各会計、関係団体の財政状況及び健全化判断比率'!B32)</f>
        <v>下水道事業会計</v>
      </c>
      <c r="AP35" s="599"/>
      <c r="AQ35" s="599"/>
      <c r="AR35" s="599"/>
      <c r="AS35" s="599"/>
      <c r="AT35" s="599"/>
      <c r="AU35" s="599"/>
      <c r="AV35" s="599"/>
      <c r="AW35" s="599"/>
      <c r="AX35" s="599"/>
      <c r="AY35" s="599"/>
      <c r="AZ35" s="599"/>
      <c r="BA35" s="599"/>
      <c r="BB35" s="599"/>
      <c r="BC35" s="599"/>
      <c r="BD35" s="163"/>
      <c r="BE35" s="598" t="str">
        <f t="shared" ref="BE35:BE43" si="1">IF(BG35="","",BE34+1)</f>
        <v/>
      </c>
      <c r="BF35" s="598"/>
      <c r="BG35" s="599"/>
      <c r="BH35" s="599"/>
      <c r="BI35" s="599"/>
      <c r="BJ35" s="599"/>
      <c r="BK35" s="599"/>
      <c r="BL35" s="599"/>
      <c r="BM35" s="599"/>
      <c r="BN35" s="599"/>
      <c r="BO35" s="599"/>
      <c r="BP35" s="599"/>
      <c r="BQ35" s="599"/>
      <c r="BR35" s="599"/>
      <c r="BS35" s="599"/>
      <c r="BT35" s="599"/>
      <c r="BU35" s="599"/>
      <c r="BV35" s="163"/>
      <c r="BW35" s="598">
        <f t="shared" ref="BW35:BW43" si="2">IF(BY35="","",BW34+1)</f>
        <v>8</v>
      </c>
      <c r="BX35" s="598"/>
      <c r="BY35" s="599" t="str">
        <f>IF('各会計、関係団体の財政状況及び健全化判断比率'!B69="","",'各会計、関係団体の財政状況及び健全化判断比率'!B69)</f>
        <v>菊池養生園保健組合</v>
      </c>
      <c r="BZ35" s="599"/>
      <c r="CA35" s="599"/>
      <c r="CB35" s="599"/>
      <c r="CC35" s="599"/>
      <c r="CD35" s="599"/>
      <c r="CE35" s="599"/>
      <c r="CF35" s="599"/>
      <c r="CG35" s="599"/>
      <c r="CH35" s="599"/>
      <c r="CI35" s="599"/>
      <c r="CJ35" s="599"/>
      <c r="CK35" s="599"/>
      <c r="CL35" s="599"/>
      <c r="CM35" s="599"/>
      <c r="CN35" s="163"/>
      <c r="CO35" s="598">
        <f t="shared" ref="CO35:CO43" si="3">IF(CQ35="","",CO34+1)</f>
        <v>13</v>
      </c>
      <c r="CP35" s="598"/>
      <c r="CQ35" s="599" t="str">
        <f>IF('各会計、関係団体の財政状況及び健全化判断比率'!BS8="","",'各会計、関係団体の財政状況及び健全化判断比率'!BS8)</f>
        <v>きくち観光物産館</v>
      </c>
      <c r="CR35" s="599"/>
      <c r="CS35" s="599"/>
      <c r="CT35" s="599"/>
      <c r="CU35" s="599"/>
      <c r="CV35" s="599"/>
      <c r="CW35" s="599"/>
      <c r="CX35" s="599"/>
      <c r="CY35" s="599"/>
      <c r="CZ35" s="599"/>
      <c r="DA35" s="599"/>
      <c r="DB35" s="599"/>
      <c r="DC35" s="599"/>
      <c r="DD35" s="599"/>
      <c r="DE35" s="599"/>
      <c r="DG35" s="600" t="str">
        <f>IF('各会計、関係団体の財政状況及び健全化判断比率'!BR8="","",'各会計、関係団体の財政状況及び健全化判断比率'!BR8)</f>
        <v/>
      </c>
      <c r="DH35" s="600"/>
      <c r="DI35" s="168"/>
    </row>
    <row r="36" spans="1:113" ht="32.25" customHeight="1" x14ac:dyDescent="0.2">
      <c r="A36" s="163"/>
      <c r="B36" s="190"/>
      <c r="C36" s="598" t="str">
        <f>IF(E36="","",C35+1)</f>
        <v/>
      </c>
      <c r="D36" s="598"/>
      <c r="E36" s="599" t="str">
        <f>IF('各会計、関係団体の財政状況及び健全化判断比率'!B9="","",'各会計、関係団体の財政状況及び健全化判断比率'!B9)</f>
        <v/>
      </c>
      <c r="F36" s="599"/>
      <c r="G36" s="599"/>
      <c r="H36" s="599"/>
      <c r="I36" s="599"/>
      <c r="J36" s="599"/>
      <c r="K36" s="599"/>
      <c r="L36" s="599"/>
      <c r="M36" s="599"/>
      <c r="N36" s="599"/>
      <c r="O36" s="599"/>
      <c r="P36" s="599"/>
      <c r="Q36" s="599"/>
      <c r="R36" s="599"/>
      <c r="S36" s="599"/>
      <c r="T36" s="163"/>
      <c r="U36" s="598">
        <f t="shared" ref="U36:U43" si="4">IF(W36="","",U35+1)</f>
        <v>4</v>
      </c>
      <c r="V36" s="598"/>
      <c r="W36" s="599" t="str">
        <f>IF('各会計、関係団体の財政状況及び健全化判断比率'!B30="","",'各会計、関係団体の財政状況及び健全化判断比率'!B30)</f>
        <v>介護保険事業特別会計</v>
      </c>
      <c r="X36" s="599"/>
      <c r="Y36" s="599"/>
      <c r="Z36" s="599"/>
      <c r="AA36" s="599"/>
      <c r="AB36" s="599"/>
      <c r="AC36" s="599"/>
      <c r="AD36" s="599"/>
      <c r="AE36" s="599"/>
      <c r="AF36" s="599"/>
      <c r="AG36" s="599"/>
      <c r="AH36" s="599"/>
      <c r="AI36" s="599"/>
      <c r="AJ36" s="599"/>
      <c r="AK36" s="599"/>
      <c r="AL36" s="163"/>
      <c r="AM36" s="598" t="str">
        <f t="shared" si="0"/>
        <v/>
      </c>
      <c r="AN36" s="598"/>
      <c r="AO36" s="599"/>
      <c r="AP36" s="599"/>
      <c r="AQ36" s="599"/>
      <c r="AR36" s="599"/>
      <c r="AS36" s="599"/>
      <c r="AT36" s="599"/>
      <c r="AU36" s="599"/>
      <c r="AV36" s="599"/>
      <c r="AW36" s="599"/>
      <c r="AX36" s="599"/>
      <c r="AY36" s="599"/>
      <c r="AZ36" s="599"/>
      <c r="BA36" s="599"/>
      <c r="BB36" s="599"/>
      <c r="BC36" s="599"/>
      <c r="BD36" s="163"/>
      <c r="BE36" s="598" t="str">
        <f t="shared" si="1"/>
        <v/>
      </c>
      <c r="BF36" s="598"/>
      <c r="BG36" s="599"/>
      <c r="BH36" s="599"/>
      <c r="BI36" s="599"/>
      <c r="BJ36" s="599"/>
      <c r="BK36" s="599"/>
      <c r="BL36" s="599"/>
      <c r="BM36" s="599"/>
      <c r="BN36" s="599"/>
      <c r="BO36" s="599"/>
      <c r="BP36" s="599"/>
      <c r="BQ36" s="599"/>
      <c r="BR36" s="599"/>
      <c r="BS36" s="599"/>
      <c r="BT36" s="599"/>
      <c r="BU36" s="599"/>
      <c r="BV36" s="163"/>
      <c r="BW36" s="598">
        <f t="shared" si="2"/>
        <v>9</v>
      </c>
      <c r="BX36" s="598"/>
      <c r="BY36" s="599" t="str">
        <f>IF('各会計、関係団体の財政状況及び健全化判断比率'!B70="","",'各会計、関係団体の財政状況及び健全化判断比率'!B70)</f>
        <v>菊池広域連合</v>
      </c>
      <c r="BZ36" s="599"/>
      <c r="CA36" s="599"/>
      <c r="CB36" s="599"/>
      <c r="CC36" s="599"/>
      <c r="CD36" s="599"/>
      <c r="CE36" s="599"/>
      <c r="CF36" s="599"/>
      <c r="CG36" s="599"/>
      <c r="CH36" s="599"/>
      <c r="CI36" s="599"/>
      <c r="CJ36" s="599"/>
      <c r="CK36" s="599"/>
      <c r="CL36" s="599"/>
      <c r="CM36" s="599"/>
      <c r="CN36" s="163"/>
      <c r="CO36" s="598">
        <f t="shared" si="3"/>
        <v>14</v>
      </c>
      <c r="CP36" s="598"/>
      <c r="CQ36" s="599" t="str">
        <f>IF('各会計、関係団体の財政状況及び健全化判断比率'!BS9="","",'各会計、関係団体の財政状況及び健全化判断比率'!BS9)</f>
        <v>ファームきくち</v>
      </c>
      <c r="CR36" s="599"/>
      <c r="CS36" s="599"/>
      <c r="CT36" s="599"/>
      <c r="CU36" s="599"/>
      <c r="CV36" s="599"/>
      <c r="CW36" s="599"/>
      <c r="CX36" s="599"/>
      <c r="CY36" s="599"/>
      <c r="CZ36" s="599"/>
      <c r="DA36" s="599"/>
      <c r="DB36" s="599"/>
      <c r="DC36" s="599"/>
      <c r="DD36" s="599"/>
      <c r="DE36" s="599"/>
      <c r="DG36" s="600" t="str">
        <f>IF('各会計、関係団体の財政状況及び健全化判断比率'!BR9="","",'各会計、関係団体の財政状況及び健全化判断比率'!BR9)</f>
        <v/>
      </c>
      <c r="DH36" s="600"/>
      <c r="DI36" s="168"/>
    </row>
    <row r="37" spans="1:113" ht="32.25" customHeight="1" x14ac:dyDescent="0.2">
      <c r="A37" s="163"/>
      <c r="B37" s="190"/>
      <c r="C37" s="598" t="str">
        <f>IF(E37="","",C36+1)</f>
        <v/>
      </c>
      <c r="D37" s="598"/>
      <c r="E37" s="599" t="str">
        <f>IF('各会計、関係団体の財政状況及び健全化判断比率'!B10="","",'各会計、関係団体の財政状況及び健全化判断比率'!B10)</f>
        <v/>
      </c>
      <c r="F37" s="599"/>
      <c r="G37" s="599"/>
      <c r="H37" s="599"/>
      <c r="I37" s="599"/>
      <c r="J37" s="599"/>
      <c r="K37" s="599"/>
      <c r="L37" s="599"/>
      <c r="M37" s="599"/>
      <c r="N37" s="599"/>
      <c r="O37" s="599"/>
      <c r="P37" s="599"/>
      <c r="Q37" s="599"/>
      <c r="R37" s="599"/>
      <c r="S37" s="599"/>
      <c r="T37" s="163"/>
      <c r="U37" s="598" t="str">
        <f t="shared" si="4"/>
        <v/>
      </c>
      <c r="V37" s="598"/>
      <c r="W37" s="599"/>
      <c r="X37" s="599"/>
      <c r="Y37" s="599"/>
      <c r="Z37" s="599"/>
      <c r="AA37" s="599"/>
      <c r="AB37" s="599"/>
      <c r="AC37" s="599"/>
      <c r="AD37" s="599"/>
      <c r="AE37" s="599"/>
      <c r="AF37" s="599"/>
      <c r="AG37" s="599"/>
      <c r="AH37" s="599"/>
      <c r="AI37" s="599"/>
      <c r="AJ37" s="599"/>
      <c r="AK37" s="599"/>
      <c r="AL37" s="163"/>
      <c r="AM37" s="598" t="str">
        <f t="shared" si="0"/>
        <v/>
      </c>
      <c r="AN37" s="598"/>
      <c r="AO37" s="599"/>
      <c r="AP37" s="599"/>
      <c r="AQ37" s="599"/>
      <c r="AR37" s="599"/>
      <c r="AS37" s="599"/>
      <c r="AT37" s="599"/>
      <c r="AU37" s="599"/>
      <c r="AV37" s="599"/>
      <c r="AW37" s="599"/>
      <c r="AX37" s="599"/>
      <c r="AY37" s="599"/>
      <c r="AZ37" s="599"/>
      <c r="BA37" s="599"/>
      <c r="BB37" s="599"/>
      <c r="BC37" s="599"/>
      <c r="BD37" s="163"/>
      <c r="BE37" s="598" t="str">
        <f t="shared" si="1"/>
        <v/>
      </c>
      <c r="BF37" s="598"/>
      <c r="BG37" s="599"/>
      <c r="BH37" s="599"/>
      <c r="BI37" s="599"/>
      <c r="BJ37" s="599"/>
      <c r="BK37" s="599"/>
      <c r="BL37" s="599"/>
      <c r="BM37" s="599"/>
      <c r="BN37" s="599"/>
      <c r="BO37" s="599"/>
      <c r="BP37" s="599"/>
      <c r="BQ37" s="599"/>
      <c r="BR37" s="599"/>
      <c r="BS37" s="599"/>
      <c r="BT37" s="599"/>
      <c r="BU37" s="599"/>
      <c r="BV37" s="163"/>
      <c r="BW37" s="598">
        <f t="shared" si="2"/>
        <v>10</v>
      </c>
      <c r="BX37" s="598"/>
      <c r="BY37" s="599" t="str">
        <f>IF('各会計、関係団体の財政状況及び健全化判断比率'!B71="","",'各会計、関係団体の財政状況及び健全化判断比率'!B71)</f>
        <v>熊本県後期高齢者医療広域連合
（一般会計）</v>
      </c>
      <c r="BZ37" s="599"/>
      <c r="CA37" s="599"/>
      <c r="CB37" s="599"/>
      <c r="CC37" s="599"/>
      <c r="CD37" s="599"/>
      <c r="CE37" s="599"/>
      <c r="CF37" s="599"/>
      <c r="CG37" s="599"/>
      <c r="CH37" s="599"/>
      <c r="CI37" s="599"/>
      <c r="CJ37" s="599"/>
      <c r="CK37" s="599"/>
      <c r="CL37" s="599"/>
      <c r="CM37" s="599"/>
      <c r="CN37" s="163"/>
      <c r="CO37" s="598">
        <f t="shared" si="3"/>
        <v>15</v>
      </c>
      <c r="CP37" s="598"/>
      <c r="CQ37" s="599" t="str">
        <f>IF('各会計、関係団体の財政状況及び健全化判断比率'!BS10="","",'各会計、関係団体の財政状況及び健全化判断比率'!BS10)</f>
        <v>七城振興公社</v>
      </c>
      <c r="CR37" s="599"/>
      <c r="CS37" s="599"/>
      <c r="CT37" s="599"/>
      <c r="CU37" s="599"/>
      <c r="CV37" s="599"/>
      <c r="CW37" s="599"/>
      <c r="CX37" s="599"/>
      <c r="CY37" s="599"/>
      <c r="CZ37" s="599"/>
      <c r="DA37" s="599"/>
      <c r="DB37" s="599"/>
      <c r="DC37" s="599"/>
      <c r="DD37" s="599"/>
      <c r="DE37" s="599"/>
      <c r="DG37" s="600" t="str">
        <f>IF('各会計、関係団体の財政状況及び健全化判断比率'!BR10="","",'各会計、関係団体の財政状況及び健全化判断比率'!BR10)</f>
        <v/>
      </c>
      <c r="DH37" s="600"/>
      <c r="DI37" s="168"/>
    </row>
    <row r="38" spans="1:113" ht="32.25" customHeight="1" x14ac:dyDescent="0.2">
      <c r="A38" s="163"/>
      <c r="B38" s="190"/>
      <c r="C38" s="598" t="str">
        <f t="shared" ref="C38:C43" si="5">IF(E38="","",C37+1)</f>
        <v/>
      </c>
      <c r="D38" s="598"/>
      <c r="E38" s="599" t="str">
        <f>IF('各会計、関係団体の財政状況及び健全化判断比率'!B11="","",'各会計、関係団体の財政状況及び健全化判断比率'!B11)</f>
        <v/>
      </c>
      <c r="F38" s="599"/>
      <c r="G38" s="599"/>
      <c r="H38" s="599"/>
      <c r="I38" s="599"/>
      <c r="J38" s="599"/>
      <c r="K38" s="599"/>
      <c r="L38" s="599"/>
      <c r="M38" s="599"/>
      <c r="N38" s="599"/>
      <c r="O38" s="599"/>
      <c r="P38" s="599"/>
      <c r="Q38" s="599"/>
      <c r="R38" s="599"/>
      <c r="S38" s="599"/>
      <c r="T38" s="163"/>
      <c r="U38" s="598" t="str">
        <f t="shared" si="4"/>
        <v/>
      </c>
      <c r="V38" s="598"/>
      <c r="W38" s="599"/>
      <c r="X38" s="599"/>
      <c r="Y38" s="599"/>
      <c r="Z38" s="599"/>
      <c r="AA38" s="599"/>
      <c r="AB38" s="599"/>
      <c r="AC38" s="599"/>
      <c r="AD38" s="599"/>
      <c r="AE38" s="599"/>
      <c r="AF38" s="599"/>
      <c r="AG38" s="599"/>
      <c r="AH38" s="599"/>
      <c r="AI38" s="599"/>
      <c r="AJ38" s="599"/>
      <c r="AK38" s="599"/>
      <c r="AL38" s="163"/>
      <c r="AM38" s="598" t="str">
        <f t="shared" si="0"/>
        <v/>
      </c>
      <c r="AN38" s="598"/>
      <c r="AO38" s="599"/>
      <c r="AP38" s="599"/>
      <c r="AQ38" s="599"/>
      <c r="AR38" s="599"/>
      <c r="AS38" s="599"/>
      <c r="AT38" s="599"/>
      <c r="AU38" s="599"/>
      <c r="AV38" s="599"/>
      <c r="AW38" s="599"/>
      <c r="AX38" s="599"/>
      <c r="AY38" s="599"/>
      <c r="AZ38" s="599"/>
      <c r="BA38" s="599"/>
      <c r="BB38" s="599"/>
      <c r="BC38" s="599"/>
      <c r="BD38" s="163"/>
      <c r="BE38" s="598" t="str">
        <f t="shared" si="1"/>
        <v/>
      </c>
      <c r="BF38" s="598"/>
      <c r="BG38" s="599"/>
      <c r="BH38" s="599"/>
      <c r="BI38" s="599"/>
      <c r="BJ38" s="599"/>
      <c r="BK38" s="599"/>
      <c r="BL38" s="599"/>
      <c r="BM38" s="599"/>
      <c r="BN38" s="599"/>
      <c r="BO38" s="599"/>
      <c r="BP38" s="599"/>
      <c r="BQ38" s="599"/>
      <c r="BR38" s="599"/>
      <c r="BS38" s="599"/>
      <c r="BT38" s="599"/>
      <c r="BU38" s="599"/>
      <c r="BV38" s="163"/>
      <c r="BW38" s="598">
        <f t="shared" si="2"/>
        <v>11</v>
      </c>
      <c r="BX38" s="598"/>
      <c r="BY38" s="599" t="str">
        <f>IF('各会計、関係団体の財政状況及び健全化判断比率'!B72="","",'各会計、関係団体の財政状況及び健全化判断比率'!B72)</f>
        <v>熊本県後期高齢者医療広域連合
（後期高齢者医療特別会計）</v>
      </c>
      <c r="BZ38" s="599"/>
      <c r="CA38" s="599"/>
      <c r="CB38" s="599"/>
      <c r="CC38" s="599"/>
      <c r="CD38" s="599"/>
      <c r="CE38" s="599"/>
      <c r="CF38" s="599"/>
      <c r="CG38" s="599"/>
      <c r="CH38" s="599"/>
      <c r="CI38" s="599"/>
      <c r="CJ38" s="599"/>
      <c r="CK38" s="599"/>
      <c r="CL38" s="599"/>
      <c r="CM38" s="599"/>
      <c r="CN38" s="163"/>
      <c r="CO38" s="598">
        <f t="shared" si="3"/>
        <v>16</v>
      </c>
      <c r="CP38" s="598"/>
      <c r="CQ38" s="599" t="str">
        <f>IF('各会計、関係団体の財政状況及び健全化判断比率'!BS11="","",'各会計、関係団体の財政状況及び健全化判断比率'!BS11)</f>
        <v>七城町特産品センター</v>
      </c>
      <c r="CR38" s="599"/>
      <c r="CS38" s="599"/>
      <c r="CT38" s="599"/>
      <c r="CU38" s="599"/>
      <c r="CV38" s="599"/>
      <c r="CW38" s="599"/>
      <c r="CX38" s="599"/>
      <c r="CY38" s="599"/>
      <c r="CZ38" s="599"/>
      <c r="DA38" s="599"/>
      <c r="DB38" s="599"/>
      <c r="DC38" s="599"/>
      <c r="DD38" s="599"/>
      <c r="DE38" s="599"/>
      <c r="DG38" s="600" t="str">
        <f>IF('各会計、関係団体の財政状況及び健全化判断比率'!BR11="","",'各会計、関係団体の財政状況及び健全化判断比率'!BR11)</f>
        <v/>
      </c>
      <c r="DH38" s="600"/>
      <c r="DI38" s="168"/>
    </row>
    <row r="39" spans="1:113" ht="32.25" customHeight="1" x14ac:dyDescent="0.2">
      <c r="A39" s="163"/>
      <c r="B39" s="190"/>
      <c r="C39" s="598" t="str">
        <f t="shared" si="5"/>
        <v/>
      </c>
      <c r="D39" s="598"/>
      <c r="E39" s="599" t="str">
        <f>IF('各会計、関係団体の財政状況及び健全化判断比率'!B12="","",'各会計、関係団体の財政状況及び健全化判断比率'!B12)</f>
        <v/>
      </c>
      <c r="F39" s="599"/>
      <c r="G39" s="599"/>
      <c r="H39" s="599"/>
      <c r="I39" s="599"/>
      <c r="J39" s="599"/>
      <c r="K39" s="599"/>
      <c r="L39" s="599"/>
      <c r="M39" s="599"/>
      <c r="N39" s="599"/>
      <c r="O39" s="599"/>
      <c r="P39" s="599"/>
      <c r="Q39" s="599"/>
      <c r="R39" s="599"/>
      <c r="S39" s="599"/>
      <c r="T39" s="163"/>
      <c r="U39" s="598" t="str">
        <f t="shared" si="4"/>
        <v/>
      </c>
      <c r="V39" s="598"/>
      <c r="W39" s="599"/>
      <c r="X39" s="599"/>
      <c r="Y39" s="599"/>
      <c r="Z39" s="599"/>
      <c r="AA39" s="599"/>
      <c r="AB39" s="599"/>
      <c r="AC39" s="599"/>
      <c r="AD39" s="599"/>
      <c r="AE39" s="599"/>
      <c r="AF39" s="599"/>
      <c r="AG39" s="599"/>
      <c r="AH39" s="599"/>
      <c r="AI39" s="599"/>
      <c r="AJ39" s="599"/>
      <c r="AK39" s="599"/>
      <c r="AL39" s="163"/>
      <c r="AM39" s="598" t="str">
        <f t="shared" si="0"/>
        <v/>
      </c>
      <c r="AN39" s="598"/>
      <c r="AO39" s="599"/>
      <c r="AP39" s="599"/>
      <c r="AQ39" s="599"/>
      <c r="AR39" s="599"/>
      <c r="AS39" s="599"/>
      <c r="AT39" s="599"/>
      <c r="AU39" s="599"/>
      <c r="AV39" s="599"/>
      <c r="AW39" s="599"/>
      <c r="AX39" s="599"/>
      <c r="AY39" s="599"/>
      <c r="AZ39" s="599"/>
      <c r="BA39" s="599"/>
      <c r="BB39" s="599"/>
      <c r="BC39" s="599"/>
      <c r="BD39" s="163"/>
      <c r="BE39" s="598" t="str">
        <f t="shared" si="1"/>
        <v/>
      </c>
      <c r="BF39" s="598"/>
      <c r="BG39" s="599"/>
      <c r="BH39" s="599"/>
      <c r="BI39" s="599"/>
      <c r="BJ39" s="599"/>
      <c r="BK39" s="599"/>
      <c r="BL39" s="599"/>
      <c r="BM39" s="599"/>
      <c r="BN39" s="599"/>
      <c r="BO39" s="599"/>
      <c r="BP39" s="599"/>
      <c r="BQ39" s="599"/>
      <c r="BR39" s="599"/>
      <c r="BS39" s="599"/>
      <c r="BT39" s="599"/>
      <c r="BU39" s="599"/>
      <c r="BV39" s="163"/>
      <c r="BW39" s="598" t="str">
        <f t="shared" si="2"/>
        <v/>
      </c>
      <c r="BX39" s="598"/>
      <c r="BY39" s="599" t="str">
        <f>IF('各会計、関係団体の財政状況及び健全化判断比率'!B73="","",'各会計、関係団体の財政状況及び健全化判断比率'!B73)</f>
        <v/>
      </c>
      <c r="BZ39" s="599"/>
      <c r="CA39" s="599"/>
      <c r="CB39" s="599"/>
      <c r="CC39" s="599"/>
      <c r="CD39" s="599"/>
      <c r="CE39" s="599"/>
      <c r="CF39" s="599"/>
      <c r="CG39" s="599"/>
      <c r="CH39" s="599"/>
      <c r="CI39" s="599"/>
      <c r="CJ39" s="599"/>
      <c r="CK39" s="599"/>
      <c r="CL39" s="599"/>
      <c r="CM39" s="599"/>
      <c r="CN39" s="163"/>
      <c r="CO39" s="598">
        <f t="shared" si="3"/>
        <v>17</v>
      </c>
      <c r="CP39" s="598"/>
      <c r="CQ39" s="599" t="str">
        <f>IF('各会計、関係団体の財政状況及び健全化判断比率'!BS12="","",'各会計、関係団体の財政状況及び健全化判断比率'!BS12)</f>
        <v>七城町銘柄米センター</v>
      </c>
      <c r="CR39" s="599"/>
      <c r="CS39" s="599"/>
      <c r="CT39" s="599"/>
      <c r="CU39" s="599"/>
      <c r="CV39" s="599"/>
      <c r="CW39" s="599"/>
      <c r="CX39" s="599"/>
      <c r="CY39" s="599"/>
      <c r="CZ39" s="599"/>
      <c r="DA39" s="599"/>
      <c r="DB39" s="599"/>
      <c r="DC39" s="599"/>
      <c r="DD39" s="599"/>
      <c r="DE39" s="599"/>
      <c r="DG39" s="600" t="str">
        <f>IF('各会計、関係団体の財政状況及び健全化判断比率'!BR12="","",'各会計、関係団体の財政状況及び健全化判断比率'!BR12)</f>
        <v/>
      </c>
      <c r="DH39" s="600"/>
      <c r="DI39" s="168"/>
    </row>
    <row r="40" spans="1:113" ht="32.25" customHeight="1" x14ac:dyDescent="0.2">
      <c r="A40" s="163"/>
      <c r="B40" s="190"/>
      <c r="C40" s="598" t="str">
        <f t="shared" si="5"/>
        <v/>
      </c>
      <c r="D40" s="598"/>
      <c r="E40" s="599" t="str">
        <f>IF('各会計、関係団体の財政状況及び健全化判断比率'!B13="","",'各会計、関係団体の財政状況及び健全化判断比率'!B13)</f>
        <v/>
      </c>
      <c r="F40" s="599"/>
      <c r="G40" s="599"/>
      <c r="H40" s="599"/>
      <c r="I40" s="599"/>
      <c r="J40" s="599"/>
      <c r="K40" s="599"/>
      <c r="L40" s="599"/>
      <c r="M40" s="599"/>
      <c r="N40" s="599"/>
      <c r="O40" s="599"/>
      <c r="P40" s="599"/>
      <c r="Q40" s="599"/>
      <c r="R40" s="599"/>
      <c r="S40" s="599"/>
      <c r="T40" s="163"/>
      <c r="U40" s="598" t="str">
        <f t="shared" si="4"/>
        <v/>
      </c>
      <c r="V40" s="598"/>
      <c r="W40" s="599"/>
      <c r="X40" s="599"/>
      <c r="Y40" s="599"/>
      <c r="Z40" s="599"/>
      <c r="AA40" s="599"/>
      <c r="AB40" s="599"/>
      <c r="AC40" s="599"/>
      <c r="AD40" s="599"/>
      <c r="AE40" s="599"/>
      <c r="AF40" s="599"/>
      <c r="AG40" s="599"/>
      <c r="AH40" s="599"/>
      <c r="AI40" s="599"/>
      <c r="AJ40" s="599"/>
      <c r="AK40" s="599"/>
      <c r="AL40" s="163"/>
      <c r="AM40" s="598" t="str">
        <f t="shared" si="0"/>
        <v/>
      </c>
      <c r="AN40" s="598"/>
      <c r="AO40" s="599"/>
      <c r="AP40" s="599"/>
      <c r="AQ40" s="599"/>
      <c r="AR40" s="599"/>
      <c r="AS40" s="599"/>
      <c r="AT40" s="599"/>
      <c r="AU40" s="599"/>
      <c r="AV40" s="599"/>
      <c r="AW40" s="599"/>
      <c r="AX40" s="599"/>
      <c r="AY40" s="599"/>
      <c r="AZ40" s="599"/>
      <c r="BA40" s="599"/>
      <c r="BB40" s="599"/>
      <c r="BC40" s="599"/>
      <c r="BD40" s="163"/>
      <c r="BE40" s="598" t="str">
        <f t="shared" si="1"/>
        <v/>
      </c>
      <c r="BF40" s="598"/>
      <c r="BG40" s="599"/>
      <c r="BH40" s="599"/>
      <c r="BI40" s="599"/>
      <c r="BJ40" s="599"/>
      <c r="BK40" s="599"/>
      <c r="BL40" s="599"/>
      <c r="BM40" s="599"/>
      <c r="BN40" s="599"/>
      <c r="BO40" s="599"/>
      <c r="BP40" s="599"/>
      <c r="BQ40" s="599"/>
      <c r="BR40" s="599"/>
      <c r="BS40" s="599"/>
      <c r="BT40" s="599"/>
      <c r="BU40" s="599"/>
      <c r="BV40" s="163"/>
      <c r="BW40" s="598" t="str">
        <f t="shared" si="2"/>
        <v/>
      </c>
      <c r="BX40" s="598"/>
      <c r="BY40" s="599" t="str">
        <f>IF('各会計、関係団体の財政状況及び健全化判断比率'!B74="","",'各会計、関係団体の財政状況及び健全化判断比率'!B74)</f>
        <v/>
      </c>
      <c r="BZ40" s="599"/>
      <c r="CA40" s="599"/>
      <c r="CB40" s="599"/>
      <c r="CC40" s="599"/>
      <c r="CD40" s="599"/>
      <c r="CE40" s="599"/>
      <c r="CF40" s="599"/>
      <c r="CG40" s="599"/>
      <c r="CH40" s="599"/>
      <c r="CI40" s="599"/>
      <c r="CJ40" s="599"/>
      <c r="CK40" s="599"/>
      <c r="CL40" s="599"/>
      <c r="CM40" s="599"/>
      <c r="CN40" s="163"/>
      <c r="CO40" s="598">
        <f t="shared" si="3"/>
        <v>18</v>
      </c>
      <c r="CP40" s="598"/>
      <c r="CQ40" s="599" t="str">
        <f>IF('各会計、関係団体の財政状況及び健全化判断比率'!BS13="","",'各会計、関係団体の財政状況及び健全化判断比率'!BS13)</f>
        <v>旭志村ふれあいセンター</v>
      </c>
      <c r="CR40" s="599"/>
      <c r="CS40" s="599"/>
      <c r="CT40" s="599"/>
      <c r="CU40" s="599"/>
      <c r="CV40" s="599"/>
      <c r="CW40" s="599"/>
      <c r="CX40" s="599"/>
      <c r="CY40" s="599"/>
      <c r="CZ40" s="599"/>
      <c r="DA40" s="599"/>
      <c r="DB40" s="599"/>
      <c r="DC40" s="599"/>
      <c r="DD40" s="599"/>
      <c r="DE40" s="599"/>
      <c r="DG40" s="600" t="str">
        <f>IF('各会計、関係団体の財政状況及び健全化判断比率'!BR13="","",'各会計、関係団体の財政状況及び健全化判断比率'!BR13)</f>
        <v/>
      </c>
      <c r="DH40" s="600"/>
      <c r="DI40" s="168"/>
    </row>
    <row r="41" spans="1:113" ht="32.25" customHeight="1" x14ac:dyDescent="0.2">
      <c r="A41" s="163"/>
      <c r="B41" s="190"/>
      <c r="C41" s="598" t="str">
        <f t="shared" si="5"/>
        <v/>
      </c>
      <c r="D41" s="598"/>
      <c r="E41" s="599" t="str">
        <f>IF('各会計、関係団体の財政状況及び健全化判断比率'!B14="","",'各会計、関係団体の財政状況及び健全化判断比率'!B14)</f>
        <v/>
      </c>
      <c r="F41" s="599"/>
      <c r="G41" s="599"/>
      <c r="H41" s="599"/>
      <c r="I41" s="599"/>
      <c r="J41" s="599"/>
      <c r="K41" s="599"/>
      <c r="L41" s="599"/>
      <c r="M41" s="599"/>
      <c r="N41" s="599"/>
      <c r="O41" s="599"/>
      <c r="P41" s="599"/>
      <c r="Q41" s="599"/>
      <c r="R41" s="599"/>
      <c r="S41" s="599"/>
      <c r="T41" s="163"/>
      <c r="U41" s="598" t="str">
        <f t="shared" si="4"/>
        <v/>
      </c>
      <c r="V41" s="598"/>
      <c r="W41" s="599"/>
      <c r="X41" s="599"/>
      <c r="Y41" s="599"/>
      <c r="Z41" s="599"/>
      <c r="AA41" s="599"/>
      <c r="AB41" s="599"/>
      <c r="AC41" s="599"/>
      <c r="AD41" s="599"/>
      <c r="AE41" s="599"/>
      <c r="AF41" s="599"/>
      <c r="AG41" s="599"/>
      <c r="AH41" s="599"/>
      <c r="AI41" s="599"/>
      <c r="AJ41" s="599"/>
      <c r="AK41" s="599"/>
      <c r="AL41" s="163"/>
      <c r="AM41" s="598" t="str">
        <f t="shared" si="0"/>
        <v/>
      </c>
      <c r="AN41" s="598"/>
      <c r="AO41" s="599"/>
      <c r="AP41" s="599"/>
      <c r="AQ41" s="599"/>
      <c r="AR41" s="599"/>
      <c r="AS41" s="599"/>
      <c r="AT41" s="599"/>
      <c r="AU41" s="599"/>
      <c r="AV41" s="599"/>
      <c r="AW41" s="599"/>
      <c r="AX41" s="599"/>
      <c r="AY41" s="599"/>
      <c r="AZ41" s="599"/>
      <c r="BA41" s="599"/>
      <c r="BB41" s="599"/>
      <c r="BC41" s="599"/>
      <c r="BD41" s="163"/>
      <c r="BE41" s="598" t="str">
        <f t="shared" si="1"/>
        <v/>
      </c>
      <c r="BF41" s="598"/>
      <c r="BG41" s="599"/>
      <c r="BH41" s="599"/>
      <c r="BI41" s="599"/>
      <c r="BJ41" s="599"/>
      <c r="BK41" s="599"/>
      <c r="BL41" s="599"/>
      <c r="BM41" s="599"/>
      <c r="BN41" s="599"/>
      <c r="BO41" s="599"/>
      <c r="BP41" s="599"/>
      <c r="BQ41" s="599"/>
      <c r="BR41" s="599"/>
      <c r="BS41" s="599"/>
      <c r="BT41" s="599"/>
      <c r="BU41" s="599"/>
      <c r="BV41" s="163"/>
      <c r="BW41" s="598" t="str">
        <f t="shared" si="2"/>
        <v/>
      </c>
      <c r="BX41" s="598"/>
      <c r="BY41" s="599" t="str">
        <f>IF('各会計、関係団体の財政状況及び健全化判断比率'!B75="","",'各会計、関係団体の財政状況及び健全化判断比率'!B75)</f>
        <v/>
      </c>
      <c r="BZ41" s="599"/>
      <c r="CA41" s="599"/>
      <c r="CB41" s="599"/>
      <c r="CC41" s="599"/>
      <c r="CD41" s="599"/>
      <c r="CE41" s="599"/>
      <c r="CF41" s="599"/>
      <c r="CG41" s="599"/>
      <c r="CH41" s="599"/>
      <c r="CI41" s="599"/>
      <c r="CJ41" s="599"/>
      <c r="CK41" s="599"/>
      <c r="CL41" s="599"/>
      <c r="CM41" s="599"/>
      <c r="CN41" s="163"/>
      <c r="CO41" s="598">
        <f t="shared" si="3"/>
        <v>19</v>
      </c>
      <c r="CP41" s="598"/>
      <c r="CQ41" s="599" t="str">
        <f>IF('各会計、関係団体の財政状況及び健全化判断比率'!BS14="","",'各会計、関係団体の財政状況及び健全化判断比率'!BS14)</f>
        <v>有朋の里泗水</v>
      </c>
      <c r="CR41" s="599"/>
      <c r="CS41" s="599"/>
      <c r="CT41" s="599"/>
      <c r="CU41" s="599"/>
      <c r="CV41" s="599"/>
      <c r="CW41" s="599"/>
      <c r="CX41" s="599"/>
      <c r="CY41" s="599"/>
      <c r="CZ41" s="599"/>
      <c r="DA41" s="599"/>
      <c r="DB41" s="599"/>
      <c r="DC41" s="599"/>
      <c r="DD41" s="599"/>
      <c r="DE41" s="599"/>
      <c r="DG41" s="600" t="str">
        <f>IF('各会計、関係団体の財政状況及び健全化判断比率'!BR14="","",'各会計、関係団体の財政状況及び健全化判断比率'!BR14)</f>
        <v/>
      </c>
      <c r="DH41" s="600"/>
      <c r="DI41" s="168"/>
    </row>
    <row r="42" spans="1:113" ht="32.25" customHeight="1" x14ac:dyDescent="0.2">
      <c r="B42" s="190"/>
      <c r="C42" s="598" t="str">
        <f t="shared" si="5"/>
        <v/>
      </c>
      <c r="D42" s="598"/>
      <c r="E42" s="599" t="str">
        <f>IF('各会計、関係団体の財政状況及び健全化判断比率'!B15="","",'各会計、関係団体の財政状況及び健全化判断比率'!B15)</f>
        <v/>
      </c>
      <c r="F42" s="599"/>
      <c r="G42" s="599"/>
      <c r="H42" s="599"/>
      <c r="I42" s="599"/>
      <c r="J42" s="599"/>
      <c r="K42" s="599"/>
      <c r="L42" s="599"/>
      <c r="M42" s="599"/>
      <c r="N42" s="599"/>
      <c r="O42" s="599"/>
      <c r="P42" s="599"/>
      <c r="Q42" s="599"/>
      <c r="R42" s="599"/>
      <c r="S42" s="599"/>
      <c r="T42" s="163"/>
      <c r="U42" s="598" t="str">
        <f t="shared" si="4"/>
        <v/>
      </c>
      <c r="V42" s="598"/>
      <c r="W42" s="599"/>
      <c r="X42" s="599"/>
      <c r="Y42" s="599"/>
      <c r="Z42" s="599"/>
      <c r="AA42" s="599"/>
      <c r="AB42" s="599"/>
      <c r="AC42" s="599"/>
      <c r="AD42" s="599"/>
      <c r="AE42" s="599"/>
      <c r="AF42" s="599"/>
      <c r="AG42" s="599"/>
      <c r="AH42" s="599"/>
      <c r="AI42" s="599"/>
      <c r="AJ42" s="599"/>
      <c r="AK42" s="599"/>
      <c r="AL42" s="163"/>
      <c r="AM42" s="598" t="str">
        <f t="shared" si="0"/>
        <v/>
      </c>
      <c r="AN42" s="598"/>
      <c r="AO42" s="599"/>
      <c r="AP42" s="599"/>
      <c r="AQ42" s="599"/>
      <c r="AR42" s="599"/>
      <c r="AS42" s="599"/>
      <c r="AT42" s="599"/>
      <c r="AU42" s="599"/>
      <c r="AV42" s="599"/>
      <c r="AW42" s="599"/>
      <c r="AX42" s="599"/>
      <c r="AY42" s="599"/>
      <c r="AZ42" s="599"/>
      <c r="BA42" s="599"/>
      <c r="BB42" s="599"/>
      <c r="BC42" s="599"/>
      <c r="BD42" s="163"/>
      <c r="BE42" s="598" t="str">
        <f t="shared" si="1"/>
        <v/>
      </c>
      <c r="BF42" s="598"/>
      <c r="BG42" s="599"/>
      <c r="BH42" s="599"/>
      <c r="BI42" s="599"/>
      <c r="BJ42" s="599"/>
      <c r="BK42" s="599"/>
      <c r="BL42" s="599"/>
      <c r="BM42" s="599"/>
      <c r="BN42" s="599"/>
      <c r="BO42" s="599"/>
      <c r="BP42" s="599"/>
      <c r="BQ42" s="599"/>
      <c r="BR42" s="599"/>
      <c r="BS42" s="599"/>
      <c r="BT42" s="599"/>
      <c r="BU42" s="599"/>
      <c r="BV42" s="163"/>
      <c r="BW42" s="598" t="str">
        <f t="shared" si="2"/>
        <v/>
      </c>
      <c r="BX42" s="598"/>
      <c r="BY42" s="599" t="str">
        <f>IF('各会計、関係団体の財政状況及び健全化判断比率'!B76="","",'各会計、関係団体の財政状況及び健全化判断比率'!B76)</f>
        <v/>
      </c>
      <c r="BZ42" s="599"/>
      <c r="CA42" s="599"/>
      <c r="CB42" s="599"/>
      <c r="CC42" s="599"/>
      <c r="CD42" s="599"/>
      <c r="CE42" s="599"/>
      <c r="CF42" s="599"/>
      <c r="CG42" s="599"/>
      <c r="CH42" s="599"/>
      <c r="CI42" s="599"/>
      <c r="CJ42" s="599"/>
      <c r="CK42" s="599"/>
      <c r="CL42" s="599"/>
      <c r="CM42" s="599"/>
      <c r="CN42" s="163"/>
      <c r="CO42" s="598" t="str">
        <f t="shared" si="3"/>
        <v/>
      </c>
      <c r="CP42" s="598"/>
      <c r="CQ42" s="599" t="str">
        <f>IF('各会計、関係団体の財政状況及び健全化判断比率'!BS15="","",'各会計、関係団体の財政状況及び健全化判断比率'!BS15)</f>
        <v/>
      </c>
      <c r="CR42" s="599"/>
      <c r="CS42" s="599"/>
      <c r="CT42" s="599"/>
      <c r="CU42" s="599"/>
      <c r="CV42" s="599"/>
      <c r="CW42" s="599"/>
      <c r="CX42" s="599"/>
      <c r="CY42" s="599"/>
      <c r="CZ42" s="599"/>
      <c r="DA42" s="599"/>
      <c r="DB42" s="599"/>
      <c r="DC42" s="599"/>
      <c r="DD42" s="599"/>
      <c r="DE42" s="599"/>
      <c r="DG42" s="600" t="str">
        <f>IF('各会計、関係団体の財政状況及び健全化判断比率'!BR15="","",'各会計、関係団体の財政状況及び健全化判断比率'!BR15)</f>
        <v/>
      </c>
      <c r="DH42" s="600"/>
      <c r="DI42" s="168"/>
    </row>
    <row r="43" spans="1:113" ht="32.25" customHeight="1" x14ac:dyDescent="0.2">
      <c r="B43" s="190"/>
      <c r="C43" s="598" t="str">
        <f t="shared" si="5"/>
        <v/>
      </c>
      <c r="D43" s="598"/>
      <c r="E43" s="599" t="str">
        <f>IF('各会計、関係団体の財政状況及び健全化判断比率'!B16="","",'各会計、関係団体の財政状況及び健全化判断比率'!B16)</f>
        <v/>
      </c>
      <c r="F43" s="599"/>
      <c r="G43" s="599"/>
      <c r="H43" s="599"/>
      <c r="I43" s="599"/>
      <c r="J43" s="599"/>
      <c r="K43" s="599"/>
      <c r="L43" s="599"/>
      <c r="M43" s="599"/>
      <c r="N43" s="599"/>
      <c r="O43" s="599"/>
      <c r="P43" s="599"/>
      <c r="Q43" s="599"/>
      <c r="R43" s="599"/>
      <c r="S43" s="599"/>
      <c r="T43" s="163"/>
      <c r="U43" s="598" t="str">
        <f t="shared" si="4"/>
        <v/>
      </c>
      <c r="V43" s="598"/>
      <c r="W43" s="599"/>
      <c r="X43" s="599"/>
      <c r="Y43" s="599"/>
      <c r="Z43" s="599"/>
      <c r="AA43" s="599"/>
      <c r="AB43" s="599"/>
      <c r="AC43" s="599"/>
      <c r="AD43" s="599"/>
      <c r="AE43" s="599"/>
      <c r="AF43" s="599"/>
      <c r="AG43" s="599"/>
      <c r="AH43" s="599"/>
      <c r="AI43" s="599"/>
      <c r="AJ43" s="599"/>
      <c r="AK43" s="599"/>
      <c r="AL43" s="163"/>
      <c r="AM43" s="598" t="str">
        <f t="shared" si="0"/>
        <v/>
      </c>
      <c r="AN43" s="598"/>
      <c r="AO43" s="599"/>
      <c r="AP43" s="599"/>
      <c r="AQ43" s="599"/>
      <c r="AR43" s="599"/>
      <c r="AS43" s="599"/>
      <c r="AT43" s="599"/>
      <c r="AU43" s="599"/>
      <c r="AV43" s="599"/>
      <c r="AW43" s="599"/>
      <c r="AX43" s="599"/>
      <c r="AY43" s="599"/>
      <c r="AZ43" s="599"/>
      <c r="BA43" s="599"/>
      <c r="BB43" s="599"/>
      <c r="BC43" s="599"/>
      <c r="BD43" s="163"/>
      <c r="BE43" s="598" t="str">
        <f t="shared" si="1"/>
        <v/>
      </c>
      <c r="BF43" s="598"/>
      <c r="BG43" s="599"/>
      <c r="BH43" s="599"/>
      <c r="BI43" s="599"/>
      <c r="BJ43" s="599"/>
      <c r="BK43" s="599"/>
      <c r="BL43" s="599"/>
      <c r="BM43" s="599"/>
      <c r="BN43" s="599"/>
      <c r="BO43" s="599"/>
      <c r="BP43" s="599"/>
      <c r="BQ43" s="599"/>
      <c r="BR43" s="599"/>
      <c r="BS43" s="599"/>
      <c r="BT43" s="599"/>
      <c r="BU43" s="599"/>
      <c r="BV43" s="163"/>
      <c r="BW43" s="598" t="str">
        <f t="shared" si="2"/>
        <v/>
      </c>
      <c r="BX43" s="598"/>
      <c r="BY43" s="599" t="str">
        <f>IF('各会計、関係団体の財政状況及び健全化判断比率'!B77="","",'各会計、関係団体の財政状況及び健全化判断比率'!B77)</f>
        <v/>
      </c>
      <c r="BZ43" s="599"/>
      <c r="CA43" s="599"/>
      <c r="CB43" s="599"/>
      <c r="CC43" s="599"/>
      <c r="CD43" s="599"/>
      <c r="CE43" s="599"/>
      <c r="CF43" s="599"/>
      <c r="CG43" s="599"/>
      <c r="CH43" s="599"/>
      <c r="CI43" s="599"/>
      <c r="CJ43" s="599"/>
      <c r="CK43" s="599"/>
      <c r="CL43" s="599"/>
      <c r="CM43" s="599"/>
      <c r="CN43" s="163"/>
      <c r="CO43" s="598" t="str">
        <f t="shared" si="3"/>
        <v/>
      </c>
      <c r="CP43" s="598"/>
      <c r="CQ43" s="599" t="str">
        <f>IF('各会計、関係団体の財政状況及び健全化判断比率'!BS16="","",'各会計、関係団体の財政状況及び健全化判断比率'!BS16)</f>
        <v/>
      </c>
      <c r="CR43" s="599"/>
      <c r="CS43" s="599"/>
      <c r="CT43" s="599"/>
      <c r="CU43" s="599"/>
      <c r="CV43" s="599"/>
      <c r="CW43" s="599"/>
      <c r="CX43" s="599"/>
      <c r="CY43" s="599"/>
      <c r="CZ43" s="599"/>
      <c r="DA43" s="599"/>
      <c r="DB43" s="599"/>
      <c r="DC43" s="599"/>
      <c r="DD43" s="599"/>
      <c r="DE43" s="599"/>
      <c r="DG43" s="600" t="str">
        <f>IF('各会計、関係団体の財政状況及び健全化判断比率'!BR16="","",'各会計、関係団体の財政状況及び健全化判断比率'!BR16)</f>
        <v/>
      </c>
      <c r="DH43" s="600"/>
      <c r="DI43" s="168"/>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601" t="s">
        <v>194</v>
      </c>
      <c r="F46" s="601"/>
      <c r="G46" s="601"/>
      <c r="H46" s="601"/>
      <c r="I46" s="601"/>
      <c r="J46" s="601"/>
      <c r="K46" s="601"/>
      <c r="L46" s="601"/>
      <c r="M46" s="601"/>
      <c r="N46" s="601"/>
      <c r="O46" s="601"/>
      <c r="P46" s="601"/>
      <c r="Q46" s="601"/>
      <c r="R46" s="601"/>
      <c r="S46" s="601"/>
      <c r="T46" s="601"/>
      <c r="U46" s="601"/>
      <c r="V46" s="601"/>
      <c r="W46" s="601"/>
      <c r="X46" s="601"/>
      <c r="Y46" s="601"/>
      <c r="Z46" s="601"/>
      <c r="AA46" s="601"/>
      <c r="AB46" s="601"/>
      <c r="AC46" s="601"/>
      <c r="AD46" s="601"/>
      <c r="AE46" s="601"/>
      <c r="AF46" s="601"/>
      <c r="AG46" s="601"/>
      <c r="AH46" s="601"/>
      <c r="AI46" s="601"/>
      <c r="AJ46" s="601"/>
      <c r="AK46" s="601"/>
      <c r="AL46" s="601"/>
      <c r="AM46" s="601"/>
      <c r="AN46" s="601"/>
      <c r="AO46" s="601"/>
      <c r="AP46" s="601"/>
      <c r="AQ46" s="601"/>
      <c r="AR46" s="601"/>
      <c r="AS46" s="601"/>
      <c r="AT46" s="601"/>
      <c r="AU46" s="601"/>
      <c r="AV46" s="601"/>
      <c r="AW46" s="601"/>
      <c r="AX46" s="601"/>
      <c r="AY46" s="601"/>
      <c r="AZ46" s="601"/>
      <c r="BA46" s="601"/>
      <c r="BB46" s="601"/>
      <c r="BC46" s="601"/>
      <c r="BD46" s="601"/>
      <c r="BE46" s="601"/>
      <c r="BF46" s="601"/>
      <c r="BG46" s="601"/>
      <c r="BH46" s="601"/>
      <c r="BI46" s="601"/>
      <c r="BJ46" s="601"/>
      <c r="BK46" s="601"/>
      <c r="BL46" s="601"/>
      <c r="BM46" s="601"/>
      <c r="BN46" s="601"/>
      <c r="BO46" s="601"/>
      <c r="BP46" s="601"/>
      <c r="BQ46" s="601"/>
      <c r="BR46" s="601"/>
      <c r="BS46" s="601"/>
      <c r="BT46" s="601"/>
      <c r="BU46" s="601"/>
      <c r="BV46" s="601"/>
      <c r="BW46" s="601"/>
      <c r="BX46" s="601"/>
      <c r="BY46" s="601"/>
      <c r="BZ46" s="601"/>
      <c r="CA46" s="601"/>
      <c r="CB46" s="601"/>
      <c r="CC46" s="601"/>
      <c r="CD46" s="601"/>
      <c r="CE46" s="601"/>
      <c r="CF46" s="601"/>
      <c r="CG46" s="601"/>
      <c r="CH46" s="601"/>
      <c r="CI46" s="601"/>
      <c r="CJ46" s="601"/>
      <c r="CK46" s="601"/>
      <c r="CL46" s="601"/>
      <c r="CM46" s="601"/>
      <c r="CN46" s="601"/>
      <c r="CO46" s="601"/>
      <c r="CP46" s="601"/>
      <c r="CQ46" s="601"/>
      <c r="CR46" s="601"/>
      <c r="CS46" s="601"/>
      <c r="CT46" s="601"/>
      <c r="CU46" s="601"/>
      <c r="CV46" s="601"/>
      <c r="CW46" s="601"/>
      <c r="CX46" s="601"/>
      <c r="CY46" s="601"/>
      <c r="CZ46" s="601"/>
      <c r="DA46" s="601"/>
      <c r="DB46" s="601"/>
      <c r="DC46" s="601"/>
      <c r="DD46" s="601"/>
      <c r="DE46" s="601"/>
      <c r="DF46" s="601"/>
      <c r="DG46" s="601"/>
      <c r="DH46" s="601"/>
      <c r="DI46" s="601"/>
    </row>
    <row r="47" spans="1:113" x14ac:dyDescent="0.2">
      <c r="E47" s="601" t="s">
        <v>195</v>
      </c>
      <c r="F47" s="601"/>
      <c r="G47" s="601"/>
      <c r="H47" s="601"/>
      <c r="I47" s="601"/>
      <c r="J47" s="601"/>
      <c r="K47" s="601"/>
      <c r="L47" s="601"/>
      <c r="M47" s="601"/>
      <c r="N47" s="601"/>
      <c r="O47" s="601"/>
      <c r="P47" s="601"/>
      <c r="Q47" s="601"/>
      <c r="R47" s="601"/>
      <c r="S47" s="601"/>
      <c r="T47" s="601"/>
      <c r="U47" s="601"/>
      <c r="V47" s="601"/>
      <c r="W47" s="601"/>
      <c r="X47" s="601"/>
      <c r="Y47" s="601"/>
      <c r="Z47" s="601"/>
      <c r="AA47" s="601"/>
      <c r="AB47" s="601"/>
      <c r="AC47" s="601"/>
      <c r="AD47" s="601"/>
      <c r="AE47" s="601"/>
      <c r="AF47" s="601"/>
      <c r="AG47" s="601"/>
      <c r="AH47" s="601"/>
      <c r="AI47" s="601"/>
      <c r="AJ47" s="601"/>
      <c r="AK47" s="601"/>
      <c r="AL47" s="601"/>
      <c r="AM47" s="601"/>
      <c r="AN47" s="601"/>
      <c r="AO47" s="601"/>
      <c r="AP47" s="601"/>
      <c r="AQ47" s="601"/>
      <c r="AR47" s="601"/>
      <c r="AS47" s="601"/>
      <c r="AT47" s="601"/>
      <c r="AU47" s="601"/>
      <c r="AV47" s="601"/>
      <c r="AW47" s="601"/>
      <c r="AX47" s="601"/>
      <c r="AY47" s="601"/>
      <c r="AZ47" s="601"/>
      <c r="BA47" s="601"/>
      <c r="BB47" s="601"/>
      <c r="BC47" s="601"/>
      <c r="BD47" s="601"/>
      <c r="BE47" s="601"/>
      <c r="BF47" s="601"/>
      <c r="BG47" s="601"/>
      <c r="BH47" s="601"/>
      <c r="BI47" s="601"/>
      <c r="BJ47" s="601"/>
      <c r="BK47" s="601"/>
      <c r="BL47" s="601"/>
      <c r="BM47" s="601"/>
      <c r="BN47" s="601"/>
      <c r="BO47" s="601"/>
      <c r="BP47" s="601"/>
      <c r="BQ47" s="601"/>
      <c r="BR47" s="601"/>
      <c r="BS47" s="601"/>
      <c r="BT47" s="601"/>
      <c r="BU47" s="601"/>
      <c r="BV47" s="601"/>
      <c r="BW47" s="601"/>
      <c r="BX47" s="601"/>
      <c r="BY47" s="601"/>
      <c r="BZ47" s="601"/>
      <c r="CA47" s="601"/>
      <c r="CB47" s="601"/>
      <c r="CC47" s="601"/>
      <c r="CD47" s="601"/>
      <c r="CE47" s="601"/>
      <c r="CF47" s="601"/>
      <c r="CG47" s="601"/>
      <c r="CH47" s="601"/>
      <c r="CI47" s="601"/>
      <c r="CJ47" s="601"/>
      <c r="CK47" s="601"/>
      <c r="CL47" s="601"/>
      <c r="CM47" s="601"/>
      <c r="CN47" s="601"/>
      <c r="CO47" s="601"/>
      <c r="CP47" s="601"/>
      <c r="CQ47" s="601"/>
      <c r="CR47" s="601"/>
      <c r="CS47" s="601"/>
      <c r="CT47" s="601"/>
      <c r="CU47" s="601"/>
      <c r="CV47" s="601"/>
      <c r="CW47" s="601"/>
      <c r="CX47" s="601"/>
      <c r="CY47" s="601"/>
      <c r="CZ47" s="601"/>
      <c r="DA47" s="601"/>
      <c r="DB47" s="601"/>
      <c r="DC47" s="601"/>
      <c r="DD47" s="601"/>
      <c r="DE47" s="601"/>
      <c r="DF47" s="601"/>
      <c r="DG47" s="601"/>
      <c r="DH47" s="601"/>
      <c r="DI47" s="601"/>
    </row>
    <row r="48" spans="1:113" x14ac:dyDescent="0.2">
      <c r="E48" s="601" t="s">
        <v>196</v>
      </c>
      <c r="F48" s="601"/>
      <c r="G48" s="601"/>
      <c r="H48" s="601"/>
      <c r="I48" s="601"/>
      <c r="J48" s="601"/>
      <c r="K48" s="601"/>
      <c r="L48" s="601"/>
      <c r="M48" s="601"/>
      <c r="N48" s="601"/>
      <c r="O48" s="601"/>
      <c r="P48" s="601"/>
      <c r="Q48" s="601"/>
      <c r="R48" s="601"/>
      <c r="S48" s="601"/>
      <c r="T48" s="601"/>
      <c r="U48" s="601"/>
      <c r="V48" s="601"/>
      <c r="W48" s="601"/>
      <c r="X48" s="601"/>
      <c r="Y48" s="601"/>
      <c r="Z48" s="601"/>
      <c r="AA48" s="601"/>
      <c r="AB48" s="601"/>
      <c r="AC48" s="601"/>
      <c r="AD48" s="601"/>
      <c r="AE48" s="601"/>
      <c r="AF48" s="601"/>
      <c r="AG48" s="601"/>
      <c r="AH48" s="601"/>
      <c r="AI48" s="601"/>
      <c r="AJ48" s="601"/>
      <c r="AK48" s="601"/>
      <c r="AL48" s="601"/>
      <c r="AM48" s="601"/>
      <c r="AN48" s="601"/>
      <c r="AO48" s="601"/>
      <c r="AP48" s="601"/>
      <c r="AQ48" s="601"/>
      <c r="AR48" s="601"/>
      <c r="AS48" s="601"/>
      <c r="AT48" s="601"/>
      <c r="AU48" s="601"/>
      <c r="AV48" s="601"/>
      <c r="AW48" s="601"/>
      <c r="AX48" s="601"/>
      <c r="AY48" s="601"/>
      <c r="AZ48" s="601"/>
      <c r="BA48" s="601"/>
      <c r="BB48" s="601"/>
      <c r="BC48" s="601"/>
      <c r="BD48" s="601"/>
      <c r="BE48" s="601"/>
      <c r="BF48" s="601"/>
      <c r="BG48" s="601"/>
      <c r="BH48" s="601"/>
      <c r="BI48" s="601"/>
      <c r="BJ48" s="601"/>
      <c r="BK48" s="601"/>
      <c r="BL48" s="601"/>
      <c r="BM48" s="601"/>
      <c r="BN48" s="601"/>
      <c r="BO48" s="601"/>
      <c r="BP48" s="601"/>
      <c r="BQ48" s="601"/>
      <c r="BR48" s="601"/>
      <c r="BS48" s="601"/>
      <c r="BT48" s="601"/>
      <c r="BU48" s="601"/>
      <c r="BV48" s="601"/>
      <c r="BW48" s="601"/>
      <c r="BX48" s="601"/>
      <c r="BY48" s="601"/>
      <c r="BZ48" s="601"/>
      <c r="CA48" s="601"/>
      <c r="CB48" s="601"/>
      <c r="CC48" s="601"/>
      <c r="CD48" s="601"/>
      <c r="CE48" s="601"/>
      <c r="CF48" s="601"/>
      <c r="CG48" s="601"/>
      <c r="CH48" s="601"/>
      <c r="CI48" s="601"/>
      <c r="CJ48" s="601"/>
      <c r="CK48" s="601"/>
      <c r="CL48" s="601"/>
      <c r="CM48" s="601"/>
      <c r="CN48" s="601"/>
      <c r="CO48" s="601"/>
      <c r="CP48" s="601"/>
      <c r="CQ48" s="601"/>
      <c r="CR48" s="601"/>
      <c r="CS48" s="601"/>
      <c r="CT48" s="601"/>
      <c r="CU48" s="601"/>
      <c r="CV48" s="601"/>
      <c r="CW48" s="601"/>
      <c r="CX48" s="601"/>
      <c r="CY48" s="601"/>
      <c r="CZ48" s="601"/>
      <c r="DA48" s="601"/>
      <c r="DB48" s="601"/>
      <c r="DC48" s="601"/>
      <c r="DD48" s="601"/>
      <c r="DE48" s="601"/>
      <c r="DF48" s="601"/>
      <c r="DG48" s="601"/>
      <c r="DH48" s="601"/>
      <c r="DI48" s="601"/>
    </row>
    <row r="49" spans="5:113" x14ac:dyDescent="0.2">
      <c r="E49" s="602" t="s">
        <v>197</v>
      </c>
      <c r="F49" s="602"/>
      <c r="G49" s="602"/>
      <c r="H49" s="602"/>
      <c r="I49" s="602"/>
      <c r="J49" s="602"/>
      <c r="K49" s="602"/>
      <c r="L49" s="602"/>
      <c r="M49" s="602"/>
      <c r="N49" s="602"/>
      <c r="O49" s="602"/>
      <c r="P49" s="602"/>
      <c r="Q49" s="602"/>
      <c r="R49" s="602"/>
      <c r="S49" s="602"/>
      <c r="T49" s="602"/>
      <c r="U49" s="602"/>
      <c r="V49" s="602"/>
      <c r="W49" s="602"/>
      <c r="X49" s="602"/>
      <c r="Y49" s="602"/>
      <c r="Z49" s="602"/>
      <c r="AA49" s="602"/>
      <c r="AB49" s="602"/>
      <c r="AC49" s="602"/>
      <c r="AD49" s="602"/>
      <c r="AE49" s="602"/>
      <c r="AF49" s="602"/>
      <c r="AG49" s="602"/>
      <c r="AH49" s="602"/>
      <c r="AI49" s="602"/>
      <c r="AJ49" s="602"/>
      <c r="AK49" s="602"/>
      <c r="AL49" s="602"/>
      <c r="AM49" s="602"/>
      <c r="AN49" s="602"/>
      <c r="AO49" s="602"/>
      <c r="AP49" s="602"/>
      <c r="AQ49" s="602"/>
      <c r="AR49" s="602"/>
      <c r="AS49" s="602"/>
      <c r="AT49" s="602"/>
      <c r="AU49" s="602"/>
      <c r="AV49" s="602"/>
      <c r="AW49" s="602"/>
      <c r="AX49" s="602"/>
      <c r="AY49" s="602"/>
      <c r="AZ49" s="602"/>
      <c r="BA49" s="602"/>
      <c r="BB49" s="602"/>
      <c r="BC49" s="602"/>
      <c r="BD49" s="602"/>
      <c r="BE49" s="602"/>
      <c r="BF49" s="602"/>
      <c r="BG49" s="602"/>
      <c r="BH49" s="602"/>
      <c r="BI49" s="602"/>
      <c r="BJ49" s="602"/>
      <c r="BK49" s="602"/>
      <c r="BL49" s="602"/>
      <c r="BM49" s="602"/>
      <c r="BN49" s="602"/>
      <c r="BO49" s="602"/>
      <c r="BP49" s="602"/>
      <c r="BQ49" s="602"/>
      <c r="BR49" s="602"/>
      <c r="BS49" s="602"/>
      <c r="BT49" s="602"/>
      <c r="BU49" s="602"/>
      <c r="BV49" s="602"/>
      <c r="BW49" s="602"/>
      <c r="BX49" s="602"/>
      <c r="BY49" s="602"/>
      <c r="BZ49" s="602"/>
      <c r="CA49" s="602"/>
      <c r="CB49" s="602"/>
      <c r="CC49" s="602"/>
      <c r="CD49" s="602"/>
      <c r="CE49" s="602"/>
      <c r="CF49" s="602"/>
      <c r="CG49" s="602"/>
      <c r="CH49" s="602"/>
      <c r="CI49" s="602"/>
      <c r="CJ49" s="602"/>
      <c r="CK49" s="602"/>
      <c r="CL49" s="602"/>
      <c r="CM49" s="602"/>
      <c r="CN49" s="602"/>
      <c r="CO49" s="602"/>
      <c r="CP49" s="602"/>
      <c r="CQ49" s="602"/>
      <c r="CR49" s="602"/>
      <c r="CS49" s="602"/>
      <c r="CT49" s="602"/>
      <c r="CU49" s="602"/>
      <c r="CV49" s="602"/>
      <c r="CW49" s="602"/>
      <c r="CX49" s="602"/>
      <c r="CY49" s="602"/>
      <c r="CZ49" s="602"/>
      <c r="DA49" s="602"/>
      <c r="DB49" s="602"/>
      <c r="DC49" s="602"/>
      <c r="DD49" s="602"/>
      <c r="DE49" s="602"/>
      <c r="DF49" s="602"/>
      <c r="DG49" s="602"/>
      <c r="DH49" s="602"/>
      <c r="DI49" s="602"/>
    </row>
    <row r="50" spans="5:113" x14ac:dyDescent="0.2">
      <c r="E50" s="601" t="s">
        <v>198</v>
      </c>
      <c r="F50" s="601"/>
      <c r="G50" s="601"/>
      <c r="H50" s="601"/>
      <c r="I50" s="601"/>
      <c r="J50" s="601"/>
      <c r="K50" s="601"/>
      <c r="L50" s="601"/>
      <c r="M50" s="601"/>
      <c r="N50" s="601"/>
      <c r="O50" s="601"/>
      <c r="P50" s="601"/>
      <c r="Q50" s="601"/>
      <c r="R50" s="601"/>
      <c r="S50" s="601"/>
      <c r="T50" s="601"/>
      <c r="U50" s="601"/>
      <c r="V50" s="601"/>
      <c r="W50" s="601"/>
      <c r="X50" s="601"/>
      <c r="Y50" s="601"/>
      <c r="Z50" s="601"/>
      <c r="AA50" s="601"/>
      <c r="AB50" s="601"/>
      <c r="AC50" s="601"/>
      <c r="AD50" s="601"/>
      <c r="AE50" s="601"/>
      <c r="AF50" s="601"/>
      <c r="AG50" s="601"/>
      <c r="AH50" s="601"/>
      <c r="AI50" s="601"/>
      <c r="AJ50" s="601"/>
      <c r="AK50" s="601"/>
      <c r="AL50" s="601"/>
      <c r="AM50" s="601"/>
      <c r="AN50" s="601"/>
      <c r="AO50" s="601"/>
      <c r="AP50" s="601"/>
      <c r="AQ50" s="601"/>
      <c r="AR50" s="601"/>
      <c r="AS50" s="601"/>
      <c r="AT50" s="601"/>
      <c r="AU50" s="601"/>
      <c r="AV50" s="601"/>
      <c r="AW50" s="601"/>
      <c r="AX50" s="601"/>
      <c r="AY50" s="601"/>
      <c r="AZ50" s="601"/>
      <c r="BA50" s="601"/>
      <c r="BB50" s="601"/>
      <c r="BC50" s="601"/>
      <c r="BD50" s="601"/>
      <c r="BE50" s="601"/>
      <c r="BF50" s="601"/>
      <c r="BG50" s="601"/>
      <c r="BH50" s="601"/>
      <c r="BI50" s="601"/>
      <c r="BJ50" s="601"/>
      <c r="BK50" s="601"/>
      <c r="BL50" s="601"/>
      <c r="BM50" s="601"/>
      <c r="BN50" s="601"/>
      <c r="BO50" s="601"/>
      <c r="BP50" s="601"/>
      <c r="BQ50" s="601"/>
      <c r="BR50" s="601"/>
      <c r="BS50" s="601"/>
      <c r="BT50" s="601"/>
      <c r="BU50" s="601"/>
      <c r="BV50" s="601"/>
      <c r="BW50" s="601"/>
      <c r="BX50" s="601"/>
      <c r="BY50" s="601"/>
      <c r="BZ50" s="601"/>
      <c r="CA50" s="601"/>
      <c r="CB50" s="601"/>
      <c r="CC50" s="601"/>
      <c r="CD50" s="601"/>
      <c r="CE50" s="601"/>
      <c r="CF50" s="601"/>
      <c r="CG50" s="601"/>
      <c r="CH50" s="601"/>
      <c r="CI50" s="601"/>
      <c r="CJ50" s="601"/>
      <c r="CK50" s="601"/>
      <c r="CL50" s="601"/>
      <c r="CM50" s="601"/>
      <c r="CN50" s="601"/>
      <c r="CO50" s="601"/>
      <c r="CP50" s="601"/>
      <c r="CQ50" s="601"/>
      <c r="CR50" s="601"/>
      <c r="CS50" s="601"/>
      <c r="CT50" s="601"/>
      <c r="CU50" s="601"/>
      <c r="CV50" s="601"/>
      <c r="CW50" s="601"/>
      <c r="CX50" s="601"/>
      <c r="CY50" s="601"/>
      <c r="CZ50" s="601"/>
      <c r="DA50" s="601"/>
      <c r="DB50" s="601"/>
      <c r="DC50" s="601"/>
      <c r="DD50" s="601"/>
      <c r="DE50" s="601"/>
      <c r="DF50" s="601"/>
      <c r="DG50" s="601"/>
      <c r="DH50" s="601"/>
      <c r="DI50" s="601"/>
    </row>
    <row r="51" spans="5:113" x14ac:dyDescent="0.2">
      <c r="E51" s="601" t="s">
        <v>199</v>
      </c>
      <c r="F51" s="601"/>
      <c r="G51" s="601"/>
      <c r="H51" s="601"/>
      <c r="I51" s="601"/>
      <c r="J51" s="601"/>
      <c r="K51" s="601"/>
      <c r="L51" s="601"/>
      <c r="M51" s="601"/>
      <c r="N51" s="601"/>
      <c r="O51" s="601"/>
      <c r="P51" s="601"/>
      <c r="Q51" s="601"/>
      <c r="R51" s="601"/>
      <c r="S51" s="601"/>
      <c r="T51" s="601"/>
      <c r="U51" s="601"/>
      <c r="V51" s="601"/>
      <c r="W51" s="601"/>
      <c r="X51" s="601"/>
      <c r="Y51" s="601"/>
      <c r="Z51" s="601"/>
      <c r="AA51" s="601"/>
      <c r="AB51" s="601"/>
      <c r="AC51" s="601"/>
      <c r="AD51" s="601"/>
      <c r="AE51" s="601"/>
      <c r="AF51" s="601"/>
      <c r="AG51" s="601"/>
      <c r="AH51" s="601"/>
      <c r="AI51" s="601"/>
      <c r="AJ51" s="601"/>
      <c r="AK51" s="601"/>
      <c r="AL51" s="601"/>
      <c r="AM51" s="601"/>
      <c r="AN51" s="601"/>
      <c r="AO51" s="601"/>
      <c r="AP51" s="601"/>
      <c r="AQ51" s="601"/>
      <c r="AR51" s="601"/>
      <c r="AS51" s="601"/>
      <c r="AT51" s="601"/>
      <c r="AU51" s="601"/>
      <c r="AV51" s="601"/>
      <c r="AW51" s="601"/>
      <c r="AX51" s="601"/>
      <c r="AY51" s="601"/>
      <c r="AZ51" s="601"/>
      <c r="BA51" s="601"/>
      <c r="BB51" s="601"/>
      <c r="BC51" s="601"/>
      <c r="BD51" s="601"/>
      <c r="BE51" s="601"/>
      <c r="BF51" s="601"/>
      <c r="BG51" s="601"/>
      <c r="BH51" s="601"/>
      <c r="BI51" s="601"/>
      <c r="BJ51" s="601"/>
      <c r="BK51" s="601"/>
      <c r="BL51" s="601"/>
      <c r="BM51" s="601"/>
      <c r="BN51" s="601"/>
      <c r="BO51" s="601"/>
      <c r="BP51" s="601"/>
      <c r="BQ51" s="601"/>
      <c r="BR51" s="601"/>
      <c r="BS51" s="601"/>
      <c r="BT51" s="601"/>
      <c r="BU51" s="601"/>
      <c r="BV51" s="601"/>
      <c r="BW51" s="601"/>
      <c r="BX51" s="601"/>
      <c r="BY51" s="601"/>
      <c r="BZ51" s="601"/>
      <c r="CA51" s="601"/>
      <c r="CB51" s="601"/>
      <c r="CC51" s="601"/>
      <c r="CD51" s="601"/>
      <c r="CE51" s="601"/>
      <c r="CF51" s="601"/>
      <c r="CG51" s="601"/>
      <c r="CH51" s="601"/>
      <c r="CI51" s="601"/>
      <c r="CJ51" s="601"/>
      <c r="CK51" s="601"/>
      <c r="CL51" s="601"/>
      <c r="CM51" s="601"/>
      <c r="CN51" s="601"/>
      <c r="CO51" s="601"/>
      <c r="CP51" s="601"/>
      <c r="CQ51" s="601"/>
      <c r="CR51" s="601"/>
      <c r="CS51" s="601"/>
      <c r="CT51" s="601"/>
      <c r="CU51" s="601"/>
      <c r="CV51" s="601"/>
      <c r="CW51" s="601"/>
      <c r="CX51" s="601"/>
      <c r="CY51" s="601"/>
      <c r="CZ51" s="601"/>
      <c r="DA51" s="601"/>
      <c r="DB51" s="601"/>
      <c r="DC51" s="601"/>
      <c r="DD51" s="601"/>
      <c r="DE51" s="601"/>
      <c r="DF51" s="601"/>
      <c r="DG51" s="601"/>
      <c r="DH51" s="601"/>
      <c r="DI51" s="601"/>
    </row>
    <row r="52" spans="5:113" x14ac:dyDescent="0.2">
      <c r="E52" s="601" t="s">
        <v>200</v>
      </c>
      <c r="F52" s="601"/>
      <c r="G52" s="601"/>
      <c r="H52" s="601"/>
      <c r="I52" s="601"/>
      <c r="J52" s="601"/>
      <c r="K52" s="601"/>
      <c r="L52" s="601"/>
      <c r="M52" s="601"/>
      <c r="N52" s="601"/>
      <c r="O52" s="601"/>
      <c r="P52" s="601"/>
      <c r="Q52" s="601"/>
      <c r="R52" s="601"/>
      <c r="S52" s="601"/>
      <c r="T52" s="601"/>
      <c r="U52" s="601"/>
      <c r="V52" s="601"/>
      <c r="W52" s="601"/>
      <c r="X52" s="601"/>
      <c r="Y52" s="601"/>
      <c r="Z52" s="601"/>
      <c r="AA52" s="601"/>
      <c r="AB52" s="601"/>
      <c r="AC52" s="601"/>
      <c r="AD52" s="601"/>
      <c r="AE52" s="601"/>
      <c r="AF52" s="601"/>
      <c r="AG52" s="601"/>
      <c r="AH52" s="601"/>
      <c r="AI52" s="601"/>
      <c r="AJ52" s="601"/>
      <c r="AK52" s="601"/>
      <c r="AL52" s="601"/>
      <c r="AM52" s="601"/>
      <c r="AN52" s="601"/>
      <c r="AO52" s="601"/>
      <c r="AP52" s="601"/>
      <c r="AQ52" s="601"/>
      <c r="AR52" s="601"/>
      <c r="AS52" s="601"/>
      <c r="AT52" s="601"/>
      <c r="AU52" s="601"/>
      <c r="AV52" s="601"/>
      <c r="AW52" s="601"/>
      <c r="AX52" s="601"/>
      <c r="AY52" s="601"/>
      <c r="AZ52" s="601"/>
      <c r="BA52" s="601"/>
      <c r="BB52" s="601"/>
      <c r="BC52" s="601"/>
      <c r="BD52" s="601"/>
      <c r="BE52" s="601"/>
      <c r="BF52" s="601"/>
      <c r="BG52" s="601"/>
      <c r="BH52" s="601"/>
      <c r="BI52" s="601"/>
      <c r="BJ52" s="601"/>
      <c r="BK52" s="601"/>
      <c r="BL52" s="601"/>
      <c r="BM52" s="601"/>
      <c r="BN52" s="601"/>
      <c r="BO52" s="601"/>
      <c r="BP52" s="601"/>
      <c r="BQ52" s="601"/>
      <c r="BR52" s="601"/>
      <c r="BS52" s="601"/>
      <c r="BT52" s="601"/>
      <c r="BU52" s="601"/>
      <c r="BV52" s="601"/>
      <c r="BW52" s="601"/>
      <c r="BX52" s="601"/>
      <c r="BY52" s="601"/>
      <c r="BZ52" s="601"/>
      <c r="CA52" s="601"/>
      <c r="CB52" s="601"/>
      <c r="CC52" s="601"/>
      <c r="CD52" s="601"/>
      <c r="CE52" s="601"/>
      <c r="CF52" s="601"/>
      <c r="CG52" s="601"/>
      <c r="CH52" s="601"/>
      <c r="CI52" s="601"/>
      <c r="CJ52" s="601"/>
      <c r="CK52" s="601"/>
      <c r="CL52" s="601"/>
      <c r="CM52" s="601"/>
      <c r="CN52" s="601"/>
      <c r="CO52" s="601"/>
      <c r="CP52" s="601"/>
      <c r="CQ52" s="601"/>
      <c r="CR52" s="601"/>
      <c r="CS52" s="601"/>
      <c r="CT52" s="601"/>
      <c r="CU52" s="601"/>
      <c r="CV52" s="601"/>
      <c r="CW52" s="601"/>
      <c r="CX52" s="601"/>
      <c r="CY52" s="601"/>
      <c r="CZ52" s="601"/>
      <c r="DA52" s="601"/>
      <c r="DB52" s="601"/>
      <c r="DC52" s="601"/>
      <c r="DD52" s="601"/>
      <c r="DE52" s="601"/>
      <c r="DF52" s="601"/>
      <c r="DG52" s="601"/>
      <c r="DH52" s="601"/>
      <c r="DI52" s="601"/>
    </row>
    <row r="53" spans="5:113" x14ac:dyDescent="0.2">
      <c r="E53" s="601" t="s">
        <v>201</v>
      </c>
      <c r="F53" s="601"/>
      <c r="G53" s="601"/>
      <c r="H53" s="601"/>
      <c r="I53" s="601"/>
      <c r="J53" s="601"/>
      <c r="K53" s="601"/>
      <c r="L53" s="601"/>
      <c r="M53" s="601"/>
      <c r="N53" s="601"/>
      <c r="O53" s="601"/>
      <c r="P53" s="601"/>
      <c r="Q53" s="601"/>
      <c r="R53" s="601"/>
      <c r="S53" s="601"/>
      <c r="T53" s="601"/>
      <c r="U53" s="601"/>
      <c r="V53" s="601"/>
      <c r="W53" s="601"/>
      <c r="X53" s="601"/>
      <c r="Y53" s="601"/>
      <c r="Z53" s="601"/>
      <c r="AA53" s="601"/>
      <c r="AB53" s="601"/>
      <c r="AC53" s="601"/>
      <c r="AD53" s="601"/>
      <c r="AE53" s="601"/>
      <c r="AF53" s="601"/>
      <c r="AG53" s="601"/>
      <c r="AH53" s="601"/>
      <c r="AI53" s="601"/>
      <c r="AJ53" s="601"/>
      <c r="AK53" s="601"/>
      <c r="AL53" s="601"/>
      <c r="AM53" s="601"/>
      <c r="AN53" s="601"/>
      <c r="AO53" s="601"/>
      <c r="AP53" s="601"/>
      <c r="AQ53" s="601"/>
      <c r="AR53" s="601"/>
      <c r="AS53" s="601"/>
      <c r="AT53" s="601"/>
      <c r="AU53" s="601"/>
      <c r="AV53" s="601"/>
      <c r="AW53" s="601"/>
      <c r="AX53" s="601"/>
      <c r="AY53" s="601"/>
      <c r="AZ53" s="601"/>
      <c r="BA53" s="601"/>
      <c r="BB53" s="601"/>
      <c r="BC53" s="601"/>
      <c r="BD53" s="601"/>
      <c r="BE53" s="601"/>
      <c r="BF53" s="601"/>
      <c r="BG53" s="601"/>
      <c r="BH53" s="601"/>
      <c r="BI53" s="601"/>
      <c r="BJ53" s="601"/>
      <c r="BK53" s="601"/>
      <c r="BL53" s="601"/>
      <c r="BM53" s="601"/>
      <c r="BN53" s="601"/>
      <c r="BO53" s="601"/>
      <c r="BP53" s="601"/>
      <c r="BQ53" s="601"/>
      <c r="BR53" s="601"/>
      <c r="BS53" s="601"/>
      <c r="BT53" s="601"/>
      <c r="BU53" s="601"/>
      <c r="BV53" s="601"/>
      <c r="BW53" s="601"/>
      <c r="BX53" s="601"/>
      <c r="BY53" s="601"/>
      <c r="BZ53" s="601"/>
      <c r="CA53" s="601"/>
      <c r="CB53" s="601"/>
      <c r="CC53" s="601"/>
      <c r="CD53" s="601"/>
      <c r="CE53" s="601"/>
      <c r="CF53" s="601"/>
      <c r="CG53" s="601"/>
      <c r="CH53" s="601"/>
      <c r="CI53" s="601"/>
      <c r="CJ53" s="601"/>
      <c r="CK53" s="601"/>
      <c r="CL53" s="601"/>
      <c r="CM53" s="601"/>
      <c r="CN53" s="601"/>
      <c r="CO53" s="601"/>
      <c r="CP53" s="601"/>
      <c r="CQ53" s="601"/>
      <c r="CR53" s="601"/>
      <c r="CS53" s="601"/>
      <c r="CT53" s="601"/>
      <c r="CU53" s="601"/>
      <c r="CV53" s="601"/>
      <c r="CW53" s="601"/>
      <c r="CX53" s="601"/>
      <c r="CY53" s="601"/>
      <c r="CZ53" s="601"/>
      <c r="DA53" s="601"/>
      <c r="DB53" s="601"/>
      <c r="DC53" s="601"/>
      <c r="DD53" s="601"/>
      <c r="DE53" s="601"/>
      <c r="DF53" s="601"/>
      <c r="DG53" s="601"/>
      <c r="DH53" s="601"/>
      <c r="DI53" s="601"/>
    </row>
    <row r="54" spans="5:113" x14ac:dyDescent="0.2"/>
    <row r="55" spans="5:113" x14ac:dyDescent="0.2"/>
    <row r="56" spans="5:113" x14ac:dyDescent="0.2"/>
  </sheetData>
  <sheetProtection algorithmName="SHA-512" hashValue="nmkpfueH44dNGlDQK6vR+0Zeu/ZMHgq5+OxRXFNcx5wo2DnEukZYhRkTbZbSKhx1VBxAWGVJBJPHvpjbqP4C6w==" saltValue="N/E1gweE4H5u/tEwLZIeeg=="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3"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328125" style="196" customWidth="1"/>
    <col min="2" max="2" width="2.36328125" style="196" customWidth="1"/>
    <col min="3" max="16" width="2.6328125" style="196" customWidth="1"/>
    <col min="17" max="17" width="2.36328125" style="196" customWidth="1"/>
    <col min="18" max="95" width="1.6328125" style="196" customWidth="1"/>
    <col min="96" max="133" width="1.6328125" style="208" customWidth="1"/>
    <col min="134" max="143" width="1.63281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603" t="s">
        <v>202</v>
      </c>
      <c r="DI1" s="604"/>
      <c r="DJ1" s="604"/>
      <c r="DK1" s="604"/>
      <c r="DL1" s="604"/>
      <c r="DM1" s="604"/>
      <c r="DN1" s="605"/>
      <c r="DO1" s="196"/>
      <c r="DP1" s="603" t="s">
        <v>203</v>
      </c>
      <c r="DQ1" s="604"/>
      <c r="DR1" s="604"/>
      <c r="DS1" s="604"/>
      <c r="DT1" s="604"/>
      <c r="DU1" s="604"/>
      <c r="DV1" s="604"/>
      <c r="DW1" s="604"/>
      <c r="DX1" s="604"/>
      <c r="DY1" s="604"/>
      <c r="DZ1" s="604"/>
      <c r="EA1" s="604"/>
      <c r="EB1" s="604"/>
      <c r="EC1" s="605"/>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06" t="s">
        <v>205</v>
      </c>
      <c r="C3" s="607"/>
      <c r="D3" s="607"/>
      <c r="E3" s="607"/>
      <c r="F3" s="607"/>
      <c r="G3" s="607"/>
      <c r="H3" s="607"/>
      <c r="I3" s="607"/>
      <c r="J3" s="607"/>
      <c r="K3" s="607"/>
      <c r="L3" s="607"/>
      <c r="M3" s="607"/>
      <c r="N3" s="607"/>
      <c r="O3" s="607"/>
      <c r="P3" s="607"/>
      <c r="Q3" s="607"/>
      <c r="R3" s="607"/>
      <c r="S3" s="607"/>
      <c r="T3" s="607"/>
      <c r="U3" s="607"/>
      <c r="V3" s="607"/>
      <c r="W3" s="607"/>
      <c r="X3" s="607"/>
      <c r="Y3" s="607"/>
      <c r="Z3" s="607"/>
      <c r="AA3" s="607"/>
      <c r="AB3" s="607"/>
      <c r="AC3" s="607"/>
      <c r="AD3" s="607"/>
      <c r="AE3" s="607"/>
      <c r="AF3" s="607"/>
      <c r="AG3" s="607"/>
      <c r="AH3" s="607"/>
      <c r="AI3" s="607"/>
      <c r="AJ3" s="607"/>
      <c r="AK3" s="607"/>
      <c r="AL3" s="607"/>
      <c r="AM3" s="607"/>
      <c r="AN3" s="607"/>
      <c r="AO3" s="607"/>
      <c r="AP3" s="606" t="s">
        <v>206</v>
      </c>
      <c r="AQ3" s="607"/>
      <c r="AR3" s="607"/>
      <c r="AS3" s="607"/>
      <c r="AT3" s="607"/>
      <c r="AU3" s="607"/>
      <c r="AV3" s="607"/>
      <c r="AW3" s="607"/>
      <c r="AX3" s="607"/>
      <c r="AY3" s="607"/>
      <c r="AZ3" s="607"/>
      <c r="BA3" s="607"/>
      <c r="BB3" s="607"/>
      <c r="BC3" s="607"/>
      <c r="BD3" s="607"/>
      <c r="BE3" s="607"/>
      <c r="BF3" s="607"/>
      <c r="BG3" s="607"/>
      <c r="BH3" s="607"/>
      <c r="BI3" s="607"/>
      <c r="BJ3" s="607"/>
      <c r="BK3" s="607"/>
      <c r="BL3" s="607"/>
      <c r="BM3" s="607"/>
      <c r="BN3" s="607"/>
      <c r="BO3" s="607"/>
      <c r="BP3" s="607"/>
      <c r="BQ3" s="607"/>
      <c r="BR3" s="607"/>
      <c r="BS3" s="607"/>
      <c r="BT3" s="607"/>
      <c r="BU3" s="607"/>
      <c r="BV3" s="607"/>
      <c r="BW3" s="607"/>
      <c r="BX3" s="607"/>
      <c r="BY3" s="607"/>
      <c r="BZ3" s="607"/>
      <c r="CA3" s="607"/>
      <c r="CB3" s="608"/>
      <c r="CD3" s="606" t="s">
        <v>207</v>
      </c>
      <c r="CE3" s="607"/>
      <c r="CF3" s="607"/>
      <c r="CG3" s="607"/>
      <c r="CH3" s="607"/>
      <c r="CI3" s="607"/>
      <c r="CJ3" s="607"/>
      <c r="CK3" s="607"/>
      <c r="CL3" s="607"/>
      <c r="CM3" s="607"/>
      <c r="CN3" s="607"/>
      <c r="CO3" s="607"/>
      <c r="CP3" s="607"/>
      <c r="CQ3" s="607"/>
      <c r="CR3" s="607"/>
      <c r="CS3" s="607"/>
      <c r="CT3" s="607"/>
      <c r="CU3" s="607"/>
      <c r="CV3" s="607"/>
      <c r="CW3" s="607"/>
      <c r="CX3" s="607"/>
      <c r="CY3" s="607"/>
      <c r="CZ3" s="607"/>
      <c r="DA3" s="607"/>
      <c r="DB3" s="607"/>
      <c r="DC3" s="607"/>
      <c r="DD3" s="607"/>
      <c r="DE3" s="607"/>
      <c r="DF3" s="607"/>
      <c r="DG3" s="607"/>
      <c r="DH3" s="607"/>
      <c r="DI3" s="607"/>
      <c r="DJ3" s="607"/>
      <c r="DK3" s="607"/>
      <c r="DL3" s="607"/>
      <c r="DM3" s="607"/>
      <c r="DN3" s="607"/>
      <c r="DO3" s="607"/>
      <c r="DP3" s="607"/>
      <c r="DQ3" s="607"/>
      <c r="DR3" s="607"/>
      <c r="DS3" s="607"/>
      <c r="DT3" s="607"/>
      <c r="DU3" s="607"/>
      <c r="DV3" s="607"/>
      <c r="DW3" s="607"/>
      <c r="DX3" s="607"/>
      <c r="DY3" s="607"/>
      <c r="DZ3" s="607"/>
      <c r="EA3" s="607"/>
      <c r="EB3" s="607"/>
      <c r="EC3" s="608"/>
    </row>
    <row r="4" spans="2:143" ht="11.25" customHeight="1" x14ac:dyDescent="0.2">
      <c r="B4" s="606" t="s">
        <v>1</v>
      </c>
      <c r="C4" s="607"/>
      <c r="D4" s="607"/>
      <c r="E4" s="607"/>
      <c r="F4" s="607"/>
      <c r="G4" s="607"/>
      <c r="H4" s="607"/>
      <c r="I4" s="607"/>
      <c r="J4" s="607"/>
      <c r="K4" s="607"/>
      <c r="L4" s="607"/>
      <c r="M4" s="607"/>
      <c r="N4" s="607"/>
      <c r="O4" s="607"/>
      <c r="P4" s="607"/>
      <c r="Q4" s="608"/>
      <c r="R4" s="606" t="s">
        <v>208</v>
      </c>
      <c r="S4" s="607"/>
      <c r="T4" s="607"/>
      <c r="U4" s="607"/>
      <c r="V4" s="607"/>
      <c r="W4" s="607"/>
      <c r="X4" s="607"/>
      <c r="Y4" s="608"/>
      <c r="Z4" s="606" t="s">
        <v>209</v>
      </c>
      <c r="AA4" s="607"/>
      <c r="AB4" s="607"/>
      <c r="AC4" s="608"/>
      <c r="AD4" s="606" t="s">
        <v>210</v>
      </c>
      <c r="AE4" s="607"/>
      <c r="AF4" s="607"/>
      <c r="AG4" s="607"/>
      <c r="AH4" s="607"/>
      <c r="AI4" s="607"/>
      <c r="AJ4" s="607"/>
      <c r="AK4" s="608"/>
      <c r="AL4" s="606" t="s">
        <v>209</v>
      </c>
      <c r="AM4" s="607"/>
      <c r="AN4" s="607"/>
      <c r="AO4" s="608"/>
      <c r="AP4" s="609" t="s">
        <v>211</v>
      </c>
      <c r="AQ4" s="609"/>
      <c r="AR4" s="609"/>
      <c r="AS4" s="609"/>
      <c r="AT4" s="609"/>
      <c r="AU4" s="609"/>
      <c r="AV4" s="609"/>
      <c r="AW4" s="609"/>
      <c r="AX4" s="609"/>
      <c r="AY4" s="609"/>
      <c r="AZ4" s="609"/>
      <c r="BA4" s="609"/>
      <c r="BB4" s="609"/>
      <c r="BC4" s="609"/>
      <c r="BD4" s="609"/>
      <c r="BE4" s="609"/>
      <c r="BF4" s="609"/>
      <c r="BG4" s="609" t="s">
        <v>212</v>
      </c>
      <c r="BH4" s="609"/>
      <c r="BI4" s="609"/>
      <c r="BJ4" s="609"/>
      <c r="BK4" s="609"/>
      <c r="BL4" s="609"/>
      <c r="BM4" s="609"/>
      <c r="BN4" s="609"/>
      <c r="BO4" s="609" t="s">
        <v>209</v>
      </c>
      <c r="BP4" s="609"/>
      <c r="BQ4" s="609"/>
      <c r="BR4" s="609"/>
      <c r="BS4" s="609" t="s">
        <v>213</v>
      </c>
      <c r="BT4" s="609"/>
      <c r="BU4" s="609"/>
      <c r="BV4" s="609"/>
      <c r="BW4" s="609"/>
      <c r="BX4" s="609"/>
      <c r="BY4" s="609"/>
      <c r="BZ4" s="609"/>
      <c r="CA4" s="609"/>
      <c r="CB4" s="609"/>
      <c r="CD4" s="606" t="s">
        <v>214</v>
      </c>
      <c r="CE4" s="607"/>
      <c r="CF4" s="607"/>
      <c r="CG4" s="607"/>
      <c r="CH4" s="607"/>
      <c r="CI4" s="607"/>
      <c r="CJ4" s="607"/>
      <c r="CK4" s="607"/>
      <c r="CL4" s="607"/>
      <c r="CM4" s="607"/>
      <c r="CN4" s="607"/>
      <c r="CO4" s="607"/>
      <c r="CP4" s="607"/>
      <c r="CQ4" s="607"/>
      <c r="CR4" s="607"/>
      <c r="CS4" s="607"/>
      <c r="CT4" s="607"/>
      <c r="CU4" s="607"/>
      <c r="CV4" s="607"/>
      <c r="CW4" s="607"/>
      <c r="CX4" s="607"/>
      <c r="CY4" s="607"/>
      <c r="CZ4" s="607"/>
      <c r="DA4" s="607"/>
      <c r="DB4" s="607"/>
      <c r="DC4" s="607"/>
      <c r="DD4" s="607"/>
      <c r="DE4" s="607"/>
      <c r="DF4" s="607"/>
      <c r="DG4" s="607"/>
      <c r="DH4" s="607"/>
      <c r="DI4" s="607"/>
      <c r="DJ4" s="607"/>
      <c r="DK4" s="607"/>
      <c r="DL4" s="607"/>
      <c r="DM4" s="607"/>
      <c r="DN4" s="607"/>
      <c r="DO4" s="607"/>
      <c r="DP4" s="607"/>
      <c r="DQ4" s="607"/>
      <c r="DR4" s="607"/>
      <c r="DS4" s="607"/>
      <c r="DT4" s="607"/>
      <c r="DU4" s="607"/>
      <c r="DV4" s="607"/>
      <c r="DW4" s="607"/>
      <c r="DX4" s="607"/>
      <c r="DY4" s="607"/>
      <c r="DZ4" s="607"/>
      <c r="EA4" s="607"/>
      <c r="EB4" s="607"/>
      <c r="EC4" s="608"/>
    </row>
    <row r="5" spans="2:143" ht="11.25" customHeight="1" x14ac:dyDescent="0.2">
      <c r="B5" s="610" t="s">
        <v>215</v>
      </c>
      <c r="C5" s="611"/>
      <c r="D5" s="611"/>
      <c r="E5" s="611"/>
      <c r="F5" s="611"/>
      <c r="G5" s="611"/>
      <c r="H5" s="611"/>
      <c r="I5" s="611"/>
      <c r="J5" s="611"/>
      <c r="K5" s="611"/>
      <c r="L5" s="611"/>
      <c r="M5" s="611"/>
      <c r="N5" s="611"/>
      <c r="O5" s="611"/>
      <c r="P5" s="611"/>
      <c r="Q5" s="612"/>
      <c r="R5" s="613">
        <v>5892859</v>
      </c>
      <c r="S5" s="614"/>
      <c r="T5" s="614"/>
      <c r="U5" s="614"/>
      <c r="V5" s="614"/>
      <c r="W5" s="614"/>
      <c r="X5" s="614"/>
      <c r="Y5" s="615"/>
      <c r="Z5" s="616">
        <v>18.8</v>
      </c>
      <c r="AA5" s="616"/>
      <c r="AB5" s="616"/>
      <c r="AC5" s="616"/>
      <c r="AD5" s="617">
        <v>5892859</v>
      </c>
      <c r="AE5" s="617"/>
      <c r="AF5" s="617"/>
      <c r="AG5" s="617"/>
      <c r="AH5" s="617"/>
      <c r="AI5" s="617"/>
      <c r="AJ5" s="617"/>
      <c r="AK5" s="617"/>
      <c r="AL5" s="618">
        <v>37.200000000000003</v>
      </c>
      <c r="AM5" s="619"/>
      <c r="AN5" s="619"/>
      <c r="AO5" s="620"/>
      <c r="AP5" s="610" t="s">
        <v>216</v>
      </c>
      <c r="AQ5" s="611"/>
      <c r="AR5" s="611"/>
      <c r="AS5" s="611"/>
      <c r="AT5" s="611"/>
      <c r="AU5" s="611"/>
      <c r="AV5" s="611"/>
      <c r="AW5" s="611"/>
      <c r="AX5" s="611"/>
      <c r="AY5" s="611"/>
      <c r="AZ5" s="611"/>
      <c r="BA5" s="611"/>
      <c r="BB5" s="611"/>
      <c r="BC5" s="611"/>
      <c r="BD5" s="611"/>
      <c r="BE5" s="611"/>
      <c r="BF5" s="612"/>
      <c r="BG5" s="624">
        <v>5883513</v>
      </c>
      <c r="BH5" s="625"/>
      <c r="BI5" s="625"/>
      <c r="BJ5" s="625"/>
      <c r="BK5" s="625"/>
      <c r="BL5" s="625"/>
      <c r="BM5" s="625"/>
      <c r="BN5" s="626"/>
      <c r="BO5" s="627">
        <v>99.8</v>
      </c>
      <c r="BP5" s="627"/>
      <c r="BQ5" s="627"/>
      <c r="BR5" s="627"/>
      <c r="BS5" s="628">
        <v>104313</v>
      </c>
      <c r="BT5" s="628"/>
      <c r="BU5" s="628"/>
      <c r="BV5" s="628"/>
      <c r="BW5" s="628"/>
      <c r="BX5" s="628"/>
      <c r="BY5" s="628"/>
      <c r="BZ5" s="628"/>
      <c r="CA5" s="628"/>
      <c r="CB5" s="632"/>
      <c r="CD5" s="606" t="s">
        <v>211</v>
      </c>
      <c r="CE5" s="607"/>
      <c r="CF5" s="607"/>
      <c r="CG5" s="607"/>
      <c r="CH5" s="607"/>
      <c r="CI5" s="607"/>
      <c r="CJ5" s="607"/>
      <c r="CK5" s="607"/>
      <c r="CL5" s="607"/>
      <c r="CM5" s="607"/>
      <c r="CN5" s="607"/>
      <c r="CO5" s="607"/>
      <c r="CP5" s="607"/>
      <c r="CQ5" s="608"/>
      <c r="CR5" s="606" t="s">
        <v>217</v>
      </c>
      <c r="CS5" s="607"/>
      <c r="CT5" s="607"/>
      <c r="CU5" s="607"/>
      <c r="CV5" s="607"/>
      <c r="CW5" s="607"/>
      <c r="CX5" s="607"/>
      <c r="CY5" s="608"/>
      <c r="CZ5" s="606" t="s">
        <v>209</v>
      </c>
      <c r="DA5" s="607"/>
      <c r="DB5" s="607"/>
      <c r="DC5" s="608"/>
      <c r="DD5" s="606" t="s">
        <v>218</v>
      </c>
      <c r="DE5" s="607"/>
      <c r="DF5" s="607"/>
      <c r="DG5" s="607"/>
      <c r="DH5" s="607"/>
      <c r="DI5" s="607"/>
      <c r="DJ5" s="607"/>
      <c r="DK5" s="607"/>
      <c r="DL5" s="607"/>
      <c r="DM5" s="607"/>
      <c r="DN5" s="607"/>
      <c r="DO5" s="607"/>
      <c r="DP5" s="608"/>
      <c r="DQ5" s="606" t="s">
        <v>219</v>
      </c>
      <c r="DR5" s="607"/>
      <c r="DS5" s="607"/>
      <c r="DT5" s="607"/>
      <c r="DU5" s="607"/>
      <c r="DV5" s="607"/>
      <c r="DW5" s="607"/>
      <c r="DX5" s="607"/>
      <c r="DY5" s="607"/>
      <c r="DZ5" s="607"/>
      <c r="EA5" s="607"/>
      <c r="EB5" s="607"/>
      <c r="EC5" s="608"/>
    </row>
    <row r="6" spans="2:143" ht="11.25" customHeight="1" x14ac:dyDescent="0.2">
      <c r="B6" s="621" t="s">
        <v>220</v>
      </c>
      <c r="C6" s="622"/>
      <c r="D6" s="622"/>
      <c r="E6" s="622"/>
      <c r="F6" s="622"/>
      <c r="G6" s="622"/>
      <c r="H6" s="622"/>
      <c r="I6" s="622"/>
      <c r="J6" s="622"/>
      <c r="K6" s="622"/>
      <c r="L6" s="622"/>
      <c r="M6" s="622"/>
      <c r="N6" s="622"/>
      <c r="O6" s="622"/>
      <c r="P6" s="622"/>
      <c r="Q6" s="623"/>
      <c r="R6" s="624">
        <v>331133</v>
      </c>
      <c r="S6" s="625"/>
      <c r="T6" s="625"/>
      <c r="U6" s="625"/>
      <c r="V6" s="625"/>
      <c r="W6" s="625"/>
      <c r="X6" s="625"/>
      <c r="Y6" s="626"/>
      <c r="Z6" s="627">
        <v>1.1000000000000001</v>
      </c>
      <c r="AA6" s="627"/>
      <c r="AB6" s="627"/>
      <c r="AC6" s="627"/>
      <c r="AD6" s="628">
        <v>331133</v>
      </c>
      <c r="AE6" s="628"/>
      <c r="AF6" s="628"/>
      <c r="AG6" s="628"/>
      <c r="AH6" s="628"/>
      <c r="AI6" s="628"/>
      <c r="AJ6" s="628"/>
      <c r="AK6" s="628"/>
      <c r="AL6" s="629">
        <v>2.1</v>
      </c>
      <c r="AM6" s="630"/>
      <c r="AN6" s="630"/>
      <c r="AO6" s="631"/>
      <c r="AP6" s="621" t="s">
        <v>221</v>
      </c>
      <c r="AQ6" s="622"/>
      <c r="AR6" s="622"/>
      <c r="AS6" s="622"/>
      <c r="AT6" s="622"/>
      <c r="AU6" s="622"/>
      <c r="AV6" s="622"/>
      <c r="AW6" s="622"/>
      <c r="AX6" s="622"/>
      <c r="AY6" s="622"/>
      <c r="AZ6" s="622"/>
      <c r="BA6" s="622"/>
      <c r="BB6" s="622"/>
      <c r="BC6" s="622"/>
      <c r="BD6" s="622"/>
      <c r="BE6" s="622"/>
      <c r="BF6" s="623"/>
      <c r="BG6" s="624">
        <v>5883513</v>
      </c>
      <c r="BH6" s="625"/>
      <c r="BI6" s="625"/>
      <c r="BJ6" s="625"/>
      <c r="BK6" s="625"/>
      <c r="BL6" s="625"/>
      <c r="BM6" s="625"/>
      <c r="BN6" s="626"/>
      <c r="BO6" s="627">
        <v>99.8</v>
      </c>
      <c r="BP6" s="627"/>
      <c r="BQ6" s="627"/>
      <c r="BR6" s="627"/>
      <c r="BS6" s="628">
        <v>104313</v>
      </c>
      <c r="BT6" s="628"/>
      <c r="BU6" s="628"/>
      <c r="BV6" s="628"/>
      <c r="BW6" s="628"/>
      <c r="BX6" s="628"/>
      <c r="BY6" s="628"/>
      <c r="BZ6" s="628"/>
      <c r="CA6" s="628"/>
      <c r="CB6" s="632"/>
      <c r="CD6" s="610" t="s">
        <v>222</v>
      </c>
      <c r="CE6" s="611"/>
      <c r="CF6" s="611"/>
      <c r="CG6" s="611"/>
      <c r="CH6" s="611"/>
      <c r="CI6" s="611"/>
      <c r="CJ6" s="611"/>
      <c r="CK6" s="611"/>
      <c r="CL6" s="611"/>
      <c r="CM6" s="611"/>
      <c r="CN6" s="611"/>
      <c r="CO6" s="611"/>
      <c r="CP6" s="611"/>
      <c r="CQ6" s="612"/>
      <c r="CR6" s="624">
        <v>196980</v>
      </c>
      <c r="CS6" s="625"/>
      <c r="CT6" s="625"/>
      <c r="CU6" s="625"/>
      <c r="CV6" s="625"/>
      <c r="CW6" s="625"/>
      <c r="CX6" s="625"/>
      <c r="CY6" s="626"/>
      <c r="CZ6" s="618">
        <v>0.7</v>
      </c>
      <c r="DA6" s="619"/>
      <c r="DB6" s="619"/>
      <c r="DC6" s="635"/>
      <c r="DD6" s="633" t="s">
        <v>122</v>
      </c>
      <c r="DE6" s="625"/>
      <c r="DF6" s="625"/>
      <c r="DG6" s="625"/>
      <c r="DH6" s="625"/>
      <c r="DI6" s="625"/>
      <c r="DJ6" s="625"/>
      <c r="DK6" s="625"/>
      <c r="DL6" s="625"/>
      <c r="DM6" s="625"/>
      <c r="DN6" s="625"/>
      <c r="DO6" s="625"/>
      <c r="DP6" s="626"/>
      <c r="DQ6" s="633">
        <v>196978</v>
      </c>
      <c r="DR6" s="625"/>
      <c r="DS6" s="625"/>
      <c r="DT6" s="625"/>
      <c r="DU6" s="625"/>
      <c r="DV6" s="625"/>
      <c r="DW6" s="625"/>
      <c r="DX6" s="625"/>
      <c r="DY6" s="625"/>
      <c r="DZ6" s="625"/>
      <c r="EA6" s="625"/>
      <c r="EB6" s="625"/>
      <c r="EC6" s="634"/>
    </row>
    <row r="7" spans="2:143" ht="11.25" customHeight="1" x14ac:dyDescent="0.2">
      <c r="B7" s="621" t="s">
        <v>223</v>
      </c>
      <c r="C7" s="622"/>
      <c r="D7" s="622"/>
      <c r="E7" s="622"/>
      <c r="F7" s="622"/>
      <c r="G7" s="622"/>
      <c r="H7" s="622"/>
      <c r="I7" s="622"/>
      <c r="J7" s="622"/>
      <c r="K7" s="622"/>
      <c r="L7" s="622"/>
      <c r="M7" s="622"/>
      <c r="N7" s="622"/>
      <c r="O7" s="622"/>
      <c r="P7" s="622"/>
      <c r="Q7" s="623"/>
      <c r="R7" s="624">
        <v>1623</v>
      </c>
      <c r="S7" s="625"/>
      <c r="T7" s="625"/>
      <c r="U7" s="625"/>
      <c r="V7" s="625"/>
      <c r="W7" s="625"/>
      <c r="X7" s="625"/>
      <c r="Y7" s="626"/>
      <c r="Z7" s="627">
        <v>0</v>
      </c>
      <c r="AA7" s="627"/>
      <c r="AB7" s="627"/>
      <c r="AC7" s="627"/>
      <c r="AD7" s="628">
        <v>1623</v>
      </c>
      <c r="AE7" s="628"/>
      <c r="AF7" s="628"/>
      <c r="AG7" s="628"/>
      <c r="AH7" s="628"/>
      <c r="AI7" s="628"/>
      <c r="AJ7" s="628"/>
      <c r="AK7" s="628"/>
      <c r="AL7" s="629">
        <v>0</v>
      </c>
      <c r="AM7" s="630"/>
      <c r="AN7" s="630"/>
      <c r="AO7" s="631"/>
      <c r="AP7" s="621" t="s">
        <v>224</v>
      </c>
      <c r="AQ7" s="622"/>
      <c r="AR7" s="622"/>
      <c r="AS7" s="622"/>
      <c r="AT7" s="622"/>
      <c r="AU7" s="622"/>
      <c r="AV7" s="622"/>
      <c r="AW7" s="622"/>
      <c r="AX7" s="622"/>
      <c r="AY7" s="622"/>
      <c r="AZ7" s="622"/>
      <c r="BA7" s="622"/>
      <c r="BB7" s="622"/>
      <c r="BC7" s="622"/>
      <c r="BD7" s="622"/>
      <c r="BE7" s="622"/>
      <c r="BF7" s="623"/>
      <c r="BG7" s="624">
        <v>2154849</v>
      </c>
      <c r="BH7" s="625"/>
      <c r="BI7" s="625"/>
      <c r="BJ7" s="625"/>
      <c r="BK7" s="625"/>
      <c r="BL7" s="625"/>
      <c r="BM7" s="625"/>
      <c r="BN7" s="626"/>
      <c r="BO7" s="627">
        <v>36.6</v>
      </c>
      <c r="BP7" s="627"/>
      <c r="BQ7" s="627"/>
      <c r="BR7" s="627"/>
      <c r="BS7" s="628">
        <v>104313</v>
      </c>
      <c r="BT7" s="628"/>
      <c r="BU7" s="628"/>
      <c r="BV7" s="628"/>
      <c r="BW7" s="628"/>
      <c r="BX7" s="628"/>
      <c r="BY7" s="628"/>
      <c r="BZ7" s="628"/>
      <c r="CA7" s="628"/>
      <c r="CB7" s="632"/>
      <c r="CD7" s="621" t="s">
        <v>225</v>
      </c>
      <c r="CE7" s="622"/>
      <c r="CF7" s="622"/>
      <c r="CG7" s="622"/>
      <c r="CH7" s="622"/>
      <c r="CI7" s="622"/>
      <c r="CJ7" s="622"/>
      <c r="CK7" s="622"/>
      <c r="CL7" s="622"/>
      <c r="CM7" s="622"/>
      <c r="CN7" s="622"/>
      <c r="CO7" s="622"/>
      <c r="CP7" s="622"/>
      <c r="CQ7" s="623"/>
      <c r="CR7" s="624">
        <v>3486415</v>
      </c>
      <c r="CS7" s="625"/>
      <c r="CT7" s="625"/>
      <c r="CU7" s="625"/>
      <c r="CV7" s="625"/>
      <c r="CW7" s="625"/>
      <c r="CX7" s="625"/>
      <c r="CY7" s="626"/>
      <c r="CZ7" s="627">
        <v>11.5</v>
      </c>
      <c r="DA7" s="627"/>
      <c r="DB7" s="627"/>
      <c r="DC7" s="627"/>
      <c r="DD7" s="633">
        <v>70251</v>
      </c>
      <c r="DE7" s="625"/>
      <c r="DF7" s="625"/>
      <c r="DG7" s="625"/>
      <c r="DH7" s="625"/>
      <c r="DI7" s="625"/>
      <c r="DJ7" s="625"/>
      <c r="DK7" s="625"/>
      <c r="DL7" s="625"/>
      <c r="DM7" s="625"/>
      <c r="DN7" s="625"/>
      <c r="DO7" s="625"/>
      <c r="DP7" s="626"/>
      <c r="DQ7" s="633">
        <v>2479095</v>
      </c>
      <c r="DR7" s="625"/>
      <c r="DS7" s="625"/>
      <c r="DT7" s="625"/>
      <c r="DU7" s="625"/>
      <c r="DV7" s="625"/>
      <c r="DW7" s="625"/>
      <c r="DX7" s="625"/>
      <c r="DY7" s="625"/>
      <c r="DZ7" s="625"/>
      <c r="EA7" s="625"/>
      <c r="EB7" s="625"/>
      <c r="EC7" s="634"/>
    </row>
    <row r="8" spans="2:143" ht="11.25" customHeight="1" x14ac:dyDescent="0.2">
      <c r="B8" s="621" t="s">
        <v>226</v>
      </c>
      <c r="C8" s="622"/>
      <c r="D8" s="622"/>
      <c r="E8" s="622"/>
      <c r="F8" s="622"/>
      <c r="G8" s="622"/>
      <c r="H8" s="622"/>
      <c r="I8" s="622"/>
      <c r="J8" s="622"/>
      <c r="K8" s="622"/>
      <c r="L8" s="622"/>
      <c r="M8" s="622"/>
      <c r="N8" s="622"/>
      <c r="O8" s="622"/>
      <c r="P8" s="622"/>
      <c r="Q8" s="623"/>
      <c r="R8" s="624">
        <v>19327</v>
      </c>
      <c r="S8" s="625"/>
      <c r="T8" s="625"/>
      <c r="U8" s="625"/>
      <c r="V8" s="625"/>
      <c r="W8" s="625"/>
      <c r="X8" s="625"/>
      <c r="Y8" s="626"/>
      <c r="Z8" s="627">
        <v>0.1</v>
      </c>
      <c r="AA8" s="627"/>
      <c r="AB8" s="627"/>
      <c r="AC8" s="627"/>
      <c r="AD8" s="628">
        <v>19327</v>
      </c>
      <c r="AE8" s="628"/>
      <c r="AF8" s="628"/>
      <c r="AG8" s="628"/>
      <c r="AH8" s="628"/>
      <c r="AI8" s="628"/>
      <c r="AJ8" s="628"/>
      <c r="AK8" s="628"/>
      <c r="AL8" s="629">
        <v>0.1</v>
      </c>
      <c r="AM8" s="630"/>
      <c r="AN8" s="630"/>
      <c r="AO8" s="631"/>
      <c r="AP8" s="621" t="s">
        <v>227</v>
      </c>
      <c r="AQ8" s="622"/>
      <c r="AR8" s="622"/>
      <c r="AS8" s="622"/>
      <c r="AT8" s="622"/>
      <c r="AU8" s="622"/>
      <c r="AV8" s="622"/>
      <c r="AW8" s="622"/>
      <c r="AX8" s="622"/>
      <c r="AY8" s="622"/>
      <c r="AZ8" s="622"/>
      <c r="BA8" s="622"/>
      <c r="BB8" s="622"/>
      <c r="BC8" s="622"/>
      <c r="BD8" s="622"/>
      <c r="BE8" s="622"/>
      <c r="BF8" s="623"/>
      <c r="BG8" s="624">
        <v>62920</v>
      </c>
      <c r="BH8" s="625"/>
      <c r="BI8" s="625"/>
      <c r="BJ8" s="625"/>
      <c r="BK8" s="625"/>
      <c r="BL8" s="625"/>
      <c r="BM8" s="625"/>
      <c r="BN8" s="626"/>
      <c r="BO8" s="627">
        <v>1.1000000000000001</v>
      </c>
      <c r="BP8" s="627"/>
      <c r="BQ8" s="627"/>
      <c r="BR8" s="627"/>
      <c r="BS8" s="628" t="s">
        <v>122</v>
      </c>
      <c r="BT8" s="628"/>
      <c r="BU8" s="628"/>
      <c r="BV8" s="628"/>
      <c r="BW8" s="628"/>
      <c r="BX8" s="628"/>
      <c r="BY8" s="628"/>
      <c r="BZ8" s="628"/>
      <c r="CA8" s="628"/>
      <c r="CB8" s="632"/>
      <c r="CD8" s="621" t="s">
        <v>228</v>
      </c>
      <c r="CE8" s="622"/>
      <c r="CF8" s="622"/>
      <c r="CG8" s="622"/>
      <c r="CH8" s="622"/>
      <c r="CI8" s="622"/>
      <c r="CJ8" s="622"/>
      <c r="CK8" s="622"/>
      <c r="CL8" s="622"/>
      <c r="CM8" s="622"/>
      <c r="CN8" s="622"/>
      <c r="CO8" s="622"/>
      <c r="CP8" s="622"/>
      <c r="CQ8" s="623"/>
      <c r="CR8" s="624">
        <v>11595519</v>
      </c>
      <c r="CS8" s="625"/>
      <c r="CT8" s="625"/>
      <c r="CU8" s="625"/>
      <c r="CV8" s="625"/>
      <c r="CW8" s="625"/>
      <c r="CX8" s="625"/>
      <c r="CY8" s="626"/>
      <c r="CZ8" s="627">
        <v>38.4</v>
      </c>
      <c r="DA8" s="627"/>
      <c r="DB8" s="627"/>
      <c r="DC8" s="627"/>
      <c r="DD8" s="633">
        <v>59448</v>
      </c>
      <c r="DE8" s="625"/>
      <c r="DF8" s="625"/>
      <c r="DG8" s="625"/>
      <c r="DH8" s="625"/>
      <c r="DI8" s="625"/>
      <c r="DJ8" s="625"/>
      <c r="DK8" s="625"/>
      <c r="DL8" s="625"/>
      <c r="DM8" s="625"/>
      <c r="DN8" s="625"/>
      <c r="DO8" s="625"/>
      <c r="DP8" s="626"/>
      <c r="DQ8" s="633">
        <v>5917300</v>
      </c>
      <c r="DR8" s="625"/>
      <c r="DS8" s="625"/>
      <c r="DT8" s="625"/>
      <c r="DU8" s="625"/>
      <c r="DV8" s="625"/>
      <c r="DW8" s="625"/>
      <c r="DX8" s="625"/>
      <c r="DY8" s="625"/>
      <c r="DZ8" s="625"/>
      <c r="EA8" s="625"/>
      <c r="EB8" s="625"/>
      <c r="EC8" s="634"/>
    </row>
    <row r="9" spans="2:143" ht="11.25" customHeight="1" x14ac:dyDescent="0.2">
      <c r="B9" s="621" t="s">
        <v>229</v>
      </c>
      <c r="C9" s="622"/>
      <c r="D9" s="622"/>
      <c r="E9" s="622"/>
      <c r="F9" s="622"/>
      <c r="G9" s="622"/>
      <c r="H9" s="622"/>
      <c r="I9" s="622"/>
      <c r="J9" s="622"/>
      <c r="K9" s="622"/>
      <c r="L9" s="622"/>
      <c r="M9" s="622"/>
      <c r="N9" s="622"/>
      <c r="O9" s="622"/>
      <c r="P9" s="622"/>
      <c r="Q9" s="623"/>
      <c r="R9" s="624">
        <v>32395</v>
      </c>
      <c r="S9" s="625"/>
      <c r="T9" s="625"/>
      <c r="U9" s="625"/>
      <c r="V9" s="625"/>
      <c r="W9" s="625"/>
      <c r="X9" s="625"/>
      <c r="Y9" s="626"/>
      <c r="Z9" s="627">
        <v>0.1</v>
      </c>
      <c r="AA9" s="627"/>
      <c r="AB9" s="627"/>
      <c r="AC9" s="627"/>
      <c r="AD9" s="628">
        <v>32395</v>
      </c>
      <c r="AE9" s="628"/>
      <c r="AF9" s="628"/>
      <c r="AG9" s="628"/>
      <c r="AH9" s="628"/>
      <c r="AI9" s="628"/>
      <c r="AJ9" s="628"/>
      <c r="AK9" s="628"/>
      <c r="AL9" s="629">
        <v>0.2</v>
      </c>
      <c r="AM9" s="630"/>
      <c r="AN9" s="630"/>
      <c r="AO9" s="631"/>
      <c r="AP9" s="621" t="s">
        <v>230</v>
      </c>
      <c r="AQ9" s="622"/>
      <c r="AR9" s="622"/>
      <c r="AS9" s="622"/>
      <c r="AT9" s="622"/>
      <c r="AU9" s="622"/>
      <c r="AV9" s="622"/>
      <c r="AW9" s="622"/>
      <c r="AX9" s="622"/>
      <c r="AY9" s="622"/>
      <c r="AZ9" s="622"/>
      <c r="BA9" s="622"/>
      <c r="BB9" s="622"/>
      <c r="BC9" s="622"/>
      <c r="BD9" s="622"/>
      <c r="BE9" s="622"/>
      <c r="BF9" s="623"/>
      <c r="BG9" s="624">
        <v>1544508</v>
      </c>
      <c r="BH9" s="625"/>
      <c r="BI9" s="625"/>
      <c r="BJ9" s="625"/>
      <c r="BK9" s="625"/>
      <c r="BL9" s="625"/>
      <c r="BM9" s="625"/>
      <c r="BN9" s="626"/>
      <c r="BO9" s="627">
        <v>26.2</v>
      </c>
      <c r="BP9" s="627"/>
      <c r="BQ9" s="627"/>
      <c r="BR9" s="627"/>
      <c r="BS9" s="628" t="s">
        <v>122</v>
      </c>
      <c r="BT9" s="628"/>
      <c r="BU9" s="628"/>
      <c r="BV9" s="628"/>
      <c r="BW9" s="628"/>
      <c r="BX9" s="628"/>
      <c r="BY9" s="628"/>
      <c r="BZ9" s="628"/>
      <c r="CA9" s="628"/>
      <c r="CB9" s="632"/>
      <c r="CD9" s="621" t="s">
        <v>231</v>
      </c>
      <c r="CE9" s="622"/>
      <c r="CF9" s="622"/>
      <c r="CG9" s="622"/>
      <c r="CH9" s="622"/>
      <c r="CI9" s="622"/>
      <c r="CJ9" s="622"/>
      <c r="CK9" s="622"/>
      <c r="CL9" s="622"/>
      <c r="CM9" s="622"/>
      <c r="CN9" s="622"/>
      <c r="CO9" s="622"/>
      <c r="CP9" s="622"/>
      <c r="CQ9" s="623"/>
      <c r="CR9" s="624">
        <v>1942832</v>
      </c>
      <c r="CS9" s="625"/>
      <c r="CT9" s="625"/>
      <c r="CU9" s="625"/>
      <c r="CV9" s="625"/>
      <c r="CW9" s="625"/>
      <c r="CX9" s="625"/>
      <c r="CY9" s="626"/>
      <c r="CZ9" s="627">
        <v>6.4</v>
      </c>
      <c r="DA9" s="627"/>
      <c r="DB9" s="627"/>
      <c r="DC9" s="627"/>
      <c r="DD9" s="633">
        <v>3291</v>
      </c>
      <c r="DE9" s="625"/>
      <c r="DF9" s="625"/>
      <c r="DG9" s="625"/>
      <c r="DH9" s="625"/>
      <c r="DI9" s="625"/>
      <c r="DJ9" s="625"/>
      <c r="DK9" s="625"/>
      <c r="DL9" s="625"/>
      <c r="DM9" s="625"/>
      <c r="DN9" s="625"/>
      <c r="DO9" s="625"/>
      <c r="DP9" s="626"/>
      <c r="DQ9" s="633">
        <v>1369183</v>
      </c>
      <c r="DR9" s="625"/>
      <c r="DS9" s="625"/>
      <c r="DT9" s="625"/>
      <c r="DU9" s="625"/>
      <c r="DV9" s="625"/>
      <c r="DW9" s="625"/>
      <c r="DX9" s="625"/>
      <c r="DY9" s="625"/>
      <c r="DZ9" s="625"/>
      <c r="EA9" s="625"/>
      <c r="EB9" s="625"/>
      <c r="EC9" s="634"/>
    </row>
    <row r="10" spans="2:143" ht="11.25" customHeight="1" x14ac:dyDescent="0.2">
      <c r="B10" s="621" t="s">
        <v>232</v>
      </c>
      <c r="C10" s="622"/>
      <c r="D10" s="622"/>
      <c r="E10" s="622"/>
      <c r="F10" s="622"/>
      <c r="G10" s="622"/>
      <c r="H10" s="622"/>
      <c r="I10" s="622"/>
      <c r="J10" s="622"/>
      <c r="K10" s="622"/>
      <c r="L10" s="622"/>
      <c r="M10" s="622"/>
      <c r="N10" s="622"/>
      <c r="O10" s="622"/>
      <c r="P10" s="622"/>
      <c r="Q10" s="623"/>
      <c r="R10" s="624" t="s">
        <v>122</v>
      </c>
      <c r="S10" s="625"/>
      <c r="T10" s="625"/>
      <c r="U10" s="625"/>
      <c r="V10" s="625"/>
      <c r="W10" s="625"/>
      <c r="X10" s="625"/>
      <c r="Y10" s="626"/>
      <c r="Z10" s="627" t="s">
        <v>122</v>
      </c>
      <c r="AA10" s="627"/>
      <c r="AB10" s="627"/>
      <c r="AC10" s="627"/>
      <c r="AD10" s="628" t="s">
        <v>122</v>
      </c>
      <c r="AE10" s="628"/>
      <c r="AF10" s="628"/>
      <c r="AG10" s="628"/>
      <c r="AH10" s="628"/>
      <c r="AI10" s="628"/>
      <c r="AJ10" s="628"/>
      <c r="AK10" s="628"/>
      <c r="AL10" s="629" t="s">
        <v>122</v>
      </c>
      <c r="AM10" s="630"/>
      <c r="AN10" s="630"/>
      <c r="AO10" s="631"/>
      <c r="AP10" s="621" t="s">
        <v>233</v>
      </c>
      <c r="AQ10" s="622"/>
      <c r="AR10" s="622"/>
      <c r="AS10" s="622"/>
      <c r="AT10" s="622"/>
      <c r="AU10" s="622"/>
      <c r="AV10" s="622"/>
      <c r="AW10" s="622"/>
      <c r="AX10" s="622"/>
      <c r="AY10" s="622"/>
      <c r="AZ10" s="622"/>
      <c r="BA10" s="622"/>
      <c r="BB10" s="622"/>
      <c r="BC10" s="622"/>
      <c r="BD10" s="622"/>
      <c r="BE10" s="622"/>
      <c r="BF10" s="623"/>
      <c r="BG10" s="624">
        <v>178345</v>
      </c>
      <c r="BH10" s="625"/>
      <c r="BI10" s="625"/>
      <c r="BJ10" s="625"/>
      <c r="BK10" s="625"/>
      <c r="BL10" s="625"/>
      <c r="BM10" s="625"/>
      <c r="BN10" s="626"/>
      <c r="BO10" s="627">
        <v>3</v>
      </c>
      <c r="BP10" s="627"/>
      <c r="BQ10" s="627"/>
      <c r="BR10" s="627"/>
      <c r="BS10" s="628">
        <v>30478</v>
      </c>
      <c r="BT10" s="628"/>
      <c r="BU10" s="628"/>
      <c r="BV10" s="628"/>
      <c r="BW10" s="628"/>
      <c r="BX10" s="628"/>
      <c r="BY10" s="628"/>
      <c r="BZ10" s="628"/>
      <c r="CA10" s="628"/>
      <c r="CB10" s="632"/>
      <c r="CD10" s="621" t="s">
        <v>234</v>
      </c>
      <c r="CE10" s="622"/>
      <c r="CF10" s="622"/>
      <c r="CG10" s="622"/>
      <c r="CH10" s="622"/>
      <c r="CI10" s="622"/>
      <c r="CJ10" s="622"/>
      <c r="CK10" s="622"/>
      <c r="CL10" s="622"/>
      <c r="CM10" s="622"/>
      <c r="CN10" s="622"/>
      <c r="CO10" s="622"/>
      <c r="CP10" s="622"/>
      <c r="CQ10" s="623"/>
      <c r="CR10" s="624" t="s">
        <v>122</v>
      </c>
      <c r="CS10" s="625"/>
      <c r="CT10" s="625"/>
      <c r="CU10" s="625"/>
      <c r="CV10" s="625"/>
      <c r="CW10" s="625"/>
      <c r="CX10" s="625"/>
      <c r="CY10" s="626"/>
      <c r="CZ10" s="627" t="s">
        <v>122</v>
      </c>
      <c r="DA10" s="627"/>
      <c r="DB10" s="627"/>
      <c r="DC10" s="627"/>
      <c r="DD10" s="633" t="s">
        <v>122</v>
      </c>
      <c r="DE10" s="625"/>
      <c r="DF10" s="625"/>
      <c r="DG10" s="625"/>
      <c r="DH10" s="625"/>
      <c r="DI10" s="625"/>
      <c r="DJ10" s="625"/>
      <c r="DK10" s="625"/>
      <c r="DL10" s="625"/>
      <c r="DM10" s="625"/>
      <c r="DN10" s="625"/>
      <c r="DO10" s="625"/>
      <c r="DP10" s="626"/>
      <c r="DQ10" s="633" t="s">
        <v>122</v>
      </c>
      <c r="DR10" s="625"/>
      <c r="DS10" s="625"/>
      <c r="DT10" s="625"/>
      <c r="DU10" s="625"/>
      <c r="DV10" s="625"/>
      <c r="DW10" s="625"/>
      <c r="DX10" s="625"/>
      <c r="DY10" s="625"/>
      <c r="DZ10" s="625"/>
      <c r="EA10" s="625"/>
      <c r="EB10" s="625"/>
      <c r="EC10" s="634"/>
    </row>
    <row r="11" spans="2:143" ht="11.25" customHeight="1" x14ac:dyDescent="0.2">
      <c r="B11" s="621" t="s">
        <v>235</v>
      </c>
      <c r="C11" s="622"/>
      <c r="D11" s="622"/>
      <c r="E11" s="622"/>
      <c r="F11" s="622"/>
      <c r="G11" s="622"/>
      <c r="H11" s="622"/>
      <c r="I11" s="622"/>
      <c r="J11" s="622"/>
      <c r="K11" s="622"/>
      <c r="L11" s="622"/>
      <c r="M11" s="622"/>
      <c r="N11" s="622"/>
      <c r="O11" s="622"/>
      <c r="P11" s="622"/>
      <c r="Q11" s="623"/>
      <c r="R11" s="624">
        <v>1300367</v>
      </c>
      <c r="S11" s="625"/>
      <c r="T11" s="625"/>
      <c r="U11" s="625"/>
      <c r="V11" s="625"/>
      <c r="W11" s="625"/>
      <c r="X11" s="625"/>
      <c r="Y11" s="626"/>
      <c r="Z11" s="629">
        <v>4.2</v>
      </c>
      <c r="AA11" s="630"/>
      <c r="AB11" s="630"/>
      <c r="AC11" s="636"/>
      <c r="AD11" s="633">
        <v>1300367</v>
      </c>
      <c r="AE11" s="625"/>
      <c r="AF11" s="625"/>
      <c r="AG11" s="625"/>
      <c r="AH11" s="625"/>
      <c r="AI11" s="625"/>
      <c r="AJ11" s="625"/>
      <c r="AK11" s="626"/>
      <c r="AL11" s="629">
        <v>8.1999999999999993</v>
      </c>
      <c r="AM11" s="630"/>
      <c r="AN11" s="630"/>
      <c r="AO11" s="631"/>
      <c r="AP11" s="621" t="s">
        <v>236</v>
      </c>
      <c r="AQ11" s="622"/>
      <c r="AR11" s="622"/>
      <c r="AS11" s="622"/>
      <c r="AT11" s="622"/>
      <c r="AU11" s="622"/>
      <c r="AV11" s="622"/>
      <c r="AW11" s="622"/>
      <c r="AX11" s="622"/>
      <c r="AY11" s="622"/>
      <c r="AZ11" s="622"/>
      <c r="BA11" s="622"/>
      <c r="BB11" s="622"/>
      <c r="BC11" s="622"/>
      <c r="BD11" s="622"/>
      <c r="BE11" s="622"/>
      <c r="BF11" s="623"/>
      <c r="BG11" s="624">
        <v>369076</v>
      </c>
      <c r="BH11" s="625"/>
      <c r="BI11" s="625"/>
      <c r="BJ11" s="625"/>
      <c r="BK11" s="625"/>
      <c r="BL11" s="625"/>
      <c r="BM11" s="625"/>
      <c r="BN11" s="626"/>
      <c r="BO11" s="627">
        <v>6.3</v>
      </c>
      <c r="BP11" s="627"/>
      <c r="BQ11" s="627"/>
      <c r="BR11" s="627"/>
      <c r="BS11" s="628">
        <v>73835</v>
      </c>
      <c r="BT11" s="628"/>
      <c r="BU11" s="628"/>
      <c r="BV11" s="628"/>
      <c r="BW11" s="628"/>
      <c r="BX11" s="628"/>
      <c r="BY11" s="628"/>
      <c r="BZ11" s="628"/>
      <c r="CA11" s="628"/>
      <c r="CB11" s="632"/>
      <c r="CD11" s="621" t="s">
        <v>237</v>
      </c>
      <c r="CE11" s="622"/>
      <c r="CF11" s="622"/>
      <c r="CG11" s="622"/>
      <c r="CH11" s="622"/>
      <c r="CI11" s="622"/>
      <c r="CJ11" s="622"/>
      <c r="CK11" s="622"/>
      <c r="CL11" s="622"/>
      <c r="CM11" s="622"/>
      <c r="CN11" s="622"/>
      <c r="CO11" s="622"/>
      <c r="CP11" s="622"/>
      <c r="CQ11" s="623"/>
      <c r="CR11" s="624">
        <v>1772026</v>
      </c>
      <c r="CS11" s="625"/>
      <c r="CT11" s="625"/>
      <c r="CU11" s="625"/>
      <c r="CV11" s="625"/>
      <c r="CW11" s="625"/>
      <c r="CX11" s="625"/>
      <c r="CY11" s="626"/>
      <c r="CZ11" s="627">
        <v>5.9</v>
      </c>
      <c r="DA11" s="627"/>
      <c r="DB11" s="627"/>
      <c r="DC11" s="627"/>
      <c r="DD11" s="633">
        <v>304904</v>
      </c>
      <c r="DE11" s="625"/>
      <c r="DF11" s="625"/>
      <c r="DG11" s="625"/>
      <c r="DH11" s="625"/>
      <c r="DI11" s="625"/>
      <c r="DJ11" s="625"/>
      <c r="DK11" s="625"/>
      <c r="DL11" s="625"/>
      <c r="DM11" s="625"/>
      <c r="DN11" s="625"/>
      <c r="DO11" s="625"/>
      <c r="DP11" s="626"/>
      <c r="DQ11" s="633">
        <v>935644</v>
      </c>
      <c r="DR11" s="625"/>
      <c r="DS11" s="625"/>
      <c r="DT11" s="625"/>
      <c r="DU11" s="625"/>
      <c r="DV11" s="625"/>
      <c r="DW11" s="625"/>
      <c r="DX11" s="625"/>
      <c r="DY11" s="625"/>
      <c r="DZ11" s="625"/>
      <c r="EA11" s="625"/>
      <c r="EB11" s="625"/>
      <c r="EC11" s="634"/>
    </row>
    <row r="12" spans="2:143" ht="11.25" customHeight="1" x14ac:dyDescent="0.2">
      <c r="B12" s="621" t="s">
        <v>238</v>
      </c>
      <c r="C12" s="622"/>
      <c r="D12" s="622"/>
      <c r="E12" s="622"/>
      <c r="F12" s="622"/>
      <c r="G12" s="622"/>
      <c r="H12" s="622"/>
      <c r="I12" s="622"/>
      <c r="J12" s="622"/>
      <c r="K12" s="622"/>
      <c r="L12" s="622"/>
      <c r="M12" s="622"/>
      <c r="N12" s="622"/>
      <c r="O12" s="622"/>
      <c r="P12" s="622"/>
      <c r="Q12" s="623"/>
      <c r="R12" s="624">
        <v>31017</v>
      </c>
      <c r="S12" s="625"/>
      <c r="T12" s="625"/>
      <c r="U12" s="625"/>
      <c r="V12" s="625"/>
      <c r="W12" s="625"/>
      <c r="X12" s="625"/>
      <c r="Y12" s="626"/>
      <c r="Z12" s="627">
        <v>0.1</v>
      </c>
      <c r="AA12" s="627"/>
      <c r="AB12" s="627"/>
      <c r="AC12" s="627"/>
      <c r="AD12" s="628">
        <v>31017</v>
      </c>
      <c r="AE12" s="628"/>
      <c r="AF12" s="628"/>
      <c r="AG12" s="628"/>
      <c r="AH12" s="628"/>
      <c r="AI12" s="628"/>
      <c r="AJ12" s="628"/>
      <c r="AK12" s="628"/>
      <c r="AL12" s="629">
        <v>0.2</v>
      </c>
      <c r="AM12" s="630"/>
      <c r="AN12" s="630"/>
      <c r="AO12" s="631"/>
      <c r="AP12" s="621" t="s">
        <v>239</v>
      </c>
      <c r="AQ12" s="622"/>
      <c r="AR12" s="622"/>
      <c r="AS12" s="622"/>
      <c r="AT12" s="622"/>
      <c r="AU12" s="622"/>
      <c r="AV12" s="622"/>
      <c r="AW12" s="622"/>
      <c r="AX12" s="622"/>
      <c r="AY12" s="622"/>
      <c r="AZ12" s="622"/>
      <c r="BA12" s="622"/>
      <c r="BB12" s="622"/>
      <c r="BC12" s="622"/>
      <c r="BD12" s="622"/>
      <c r="BE12" s="622"/>
      <c r="BF12" s="623"/>
      <c r="BG12" s="624">
        <v>3106189</v>
      </c>
      <c r="BH12" s="625"/>
      <c r="BI12" s="625"/>
      <c r="BJ12" s="625"/>
      <c r="BK12" s="625"/>
      <c r="BL12" s="625"/>
      <c r="BM12" s="625"/>
      <c r="BN12" s="626"/>
      <c r="BO12" s="627">
        <v>52.7</v>
      </c>
      <c r="BP12" s="627"/>
      <c r="BQ12" s="627"/>
      <c r="BR12" s="627"/>
      <c r="BS12" s="628" t="s">
        <v>122</v>
      </c>
      <c r="BT12" s="628"/>
      <c r="BU12" s="628"/>
      <c r="BV12" s="628"/>
      <c r="BW12" s="628"/>
      <c r="BX12" s="628"/>
      <c r="BY12" s="628"/>
      <c r="BZ12" s="628"/>
      <c r="CA12" s="628"/>
      <c r="CB12" s="632"/>
      <c r="CD12" s="621" t="s">
        <v>240</v>
      </c>
      <c r="CE12" s="622"/>
      <c r="CF12" s="622"/>
      <c r="CG12" s="622"/>
      <c r="CH12" s="622"/>
      <c r="CI12" s="622"/>
      <c r="CJ12" s="622"/>
      <c r="CK12" s="622"/>
      <c r="CL12" s="622"/>
      <c r="CM12" s="622"/>
      <c r="CN12" s="622"/>
      <c r="CO12" s="622"/>
      <c r="CP12" s="622"/>
      <c r="CQ12" s="623"/>
      <c r="CR12" s="624">
        <v>470965</v>
      </c>
      <c r="CS12" s="625"/>
      <c r="CT12" s="625"/>
      <c r="CU12" s="625"/>
      <c r="CV12" s="625"/>
      <c r="CW12" s="625"/>
      <c r="CX12" s="625"/>
      <c r="CY12" s="626"/>
      <c r="CZ12" s="627">
        <v>1.6</v>
      </c>
      <c r="DA12" s="627"/>
      <c r="DB12" s="627"/>
      <c r="DC12" s="627"/>
      <c r="DD12" s="633">
        <v>139025</v>
      </c>
      <c r="DE12" s="625"/>
      <c r="DF12" s="625"/>
      <c r="DG12" s="625"/>
      <c r="DH12" s="625"/>
      <c r="DI12" s="625"/>
      <c r="DJ12" s="625"/>
      <c r="DK12" s="625"/>
      <c r="DL12" s="625"/>
      <c r="DM12" s="625"/>
      <c r="DN12" s="625"/>
      <c r="DO12" s="625"/>
      <c r="DP12" s="626"/>
      <c r="DQ12" s="633">
        <v>283621</v>
      </c>
      <c r="DR12" s="625"/>
      <c r="DS12" s="625"/>
      <c r="DT12" s="625"/>
      <c r="DU12" s="625"/>
      <c r="DV12" s="625"/>
      <c r="DW12" s="625"/>
      <c r="DX12" s="625"/>
      <c r="DY12" s="625"/>
      <c r="DZ12" s="625"/>
      <c r="EA12" s="625"/>
      <c r="EB12" s="625"/>
      <c r="EC12" s="634"/>
    </row>
    <row r="13" spans="2:143" ht="11.25" customHeight="1" x14ac:dyDescent="0.2">
      <c r="B13" s="621" t="s">
        <v>241</v>
      </c>
      <c r="C13" s="622"/>
      <c r="D13" s="622"/>
      <c r="E13" s="622"/>
      <c r="F13" s="622"/>
      <c r="G13" s="622"/>
      <c r="H13" s="622"/>
      <c r="I13" s="622"/>
      <c r="J13" s="622"/>
      <c r="K13" s="622"/>
      <c r="L13" s="622"/>
      <c r="M13" s="622"/>
      <c r="N13" s="622"/>
      <c r="O13" s="622"/>
      <c r="P13" s="622"/>
      <c r="Q13" s="623"/>
      <c r="R13" s="624" t="s">
        <v>122</v>
      </c>
      <c r="S13" s="625"/>
      <c r="T13" s="625"/>
      <c r="U13" s="625"/>
      <c r="V13" s="625"/>
      <c r="W13" s="625"/>
      <c r="X13" s="625"/>
      <c r="Y13" s="626"/>
      <c r="Z13" s="627" t="s">
        <v>122</v>
      </c>
      <c r="AA13" s="627"/>
      <c r="AB13" s="627"/>
      <c r="AC13" s="627"/>
      <c r="AD13" s="628" t="s">
        <v>122</v>
      </c>
      <c r="AE13" s="628"/>
      <c r="AF13" s="628"/>
      <c r="AG13" s="628"/>
      <c r="AH13" s="628"/>
      <c r="AI13" s="628"/>
      <c r="AJ13" s="628"/>
      <c r="AK13" s="628"/>
      <c r="AL13" s="629" t="s">
        <v>122</v>
      </c>
      <c r="AM13" s="630"/>
      <c r="AN13" s="630"/>
      <c r="AO13" s="631"/>
      <c r="AP13" s="621" t="s">
        <v>242</v>
      </c>
      <c r="AQ13" s="622"/>
      <c r="AR13" s="622"/>
      <c r="AS13" s="622"/>
      <c r="AT13" s="622"/>
      <c r="AU13" s="622"/>
      <c r="AV13" s="622"/>
      <c r="AW13" s="622"/>
      <c r="AX13" s="622"/>
      <c r="AY13" s="622"/>
      <c r="AZ13" s="622"/>
      <c r="BA13" s="622"/>
      <c r="BB13" s="622"/>
      <c r="BC13" s="622"/>
      <c r="BD13" s="622"/>
      <c r="BE13" s="622"/>
      <c r="BF13" s="623"/>
      <c r="BG13" s="624">
        <v>3000391</v>
      </c>
      <c r="BH13" s="625"/>
      <c r="BI13" s="625"/>
      <c r="BJ13" s="625"/>
      <c r="BK13" s="625"/>
      <c r="BL13" s="625"/>
      <c r="BM13" s="625"/>
      <c r="BN13" s="626"/>
      <c r="BO13" s="627">
        <v>50.9</v>
      </c>
      <c r="BP13" s="627"/>
      <c r="BQ13" s="627"/>
      <c r="BR13" s="627"/>
      <c r="BS13" s="628" t="s">
        <v>122</v>
      </c>
      <c r="BT13" s="628"/>
      <c r="BU13" s="628"/>
      <c r="BV13" s="628"/>
      <c r="BW13" s="628"/>
      <c r="BX13" s="628"/>
      <c r="BY13" s="628"/>
      <c r="BZ13" s="628"/>
      <c r="CA13" s="628"/>
      <c r="CB13" s="632"/>
      <c r="CD13" s="621" t="s">
        <v>243</v>
      </c>
      <c r="CE13" s="622"/>
      <c r="CF13" s="622"/>
      <c r="CG13" s="622"/>
      <c r="CH13" s="622"/>
      <c r="CI13" s="622"/>
      <c r="CJ13" s="622"/>
      <c r="CK13" s="622"/>
      <c r="CL13" s="622"/>
      <c r="CM13" s="622"/>
      <c r="CN13" s="622"/>
      <c r="CO13" s="622"/>
      <c r="CP13" s="622"/>
      <c r="CQ13" s="623"/>
      <c r="CR13" s="624">
        <v>2182727</v>
      </c>
      <c r="CS13" s="625"/>
      <c r="CT13" s="625"/>
      <c r="CU13" s="625"/>
      <c r="CV13" s="625"/>
      <c r="CW13" s="625"/>
      <c r="CX13" s="625"/>
      <c r="CY13" s="626"/>
      <c r="CZ13" s="627">
        <v>7.2</v>
      </c>
      <c r="DA13" s="627"/>
      <c r="DB13" s="627"/>
      <c r="DC13" s="627"/>
      <c r="DD13" s="633">
        <v>1205700</v>
      </c>
      <c r="DE13" s="625"/>
      <c r="DF13" s="625"/>
      <c r="DG13" s="625"/>
      <c r="DH13" s="625"/>
      <c r="DI13" s="625"/>
      <c r="DJ13" s="625"/>
      <c r="DK13" s="625"/>
      <c r="DL13" s="625"/>
      <c r="DM13" s="625"/>
      <c r="DN13" s="625"/>
      <c r="DO13" s="625"/>
      <c r="DP13" s="626"/>
      <c r="DQ13" s="633">
        <v>1062924</v>
      </c>
      <c r="DR13" s="625"/>
      <c r="DS13" s="625"/>
      <c r="DT13" s="625"/>
      <c r="DU13" s="625"/>
      <c r="DV13" s="625"/>
      <c r="DW13" s="625"/>
      <c r="DX13" s="625"/>
      <c r="DY13" s="625"/>
      <c r="DZ13" s="625"/>
      <c r="EA13" s="625"/>
      <c r="EB13" s="625"/>
      <c r="EC13" s="634"/>
    </row>
    <row r="14" spans="2:143" ht="11.25" customHeight="1" x14ac:dyDescent="0.2">
      <c r="B14" s="621" t="s">
        <v>244</v>
      </c>
      <c r="C14" s="622"/>
      <c r="D14" s="622"/>
      <c r="E14" s="622"/>
      <c r="F14" s="622"/>
      <c r="G14" s="622"/>
      <c r="H14" s="622"/>
      <c r="I14" s="622"/>
      <c r="J14" s="622"/>
      <c r="K14" s="622"/>
      <c r="L14" s="622"/>
      <c r="M14" s="622"/>
      <c r="N14" s="622"/>
      <c r="O14" s="622"/>
      <c r="P14" s="622"/>
      <c r="Q14" s="623"/>
      <c r="R14" s="624" t="s">
        <v>122</v>
      </c>
      <c r="S14" s="625"/>
      <c r="T14" s="625"/>
      <c r="U14" s="625"/>
      <c r="V14" s="625"/>
      <c r="W14" s="625"/>
      <c r="X14" s="625"/>
      <c r="Y14" s="626"/>
      <c r="Z14" s="627" t="s">
        <v>122</v>
      </c>
      <c r="AA14" s="627"/>
      <c r="AB14" s="627"/>
      <c r="AC14" s="627"/>
      <c r="AD14" s="628" t="s">
        <v>122</v>
      </c>
      <c r="AE14" s="628"/>
      <c r="AF14" s="628"/>
      <c r="AG14" s="628"/>
      <c r="AH14" s="628"/>
      <c r="AI14" s="628"/>
      <c r="AJ14" s="628"/>
      <c r="AK14" s="628"/>
      <c r="AL14" s="629" t="s">
        <v>122</v>
      </c>
      <c r="AM14" s="630"/>
      <c r="AN14" s="630"/>
      <c r="AO14" s="631"/>
      <c r="AP14" s="621" t="s">
        <v>245</v>
      </c>
      <c r="AQ14" s="622"/>
      <c r="AR14" s="622"/>
      <c r="AS14" s="622"/>
      <c r="AT14" s="622"/>
      <c r="AU14" s="622"/>
      <c r="AV14" s="622"/>
      <c r="AW14" s="622"/>
      <c r="AX14" s="622"/>
      <c r="AY14" s="622"/>
      <c r="AZ14" s="622"/>
      <c r="BA14" s="622"/>
      <c r="BB14" s="622"/>
      <c r="BC14" s="622"/>
      <c r="BD14" s="622"/>
      <c r="BE14" s="622"/>
      <c r="BF14" s="623"/>
      <c r="BG14" s="624">
        <v>229542</v>
      </c>
      <c r="BH14" s="625"/>
      <c r="BI14" s="625"/>
      <c r="BJ14" s="625"/>
      <c r="BK14" s="625"/>
      <c r="BL14" s="625"/>
      <c r="BM14" s="625"/>
      <c r="BN14" s="626"/>
      <c r="BO14" s="627">
        <v>3.9</v>
      </c>
      <c r="BP14" s="627"/>
      <c r="BQ14" s="627"/>
      <c r="BR14" s="627"/>
      <c r="BS14" s="628" t="s">
        <v>122</v>
      </c>
      <c r="BT14" s="628"/>
      <c r="BU14" s="628"/>
      <c r="BV14" s="628"/>
      <c r="BW14" s="628"/>
      <c r="BX14" s="628"/>
      <c r="BY14" s="628"/>
      <c r="BZ14" s="628"/>
      <c r="CA14" s="628"/>
      <c r="CB14" s="632"/>
      <c r="CD14" s="621" t="s">
        <v>246</v>
      </c>
      <c r="CE14" s="622"/>
      <c r="CF14" s="622"/>
      <c r="CG14" s="622"/>
      <c r="CH14" s="622"/>
      <c r="CI14" s="622"/>
      <c r="CJ14" s="622"/>
      <c r="CK14" s="622"/>
      <c r="CL14" s="622"/>
      <c r="CM14" s="622"/>
      <c r="CN14" s="622"/>
      <c r="CO14" s="622"/>
      <c r="CP14" s="622"/>
      <c r="CQ14" s="623"/>
      <c r="CR14" s="624">
        <v>1078746</v>
      </c>
      <c r="CS14" s="625"/>
      <c r="CT14" s="625"/>
      <c r="CU14" s="625"/>
      <c r="CV14" s="625"/>
      <c r="CW14" s="625"/>
      <c r="CX14" s="625"/>
      <c r="CY14" s="626"/>
      <c r="CZ14" s="627">
        <v>3.6</v>
      </c>
      <c r="DA14" s="627"/>
      <c r="DB14" s="627"/>
      <c r="DC14" s="627"/>
      <c r="DD14" s="633">
        <v>252852</v>
      </c>
      <c r="DE14" s="625"/>
      <c r="DF14" s="625"/>
      <c r="DG14" s="625"/>
      <c r="DH14" s="625"/>
      <c r="DI14" s="625"/>
      <c r="DJ14" s="625"/>
      <c r="DK14" s="625"/>
      <c r="DL14" s="625"/>
      <c r="DM14" s="625"/>
      <c r="DN14" s="625"/>
      <c r="DO14" s="625"/>
      <c r="DP14" s="626"/>
      <c r="DQ14" s="633">
        <v>776543</v>
      </c>
      <c r="DR14" s="625"/>
      <c r="DS14" s="625"/>
      <c r="DT14" s="625"/>
      <c r="DU14" s="625"/>
      <c r="DV14" s="625"/>
      <c r="DW14" s="625"/>
      <c r="DX14" s="625"/>
      <c r="DY14" s="625"/>
      <c r="DZ14" s="625"/>
      <c r="EA14" s="625"/>
      <c r="EB14" s="625"/>
      <c r="EC14" s="634"/>
    </row>
    <row r="15" spans="2:143" ht="11.25" customHeight="1" x14ac:dyDescent="0.2">
      <c r="B15" s="621" t="s">
        <v>247</v>
      </c>
      <c r="C15" s="622"/>
      <c r="D15" s="622"/>
      <c r="E15" s="622"/>
      <c r="F15" s="622"/>
      <c r="G15" s="622"/>
      <c r="H15" s="622"/>
      <c r="I15" s="622"/>
      <c r="J15" s="622"/>
      <c r="K15" s="622"/>
      <c r="L15" s="622"/>
      <c r="M15" s="622"/>
      <c r="N15" s="622"/>
      <c r="O15" s="622"/>
      <c r="P15" s="622"/>
      <c r="Q15" s="623"/>
      <c r="R15" s="624">
        <v>30675</v>
      </c>
      <c r="S15" s="625"/>
      <c r="T15" s="625"/>
      <c r="U15" s="625"/>
      <c r="V15" s="625"/>
      <c r="W15" s="625"/>
      <c r="X15" s="625"/>
      <c r="Y15" s="626"/>
      <c r="Z15" s="627">
        <v>0.1</v>
      </c>
      <c r="AA15" s="627"/>
      <c r="AB15" s="627"/>
      <c r="AC15" s="627"/>
      <c r="AD15" s="628">
        <v>30675</v>
      </c>
      <c r="AE15" s="628"/>
      <c r="AF15" s="628"/>
      <c r="AG15" s="628"/>
      <c r="AH15" s="628"/>
      <c r="AI15" s="628"/>
      <c r="AJ15" s="628"/>
      <c r="AK15" s="628"/>
      <c r="AL15" s="629">
        <v>0.2</v>
      </c>
      <c r="AM15" s="630"/>
      <c r="AN15" s="630"/>
      <c r="AO15" s="631"/>
      <c r="AP15" s="621" t="s">
        <v>248</v>
      </c>
      <c r="AQ15" s="622"/>
      <c r="AR15" s="622"/>
      <c r="AS15" s="622"/>
      <c r="AT15" s="622"/>
      <c r="AU15" s="622"/>
      <c r="AV15" s="622"/>
      <c r="AW15" s="622"/>
      <c r="AX15" s="622"/>
      <c r="AY15" s="622"/>
      <c r="AZ15" s="622"/>
      <c r="BA15" s="622"/>
      <c r="BB15" s="622"/>
      <c r="BC15" s="622"/>
      <c r="BD15" s="622"/>
      <c r="BE15" s="622"/>
      <c r="BF15" s="623"/>
      <c r="BG15" s="624">
        <v>392933</v>
      </c>
      <c r="BH15" s="625"/>
      <c r="BI15" s="625"/>
      <c r="BJ15" s="625"/>
      <c r="BK15" s="625"/>
      <c r="BL15" s="625"/>
      <c r="BM15" s="625"/>
      <c r="BN15" s="626"/>
      <c r="BO15" s="627">
        <v>6.7</v>
      </c>
      <c r="BP15" s="627"/>
      <c r="BQ15" s="627"/>
      <c r="BR15" s="627"/>
      <c r="BS15" s="628" t="s">
        <v>122</v>
      </c>
      <c r="BT15" s="628"/>
      <c r="BU15" s="628"/>
      <c r="BV15" s="628"/>
      <c r="BW15" s="628"/>
      <c r="BX15" s="628"/>
      <c r="BY15" s="628"/>
      <c r="BZ15" s="628"/>
      <c r="CA15" s="628"/>
      <c r="CB15" s="632"/>
      <c r="CD15" s="621" t="s">
        <v>249</v>
      </c>
      <c r="CE15" s="622"/>
      <c r="CF15" s="622"/>
      <c r="CG15" s="622"/>
      <c r="CH15" s="622"/>
      <c r="CI15" s="622"/>
      <c r="CJ15" s="622"/>
      <c r="CK15" s="622"/>
      <c r="CL15" s="622"/>
      <c r="CM15" s="622"/>
      <c r="CN15" s="622"/>
      <c r="CO15" s="622"/>
      <c r="CP15" s="622"/>
      <c r="CQ15" s="623"/>
      <c r="CR15" s="624">
        <v>3598514</v>
      </c>
      <c r="CS15" s="625"/>
      <c r="CT15" s="625"/>
      <c r="CU15" s="625"/>
      <c r="CV15" s="625"/>
      <c r="CW15" s="625"/>
      <c r="CX15" s="625"/>
      <c r="CY15" s="626"/>
      <c r="CZ15" s="627">
        <v>11.9</v>
      </c>
      <c r="DA15" s="627"/>
      <c r="DB15" s="627"/>
      <c r="DC15" s="627"/>
      <c r="DD15" s="633">
        <v>1353854</v>
      </c>
      <c r="DE15" s="625"/>
      <c r="DF15" s="625"/>
      <c r="DG15" s="625"/>
      <c r="DH15" s="625"/>
      <c r="DI15" s="625"/>
      <c r="DJ15" s="625"/>
      <c r="DK15" s="625"/>
      <c r="DL15" s="625"/>
      <c r="DM15" s="625"/>
      <c r="DN15" s="625"/>
      <c r="DO15" s="625"/>
      <c r="DP15" s="626"/>
      <c r="DQ15" s="633">
        <v>2236969</v>
      </c>
      <c r="DR15" s="625"/>
      <c r="DS15" s="625"/>
      <c r="DT15" s="625"/>
      <c r="DU15" s="625"/>
      <c r="DV15" s="625"/>
      <c r="DW15" s="625"/>
      <c r="DX15" s="625"/>
      <c r="DY15" s="625"/>
      <c r="DZ15" s="625"/>
      <c r="EA15" s="625"/>
      <c r="EB15" s="625"/>
      <c r="EC15" s="634"/>
    </row>
    <row r="16" spans="2:143" ht="11.25" customHeight="1" x14ac:dyDescent="0.2">
      <c r="B16" s="621" t="s">
        <v>250</v>
      </c>
      <c r="C16" s="622"/>
      <c r="D16" s="622"/>
      <c r="E16" s="622"/>
      <c r="F16" s="622"/>
      <c r="G16" s="622"/>
      <c r="H16" s="622"/>
      <c r="I16" s="622"/>
      <c r="J16" s="622"/>
      <c r="K16" s="622"/>
      <c r="L16" s="622"/>
      <c r="M16" s="622"/>
      <c r="N16" s="622"/>
      <c r="O16" s="622"/>
      <c r="P16" s="622"/>
      <c r="Q16" s="623"/>
      <c r="R16" s="624">
        <v>122333</v>
      </c>
      <c r="S16" s="625"/>
      <c r="T16" s="625"/>
      <c r="U16" s="625"/>
      <c r="V16" s="625"/>
      <c r="W16" s="625"/>
      <c r="X16" s="625"/>
      <c r="Y16" s="626"/>
      <c r="Z16" s="627">
        <v>0.4</v>
      </c>
      <c r="AA16" s="627"/>
      <c r="AB16" s="627"/>
      <c r="AC16" s="627"/>
      <c r="AD16" s="628">
        <v>122333</v>
      </c>
      <c r="AE16" s="628"/>
      <c r="AF16" s="628"/>
      <c r="AG16" s="628"/>
      <c r="AH16" s="628"/>
      <c r="AI16" s="628"/>
      <c r="AJ16" s="628"/>
      <c r="AK16" s="628"/>
      <c r="AL16" s="629">
        <v>0.8</v>
      </c>
      <c r="AM16" s="630"/>
      <c r="AN16" s="630"/>
      <c r="AO16" s="631"/>
      <c r="AP16" s="621" t="s">
        <v>251</v>
      </c>
      <c r="AQ16" s="622"/>
      <c r="AR16" s="622"/>
      <c r="AS16" s="622"/>
      <c r="AT16" s="622"/>
      <c r="AU16" s="622"/>
      <c r="AV16" s="622"/>
      <c r="AW16" s="622"/>
      <c r="AX16" s="622"/>
      <c r="AY16" s="622"/>
      <c r="AZ16" s="622"/>
      <c r="BA16" s="622"/>
      <c r="BB16" s="622"/>
      <c r="BC16" s="622"/>
      <c r="BD16" s="622"/>
      <c r="BE16" s="622"/>
      <c r="BF16" s="623"/>
      <c r="BG16" s="624" t="s">
        <v>122</v>
      </c>
      <c r="BH16" s="625"/>
      <c r="BI16" s="625"/>
      <c r="BJ16" s="625"/>
      <c r="BK16" s="625"/>
      <c r="BL16" s="625"/>
      <c r="BM16" s="625"/>
      <c r="BN16" s="626"/>
      <c r="BO16" s="627" t="s">
        <v>122</v>
      </c>
      <c r="BP16" s="627"/>
      <c r="BQ16" s="627"/>
      <c r="BR16" s="627"/>
      <c r="BS16" s="628" t="s">
        <v>122</v>
      </c>
      <c r="BT16" s="628"/>
      <c r="BU16" s="628"/>
      <c r="BV16" s="628"/>
      <c r="BW16" s="628"/>
      <c r="BX16" s="628"/>
      <c r="BY16" s="628"/>
      <c r="BZ16" s="628"/>
      <c r="CA16" s="628"/>
      <c r="CB16" s="632"/>
      <c r="CD16" s="621" t="s">
        <v>252</v>
      </c>
      <c r="CE16" s="622"/>
      <c r="CF16" s="622"/>
      <c r="CG16" s="622"/>
      <c r="CH16" s="622"/>
      <c r="CI16" s="622"/>
      <c r="CJ16" s="622"/>
      <c r="CK16" s="622"/>
      <c r="CL16" s="622"/>
      <c r="CM16" s="622"/>
      <c r="CN16" s="622"/>
      <c r="CO16" s="622"/>
      <c r="CP16" s="622"/>
      <c r="CQ16" s="623"/>
      <c r="CR16" s="624">
        <v>133153</v>
      </c>
      <c r="CS16" s="625"/>
      <c r="CT16" s="625"/>
      <c r="CU16" s="625"/>
      <c r="CV16" s="625"/>
      <c r="CW16" s="625"/>
      <c r="CX16" s="625"/>
      <c r="CY16" s="626"/>
      <c r="CZ16" s="627">
        <v>0.4</v>
      </c>
      <c r="DA16" s="627"/>
      <c r="DB16" s="627"/>
      <c r="DC16" s="627"/>
      <c r="DD16" s="633" t="s">
        <v>122</v>
      </c>
      <c r="DE16" s="625"/>
      <c r="DF16" s="625"/>
      <c r="DG16" s="625"/>
      <c r="DH16" s="625"/>
      <c r="DI16" s="625"/>
      <c r="DJ16" s="625"/>
      <c r="DK16" s="625"/>
      <c r="DL16" s="625"/>
      <c r="DM16" s="625"/>
      <c r="DN16" s="625"/>
      <c r="DO16" s="625"/>
      <c r="DP16" s="626"/>
      <c r="DQ16" s="633">
        <v>31084</v>
      </c>
      <c r="DR16" s="625"/>
      <c r="DS16" s="625"/>
      <c r="DT16" s="625"/>
      <c r="DU16" s="625"/>
      <c r="DV16" s="625"/>
      <c r="DW16" s="625"/>
      <c r="DX16" s="625"/>
      <c r="DY16" s="625"/>
      <c r="DZ16" s="625"/>
      <c r="EA16" s="625"/>
      <c r="EB16" s="625"/>
      <c r="EC16" s="634"/>
    </row>
    <row r="17" spans="2:133" ht="11.25" customHeight="1" x14ac:dyDescent="0.2">
      <c r="B17" s="621" t="s">
        <v>253</v>
      </c>
      <c r="C17" s="622"/>
      <c r="D17" s="622"/>
      <c r="E17" s="622"/>
      <c r="F17" s="622"/>
      <c r="G17" s="622"/>
      <c r="H17" s="622"/>
      <c r="I17" s="622"/>
      <c r="J17" s="622"/>
      <c r="K17" s="622"/>
      <c r="L17" s="622"/>
      <c r="M17" s="622"/>
      <c r="N17" s="622"/>
      <c r="O17" s="622"/>
      <c r="P17" s="622"/>
      <c r="Q17" s="623"/>
      <c r="R17" s="624">
        <v>216292</v>
      </c>
      <c r="S17" s="625"/>
      <c r="T17" s="625"/>
      <c r="U17" s="625"/>
      <c r="V17" s="625"/>
      <c r="W17" s="625"/>
      <c r="X17" s="625"/>
      <c r="Y17" s="626"/>
      <c r="Z17" s="627">
        <v>0.7</v>
      </c>
      <c r="AA17" s="627"/>
      <c r="AB17" s="627"/>
      <c r="AC17" s="627"/>
      <c r="AD17" s="628">
        <v>216292</v>
      </c>
      <c r="AE17" s="628"/>
      <c r="AF17" s="628"/>
      <c r="AG17" s="628"/>
      <c r="AH17" s="628"/>
      <c r="AI17" s="628"/>
      <c r="AJ17" s="628"/>
      <c r="AK17" s="628"/>
      <c r="AL17" s="629">
        <v>1.4</v>
      </c>
      <c r="AM17" s="630"/>
      <c r="AN17" s="630"/>
      <c r="AO17" s="631"/>
      <c r="AP17" s="621" t="s">
        <v>254</v>
      </c>
      <c r="AQ17" s="622"/>
      <c r="AR17" s="622"/>
      <c r="AS17" s="622"/>
      <c r="AT17" s="622"/>
      <c r="AU17" s="622"/>
      <c r="AV17" s="622"/>
      <c r="AW17" s="622"/>
      <c r="AX17" s="622"/>
      <c r="AY17" s="622"/>
      <c r="AZ17" s="622"/>
      <c r="BA17" s="622"/>
      <c r="BB17" s="622"/>
      <c r="BC17" s="622"/>
      <c r="BD17" s="622"/>
      <c r="BE17" s="622"/>
      <c r="BF17" s="623"/>
      <c r="BG17" s="624" t="s">
        <v>122</v>
      </c>
      <c r="BH17" s="625"/>
      <c r="BI17" s="625"/>
      <c r="BJ17" s="625"/>
      <c r="BK17" s="625"/>
      <c r="BL17" s="625"/>
      <c r="BM17" s="625"/>
      <c r="BN17" s="626"/>
      <c r="BO17" s="627" t="s">
        <v>122</v>
      </c>
      <c r="BP17" s="627"/>
      <c r="BQ17" s="627"/>
      <c r="BR17" s="627"/>
      <c r="BS17" s="628" t="s">
        <v>122</v>
      </c>
      <c r="BT17" s="628"/>
      <c r="BU17" s="628"/>
      <c r="BV17" s="628"/>
      <c r="BW17" s="628"/>
      <c r="BX17" s="628"/>
      <c r="BY17" s="628"/>
      <c r="BZ17" s="628"/>
      <c r="CA17" s="628"/>
      <c r="CB17" s="632"/>
      <c r="CD17" s="621" t="s">
        <v>255</v>
      </c>
      <c r="CE17" s="622"/>
      <c r="CF17" s="622"/>
      <c r="CG17" s="622"/>
      <c r="CH17" s="622"/>
      <c r="CI17" s="622"/>
      <c r="CJ17" s="622"/>
      <c r="CK17" s="622"/>
      <c r="CL17" s="622"/>
      <c r="CM17" s="622"/>
      <c r="CN17" s="622"/>
      <c r="CO17" s="622"/>
      <c r="CP17" s="622"/>
      <c r="CQ17" s="623"/>
      <c r="CR17" s="624">
        <v>3772197</v>
      </c>
      <c r="CS17" s="625"/>
      <c r="CT17" s="625"/>
      <c r="CU17" s="625"/>
      <c r="CV17" s="625"/>
      <c r="CW17" s="625"/>
      <c r="CX17" s="625"/>
      <c r="CY17" s="626"/>
      <c r="CZ17" s="627">
        <v>12.5</v>
      </c>
      <c r="DA17" s="627"/>
      <c r="DB17" s="627"/>
      <c r="DC17" s="627"/>
      <c r="DD17" s="633" t="s">
        <v>122</v>
      </c>
      <c r="DE17" s="625"/>
      <c r="DF17" s="625"/>
      <c r="DG17" s="625"/>
      <c r="DH17" s="625"/>
      <c r="DI17" s="625"/>
      <c r="DJ17" s="625"/>
      <c r="DK17" s="625"/>
      <c r="DL17" s="625"/>
      <c r="DM17" s="625"/>
      <c r="DN17" s="625"/>
      <c r="DO17" s="625"/>
      <c r="DP17" s="626"/>
      <c r="DQ17" s="633">
        <v>3666208</v>
      </c>
      <c r="DR17" s="625"/>
      <c r="DS17" s="625"/>
      <c r="DT17" s="625"/>
      <c r="DU17" s="625"/>
      <c r="DV17" s="625"/>
      <c r="DW17" s="625"/>
      <c r="DX17" s="625"/>
      <c r="DY17" s="625"/>
      <c r="DZ17" s="625"/>
      <c r="EA17" s="625"/>
      <c r="EB17" s="625"/>
      <c r="EC17" s="634"/>
    </row>
    <row r="18" spans="2:133" ht="11.25" customHeight="1" x14ac:dyDescent="0.2">
      <c r="B18" s="621" t="s">
        <v>256</v>
      </c>
      <c r="C18" s="622"/>
      <c r="D18" s="622"/>
      <c r="E18" s="622"/>
      <c r="F18" s="622"/>
      <c r="G18" s="622"/>
      <c r="H18" s="622"/>
      <c r="I18" s="622"/>
      <c r="J18" s="622"/>
      <c r="K18" s="622"/>
      <c r="L18" s="622"/>
      <c r="M18" s="622"/>
      <c r="N18" s="622"/>
      <c r="O18" s="622"/>
      <c r="P18" s="622"/>
      <c r="Q18" s="623"/>
      <c r="R18" s="624">
        <v>42714</v>
      </c>
      <c r="S18" s="625"/>
      <c r="T18" s="625"/>
      <c r="U18" s="625"/>
      <c r="V18" s="625"/>
      <c r="W18" s="625"/>
      <c r="X18" s="625"/>
      <c r="Y18" s="626"/>
      <c r="Z18" s="627">
        <v>0.1</v>
      </c>
      <c r="AA18" s="627"/>
      <c r="AB18" s="627"/>
      <c r="AC18" s="627"/>
      <c r="AD18" s="628">
        <v>42714</v>
      </c>
      <c r="AE18" s="628"/>
      <c r="AF18" s="628"/>
      <c r="AG18" s="628"/>
      <c r="AH18" s="628"/>
      <c r="AI18" s="628"/>
      <c r="AJ18" s="628"/>
      <c r="AK18" s="628"/>
      <c r="AL18" s="629">
        <v>0.3</v>
      </c>
      <c r="AM18" s="630"/>
      <c r="AN18" s="630"/>
      <c r="AO18" s="631"/>
      <c r="AP18" s="621" t="s">
        <v>257</v>
      </c>
      <c r="AQ18" s="622"/>
      <c r="AR18" s="622"/>
      <c r="AS18" s="622"/>
      <c r="AT18" s="622"/>
      <c r="AU18" s="622"/>
      <c r="AV18" s="622"/>
      <c r="AW18" s="622"/>
      <c r="AX18" s="622"/>
      <c r="AY18" s="622"/>
      <c r="AZ18" s="622"/>
      <c r="BA18" s="622"/>
      <c r="BB18" s="622"/>
      <c r="BC18" s="622"/>
      <c r="BD18" s="622"/>
      <c r="BE18" s="622"/>
      <c r="BF18" s="623"/>
      <c r="BG18" s="624" t="s">
        <v>122</v>
      </c>
      <c r="BH18" s="625"/>
      <c r="BI18" s="625"/>
      <c r="BJ18" s="625"/>
      <c r="BK18" s="625"/>
      <c r="BL18" s="625"/>
      <c r="BM18" s="625"/>
      <c r="BN18" s="626"/>
      <c r="BO18" s="627" t="s">
        <v>122</v>
      </c>
      <c r="BP18" s="627"/>
      <c r="BQ18" s="627"/>
      <c r="BR18" s="627"/>
      <c r="BS18" s="628" t="s">
        <v>122</v>
      </c>
      <c r="BT18" s="628"/>
      <c r="BU18" s="628"/>
      <c r="BV18" s="628"/>
      <c r="BW18" s="628"/>
      <c r="BX18" s="628"/>
      <c r="BY18" s="628"/>
      <c r="BZ18" s="628"/>
      <c r="CA18" s="628"/>
      <c r="CB18" s="632"/>
      <c r="CD18" s="621" t="s">
        <v>258</v>
      </c>
      <c r="CE18" s="622"/>
      <c r="CF18" s="622"/>
      <c r="CG18" s="622"/>
      <c r="CH18" s="622"/>
      <c r="CI18" s="622"/>
      <c r="CJ18" s="622"/>
      <c r="CK18" s="622"/>
      <c r="CL18" s="622"/>
      <c r="CM18" s="622"/>
      <c r="CN18" s="622"/>
      <c r="CO18" s="622"/>
      <c r="CP18" s="622"/>
      <c r="CQ18" s="623"/>
      <c r="CR18" s="624" t="s">
        <v>122</v>
      </c>
      <c r="CS18" s="625"/>
      <c r="CT18" s="625"/>
      <c r="CU18" s="625"/>
      <c r="CV18" s="625"/>
      <c r="CW18" s="625"/>
      <c r="CX18" s="625"/>
      <c r="CY18" s="626"/>
      <c r="CZ18" s="627" t="s">
        <v>122</v>
      </c>
      <c r="DA18" s="627"/>
      <c r="DB18" s="627"/>
      <c r="DC18" s="627"/>
      <c r="DD18" s="633" t="s">
        <v>122</v>
      </c>
      <c r="DE18" s="625"/>
      <c r="DF18" s="625"/>
      <c r="DG18" s="625"/>
      <c r="DH18" s="625"/>
      <c r="DI18" s="625"/>
      <c r="DJ18" s="625"/>
      <c r="DK18" s="625"/>
      <c r="DL18" s="625"/>
      <c r="DM18" s="625"/>
      <c r="DN18" s="625"/>
      <c r="DO18" s="625"/>
      <c r="DP18" s="626"/>
      <c r="DQ18" s="633" t="s">
        <v>122</v>
      </c>
      <c r="DR18" s="625"/>
      <c r="DS18" s="625"/>
      <c r="DT18" s="625"/>
      <c r="DU18" s="625"/>
      <c r="DV18" s="625"/>
      <c r="DW18" s="625"/>
      <c r="DX18" s="625"/>
      <c r="DY18" s="625"/>
      <c r="DZ18" s="625"/>
      <c r="EA18" s="625"/>
      <c r="EB18" s="625"/>
      <c r="EC18" s="634"/>
    </row>
    <row r="19" spans="2:133" ht="11.25" customHeight="1" x14ac:dyDescent="0.2">
      <c r="B19" s="621" t="s">
        <v>259</v>
      </c>
      <c r="C19" s="622"/>
      <c r="D19" s="622"/>
      <c r="E19" s="622"/>
      <c r="F19" s="622"/>
      <c r="G19" s="622"/>
      <c r="H19" s="622"/>
      <c r="I19" s="622"/>
      <c r="J19" s="622"/>
      <c r="K19" s="622"/>
      <c r="L19" s="622"/>
      <c r="M19" s="622"/>
      <c r="N19" s="622"/>
      <c r="O19" s="622"/>
      <c r="P19" s="622"/>
      <c r="Q19" s="623"/>
      <c r="R19" s="624">
        <v>170468</v>
      </c>
      <c r="S19" s="625"/>
      <c r="T19" s="625"/>
      <c r="U19" s="625"/>
      <c r="V19" s="625"/>
      <c r="W19" s="625"/>
      <c r="X19" s="625"/>
      <c r="Y19" s="626"/>
      <c r="Z19" s="627">
        <v>0.5</v>
      </c>
      <c r="AA19" s="627"/>
      <c r="AB19" s="627"/>
      <c r="AC19" s="627"/>
      <c r="AD19" s="628">
        <v>170468</v>
      </c>
      <c r="AE19" s="628"/>
      <c r="AF19" s="628"/>
      <c r="AG19" s="628"/>
      <c r="AH19" s="628"/>
      <c r="AI19" s="628"/>
      <c r="AJ19" s="628"/>
      <c r="AK19" s="628"/>
      <c r="AL19" s="629">
        <v>1.1000000000000001</v>
      </c>
      <c r="AM19" s="630"/>
      <c r="AN19" s="630"/>
      <c r="AO19" s="631"/>
      <c r="AP19" s="621" t="s">
        <v>260</v>
      </c>
      <c r="AQ19" s="622"/>
      <c r="AR19" s="622"/>
      <c r="AS19" s="622"/>
      <c r="AT19" s="622"/>
      <c r="AU19" s="622"/>
      <c r="AV19" s="622"/>
      <c r="AW19" s="622"/>
      <c r="AX19" s="622"/>
      <c r="AY19" s="622"/>
      <c r="AZ19" s="622"/>
      <c r="BA19" s="622"/>
      <c r="BB19" s="622"/>
      <c r="BC19" s="622"/>
      <c r="BD19" s="622"/>
      <c r="BE19" s="622"/>
      <c r="BF19" s="623"/>
      <c r="BG19" s="624">
        <v>9346</v>
      </c>
      <c r="BH19" s="625"/>
      <c r="BI19" s="625"/>
      <c r="BJ19" s="625"/>
      <c r="BK19" s="625"/>
      <c r="BL19" s="625"/>
      <c r="BM19" s="625"/>
      <c r="BN19" s="626"/>
      <c r="BO19" s="627">
        <v>0.2</v>
      </c>
      <c r="BP19" s="627"/>
      <c r="BQ19" s="627"/>
      <c r="BR19" s="627"/>
      <c r="BS19" s="628" t="s">
        <v>122</v>
      </c>
      <c r="BT19" s="628"/>
      <c r="BU19" s="628"/>
      <c r="BV19" s="628"/>
      <c r="BW19" s="628"/>
      <c r="BX19" s="628"/>
      <c r="BY19" s="628"/>
      <c r="BZ19" s="628"/>
      <c r="CA19" s="628"/>
      <c r="CB19" s="632"/>
      <c r="CD19" s="621" t="s">
        <v>261</v>
      </c>
      <c r="CE19" s="622"/>
      <c r="CF19" s="622"/>
      <c r="CG19" s="622"/>
      <c r="CH19" s="622"/>
      <c r="CI19" s="622"/>
      <c r="CJ19" s="622"/>
      <c r="CK19" s="622"/>
      <c r="CL19" s="622"/>
      <c r="CM19" s="622"/>
      <c r="CN19" s="622"/>
      <c r="CO19" s="622"/>
      <c r="CP19" s="622"/>
      <c r="CQ19" s="623"/>
      <c r="CR19" s="624" t="s">
        <v>122</v>
      </c>
      <c r="CS19" s="625"/>
      <c r="CT19" s="625"/>
      <c r="CU19" s="625"/>
      <c r="CV19" s="625"/>
      <c r="CW19" s="625"/>
      <c r="CX19" s="625"/>
      <c r="CY19" s="626"/>
      <c r="CZ19" s="627" t="s">
        <v>122</v>
      </c>
      <c r="DA19" s="627"/>
      <c r="DB19" s="627"/>
      <c r="DC19" s="627"/>
      <c r="DD19" s="633" t="s">
        <v>122</v>
      </c>
      <c r="DE19" s="625"/>
      <c r="DF19" s="625"/>
      <c r="DG19" s="625"/>
      <c r="DH19" s="625"/>
      <c r="DI19" s="625"/>
      <c r="DJ19" s="625"/>
      <c r="DK19" s="625"/>
      <c r="DL19" s="625"/>
      <c r="DM19" s="625"/>
      <c r="DN19" s="625"/>
      <c r="DO19" s="625"/>
      <c r="DP19" s="626"/>
      <c r="DQ19" s="633" t="s">
        <v>122</v>
      </c>
      <c r="DR19" s="625"/>
      <c r="DS19" s="625"/>
      <c r="DT19" s="625"/>
      <c r="DU19" s="625"/>
      <c r="DV19" s="625"/>
      <c r="DW19" s="625"/>
      <c r="DX19" s="625"/>
      <c r="DY19" s="625"/>
      <c r="DZ19" s="625"/>
      <c r="EA19" s="625"/>
      <c r="EB19" s="625"/>
      <c r="EC19" s="634"/>
    </row>
    <row r="20" spans="2:133" ht="11.25" customHeight="1" x14ac:dyDescent="0.2">
      <c r="B20" s="637" t="s">
        <v>262</v>
      </c>
      <c r="C20" s="638"/>
      <c r="D20" s="638"/>
      <c r="E20" s="638"/>
      <c r="F20" s="638"/>
      <c r="G20" s="638"/>
      <c r="H20" s="638"/>
      <c r="I20" s="638"/>
      <c r="J20" s="638"/>
      <c r="K20" s="638"/>
      <c r="L20" s="638"/>
      <c r="M20" s="638"/>
      <c r="N20" s="638"/>
      <c r="O20" s="638"/>
      <c r="P20" s="638"/>
      <c r="Q20" s="639"/>
      <c r="R20" s="624">
        <v>3110</v>
      </c>
      <c r="S20" s="625"/>
      <c r="T20" s="625"/>
      <c r="U20" s="625"/>
      <c r="V20" s="625"/>
      <c r="W20" s="625"/>
      <c r="X20" s="625"/>
      <c r="Y20" s="626"/>
      <c r="Z20" s="627">
        <v>0</v>
      </c>
      <c r="AA20" s="627"/>
      <c r="AB20" s="627"/>
      <c r="AC20" s="627"/>
      <c r="AD20" s="628">
        <v>3110</v>
      </c>
      <c r="AE20" s="628"/>
      <c r="AF20" s="628"/>
      <c r="AG20" s="628"/>
      <c r="AH20" s="628"/>
      <c r="AI20" s="628"/>
      <c r="AJ20" s="628"/>
      <c r="AK20" s="628"/>
      <c r="AL20" s="629">
        <v>0</v>
      </c>
      <c r="AM20" s="630"/>
      <c r="AN20" s="630"/>
      <c r="AO20" s="631"/>
      <c r="AP20" s="621" t="s">
        <v>263</v>
      </c>
      <c r="AQ20" s="622"/>
      <c r="AR20" s="622"/>
      <c r="AS20" s="622"/>
      <c r="AT20" s="622"/>
      <c r="AU20" s="622"/>
      <c r="AV20" s="622"/>
      <c r="AW20" s="622"/>
      <c r="AX20" s="622"/>
      <c r="AY20" s="622"/>
      <c r="AZ20" s="622"/>
      <c r="BA20" s="622"/>
      <c r="BB20" s="622"/>
      <c r="BC20" s="622"/>
      <c r="BD20" s="622"/>
      <c r="BE20" s="622"/>
      <c r="BF20" s="623"/>
      <c r="BG20" s="624">
        <v>9346</v>
      </c>
      <c r="BH20" s="625"/>
      <c r="BI20" s="625"/>
      <c r="BJ20" s="625"/>
      <c r="BK20" s="625"/>
      <c r="BL20" s="625"/>
      <c r="BM20" s="625"/>
      <c r="BN20" s="626"/>
      <c r="BO20" s="627">
        <v>0.2</v>
      </c>
      <c r="BP20" s="627"/>
      <c r="BQ20" s="627"/>
      <c r="BR20" s="627"/>
      <c r="BS20" s="628" t="s">
        <v>122</v>
      </c>
      <c r="BT20" s="628"/>
      <c r="BU20" s="628"/>
      <c r="BV20" s="628"/>
      <c r="BW20" s="628"/>
      <c r="BX20" s="628"/>
      <c r="BY20" s="628"/>
      <c r="BZ20" s="628"/>
      <c r="CA20" s="628"/>
      <c r="CB20" s="632"/>
      <c r="CD20" s="621" t="s">
        <v>264</v>
      </c>
      <c r="CE20" s="622"/>
      <c r="CF20" s="622"/>
      <c r="CG20" s="622"/>
      <c r="CH20" s="622"/>
      <c r="CI20" s="622"/>
      <c r="CJ20" s="622"/>
      <c r="CK20" s="622"/>
      <c r="CL20" s="622"/>
      <c r="CM20" s="622"/>
      <c r="CN20" s="622"/>
      <c r="CO20" s="622"/>
      <c r="CP20" s="622"/>
      <c r="CQ20" s="623"/>
      <c r="CR20" s="624">
        <v>30230074</v>
      </c>
      <c r="CS20" s="625"/>
      <c r="CT20" s="625"/>
      <c r="CU20" s="625"/>
      <c r="CV20" s="625"/>
      <c r="CW20" s="625"/>
      <c r="CX20" s="625"/>
      <c r="CY20" s="626"/>
      <c r="CZ20" s="627">
        <v>100</v>
      </c>
      <c r="DA20" s="627"/>
      <c r="DB20" s="627"/>
      <c r="DC20" s="627"/>
      <c r="DD20" s="633">
        <v>3389325</v>
      </c>
      <c r="DE20" s="625"/>
      <c r="DF20" s="625"/>
      <c r="DG20" s="625"/>
      <c r="DH20" s="625"/>
      <c r="DI20" s="625"/>
      <c r="DJ20" s="625"/>
      <c r="DK20" s="625"/>
      <c r="DL20" s="625"/>
      <c r="DM20" s="625"/>
      <c r="DN20" s="625"/>
      <c r="DO20" s="625"/>
      <c r="DP20" s="626"/>
      <c r="DQ20" s="633">
        <v>18955549</v>
      </c>
      <c r="DR20" s="625"/>
      <c r="DS20" s="625"/>
      <c r="DT20" s="625"/>
      <c r="DU20" s="625"/>
      <c r="DV20" s="625"/>
      <c r="DW20" s="625"/>
      <c r="DX20" s="625"/>
      <c r="DY20" s="625"/>
      <c r="DZ20" s="625"/>
      <c r="EA20" s="625"/>
      <c r="EB20" s="625"/>
      <c r="EC20" s="634"/>
    </row>
    <row r="21" spans="2:133" ht="11.25" customHeight="1" x14ac:dyDescent="0.2">
      <c r="B21" s="621" t="s">
        <v>265</v>
      </c>
      <c r="C21" s="622"/>
      <c r="D21" s="622"/>
      <c r="E21" s="622"/>
      <c r="F21" s="622"/>
      <c r="G21" s="622"/>
      <c r="H21" s="622"/>
      <c r="I21" s="622"/>
      <c r="J21" s="622"/>
      <c r="K21" s="622"/>
      <c r="L21" s="622"/>
      <c r="M21" s="622"/>
      <c r="N21" s="622"/>
      <c r="O21" s="622"/>
      <c r="P21" s="622"/>
      <c r="Q21" s="623"/>
      <c r="R21" s="624">
        <v>9058849</v>
      </c>
      <c r="S21" s="625"/>
      <c r="T21" s="625"/>
      <c r="U21" s="625"/>
      <c r="V21" s="625"/>
      <c r="W21" s="625"/>
      <c r="X21" s="625"/>
      <c r="Y21" s="626"/>
      <c r="Z21" s="627">
        <v>28.9</v>
      </c>
      <c r="AA21" s="627"/>
      <c r="AB21" s="627"/>
      <c r="AC21" s="627"/>
      <c r="AD21" s="628">
        <v>7867851</v>
      </c>
      <c r="AE21" s="628"/>
      <c r="AF21" s="628"/>
      <c r="AG21" s="628"/>
      <c r="AH21" s="628"/>
      <c r="AI21" s="628"/>
      <c r="AJ21" s="628"/>
      <c r="AK21" s="628"/>
      <c r="AL21" s="629">
        <v>49.6</v>
      </c>
      <c r="AM21" s="630"/>
      <c r="AN21" s="630"/>
      <c r="AO21" s="631"/>
      <c r="AP21" s="621" t="s">
        <v>266</v>
      </c>
      <c r="AQ21" s="640"/>
      <c r="AR21" s="640"/>
      <c r="AS21" s="640"/>
      <c r="AT21" s="640"/>
      <c r="AU21" s="640"/>
      <c r="AV21" s="640"/>
      <c r="AW21" s="640"/>
      <c r="AX21" s="640"/>
      <c r="AY21" s="640"/>
      <c r="AZ21" s="640"/>
      <c r="BA21" s="640"/>
      <c r="BB21" s="640"/>
      <c r="BC21" s="640"/>
      <c r="BD21" s="640"/>
      <c r="BE21" s="640"/>
      <c r="BF21" s="641"/>
      <c r="BG21" s="624">
        <v>9346</v>
      </c>
      <c r="BH21" s="625"/>
      <c r="BI21" s="625"/>
      <c r="BJ21" s="625"/>
      <c r="BK21" s="625"/>
      <c r="BL21" s="625"/>
      <c r="BM21" s="625"/>
      <c r="BN21" s="626"/>
      <c r="BO21" s="627">
        <v>0.2</v>
      </c>
      <c r="BP21" s="627"/>
      <c r="BQ21" s="627"/>
      <c r="BR21" s="627"/>
      <c r="BS21" s="628" t="s">
        <v>122</v>
      </c>
      <c r="BT21" s="628"/>
      <c r="BU21" s="628"/>
      <c r="BV21" s="628"/>
      <c r="BW21" s="628"/>
      <c r="BX21" s="628"/>
      <c r="BY21" s="628"/>
      <c r="BZ21" s="628"/>
      <c r="CA21" s="628"/>
      <c r="CB21" s="632"/>
      <c r="CD21" s="645"/>
      <c r="CE21" s="646"/>
      <c r="CF21" s="646"/>
      <c r="CG21" s="646"/>
      <c r="CH21" s="646"/>
      <c r="CI21" s="646"/>
      <c r="CJ21" s="646"/>
      <c r="CK21" s="646"/>
      <c r="CL21" s="646"/>
      <c r="CM21" s="646"/>
      <c r="CN21" s="646"/>
      <c r="CO21" s="646"/>
      <c r="CP21" s="646"/>
      <c r="CQ21" s="647"/>
      <c r="CR21" s="648"/>
      <c r="CS21" s="643"/>
      <c r="CT21" s="643"/>
      <c r="CU21" s="643"/>
      <c r="CV21" s="643"/>
      <c r="CW21" s="643"/>
      <c r="CX21" s="643"/>
      <c r="CY21" s="649"/>
      <c r="CZ21" s="650"/>
      <c r="DA21" s="650"/>
      <c r="DB21" s="650"/>
      <c r="DC21" s="650"/>
      <c r="DD21" s="642"/>
      <c r="DE21" s="643"/>
      <c r="DF21" s="643"/>
      <c r="DG21" s="643"/>
      <c r="DH21" s="643"/>
      <c r="DI21" s="643"/>
      <c r="DJ21" s="643"/>
      <c r="DK21" s="643"/>
      <c r="DL21" s="643"/>
      <c r="DM21" s="643"/>
      <c r="DN21" s="643"/>
      <c r="DO21" s="643"/>
      <c r="DP21" s="649"/>
      <c r="DQ21" s="642"/>
      <c r="DR21" s="643"/>
      <c r="DS21" s="643"/>
      <c r="DT21" s="643"/>
      <c r="DU21" s="643"/>
      <c r="DV21" s="643"/>
      <c r="DW21" s="643"/>
      <c r="DX21" s="643"/>
      <c r="DY21" s="643"/>
      <c r="DZ21" s="643"/>
      <c r="EA21" s="643"/>
      <c r="EB21" s="643"/>
      <c r="EC21" s="644"/>
    </row>
    <row r="22" spans="2:133" ht="11.25" customHeight="1" x14ac:dyDescent="0.2">
      <c r="B22" s="621" t="s">
        <v>267</v>
      </c>
      <c r="C22" s="622"/>
      <c r="D22" s="622"/>
      <c r="E22" s="622"/>
      <c r="F22" s="622"/>
      <c r="G22" s="622"/>
      <c r="H22" s="622"/>
      <c r="I22" s="622"/>
      <c r="J22" s="622"/>
      <c r="K22" s="622"/>
      <c r="L22" s="622"/>
      <c r="M22" s="622"/>
      <c r="N22" s="622"/>
      <c r="O22" s="622"/>
      <c r="P22" s="622"/>
      <c r="Q22" s="623"/>
      <c r="R22" s="624">
        <v>7867851</v>
      </c>
      <c r="S22" s="625"/>
      <c r="T22" s="625"/>
      <c r="U22" s="625"/>
      <c r="V22" s="625"/>
      <c r="W22" s="625"/>
      <c r="X22" s="625"/>
      <c r="Y22" s="626"/>
      <c r="Z22" s="627">
        <v>25.1</v>
      </c>
      <c r="AA22" s="627"/>
      <c r="AB22" s="627"/>
      <c r="AC22" s="627"/>
      <c r="AD22" s="628">
        <v>7867851</v>
      </c>
      <c r="AE22" s="628"/>
      <c r="AF22" s="628"/>
      <c r="AG22" s="628"/>
      <c r="AH22" s="628"/>
      <c r="AI22" s="628"/>
      <c r="AJ22" s="628"/>
      <c r="AK22" s="628"/>
      <c r="AL22" s="629">
        <v>49.6</v>
      </c>
      <c r="AM22" s="630"/>
      <c r="AN22" s="630"/>
      <c r="AO22" s="631"/>
      <c r="AP22" s="621" t="s">
        <v>268</v>
      </c>
      <c r="AQ22" s="640"/>
      <c r="AR22" s="640"/>
      <c r="AS22" s="640"/>
      <c r="AT22" s="640"/>
      <c r="AU22" s="640"/>
      <c r="AV22" s="640"/>
      <c r="AW22" s="640"/>
      <c r="AX22" s="640"/>
      <c r="AY22" s="640"/>
      <c r="AZ22" s="640"/>
      <c r="BA22" s="640"/>
      <c r="BB22" s="640"/>
      <c r="BC22" s="640"/>
      <c r="BD22" s="640"/>
      <c r="BE22" s="640"/>
      <c r="BF22" s="641"/>
      <c r="BG22" s="624" t="s">
        <v>122</v>
      </c>
      <c r="BH22" s="625"/>
      <c r="BI22" s="625"/>
      <c r="BJ22" s="625"/>
      <c r="BK22" s="625"/>
      <c r="BL22" s="625"/>
      <c r="BM22" s="625"/>
      <c r="BN22" s="626"/>
      <c r="BO22" s="627" t="s">
        <v>122</v>
      </c>
      <c r="BP22" s="627"/>
      <c r="BQ22" s="627"/>
      <c r="BR22" s="627"/>
      <c r="BS22" s="628" t="s">
        <v>122</v>
      </c>
      <c r="BT22" s="628"/>
      <c r="BU22" s="628"/>
      <c r="BV22" s="628"/>
      <c r="BW22" s="628"/>
      <c r="BX22" s="628"/>
      <c r="BY22" s="628"/>
      <c r="BZ22" s="628"/>
      <c r="CA22" s="628"/>
      <c r="CB22" s="632"/>
      <c r="CD22" s="606" t="s">
        <v>269</v>
      </c>
      <c r="CE22" s="607"/>
      <c r="CF22" s="607"/>
      <c r="CG22" s="607"/>
      <c r="CH22" s="607"/>
      <c r="CI22" s="607"/>
      <c r="CJ22" s="607"/>
      <c r="CK22" s="607"/>
      <c r="CL22" s="607"/>
      <c r="CM22" s="607"/>
      <c r="CN22" s="607"/>
      <c r="CO22" s="607"/>
      <c r="CP22" s="607"/>
      <c r="CQ22" s="607"/>
      <c r="CR22" s="607"/>
      <c r="CS22" s="607"/>
      <c r="CT22" s="607"/>
      <c r="CU22" s="607"/>
      <c r="CV22" s="607"/>
      <c r="CW22" s="607"/>
      <c r="CX22" s="607"/>
      <c r="CY22" s="607"/>
      <c r="CZ22" s="607"/>
      <c r="DA22" s="607"/>
      <c r="DB22" s="607"/>
      <c r="DC22" s="607"/>
      <c r="DD22" s="607"/>
      <c r="DE22" s="607"/>
      <c r="DF22" s="607"/>
      <c r="DG22" s="607"/>
      <c r="DH22" s="607"/>
      <c r="DI22" s="607"/>
      <c r="DJ22" s="607"/>
      <c r="DK22" s="607"/>
      <c r="DL22" s="607"/>
      <c r="DM22" s="607"/>
      <c r="DN22" s="607"/>
      <c r="DO22" s="607"/>
      <c r="DP22" s="607"/>
      <c r="DQ22" s="607"/>
      <c r="DR22" s="607"/>
      <c r="DS22" s="607"/>
      <c r="DT22" s="607"/>
      <c r="DU22" s="607"/>
      <c r="DV22" s="607"/>
      <c r="DW22" s="607"/>
      <c r="DX22" s="607"/>
      <c r="DY22" s="607"/>
      <c r="DZ22" s="607"/>
      <c r="EA22" s="607"/>
      <c r="EB22" s="607"/>
      <c r="EC22" s="608"/>
    </row>
    <row r="23" spans="2:133" ht="11.25" customHeight="1" x14ac:dyDescent="0.2">
      <c r="B23" s="621" t="s">
        <v>270</v>
      </c>
      <c r="C23" s="622"/>
      <c r="D23" s="622"/>
      <c r="E23" s="622"/>
      <c r="F23" s="622"/>
      <c r="G23" s="622"/>
      <c r="H23" s="622"/>
      <c r="I23" s="622"/>
      <c r="J23" s="622"/>
      <c r="K23" s="622"/>
      <c r="L23" s="622"/>
      <c r="M23" s="622"/>
      <c r="N23" s="622"/>
      <c r="O23" s="622"/>
      <c r="P23" s="622"/>
      <c r="Q23" s="623"/>
      <c r="R23" s="624">
        <v>1190998</v>
      </c>
      <c r="S23" s="625"/>
      <c r="T23" s="625"/>
      <c r="U23" s="625"/>
      <c r="V23" s="625"/>
      <c r="W23" s="625"/>
      <c r="X23" s="625"/>
      <c r="Y23" s="626"/>
      <c r="Z23" s="627">
        <v>3.8</v>
      </c>
      <c r="AA23" s="627"/>
      <c r="AB23" s="627"/>
      <c r="AC23" s="627"/>
      <c r="AD23" s="628" t="s">
        <v>122</v>
      </c>
      <c r="AE23" s="628"/>
      <c r="AF23" s="628"/>
      <c r="AG23" s="628"/>
      <c r="AH23" s="628"/>
      <c r="AI23" s="628"/>
      <c r="AJ23" s="628"/>
      <c r="AK23" s="628"/>
      <c r="AL23" s="629" t="s">
        <v>122</v>
      </c>
      <c r="AM23" s="630"/>
      <c r="AN23" s="630"/>
      <c r="AO23" s="631"/>
      <c r="AP23" s="621" t="s">
        <v>271</v>
      </c>
      <c r="AQ23" s="640"/>
      <c r="AR23" s="640"/>
      <c r="AS23" s="640"/>
      <c r="AT23" s="640"/>
      <c r="AU23" s="640"/>
      <c r="AV23" s="640"/>
      <c r="AW23" s="640"/>
      <c r="AX23" s="640"/>
      <c r="AY23" s="640"/>
      <c r="AZ23" s="640"/>
      <c r="BA23" s="640"/>
      <c r="BB23" s="640"/>
      <c r="BC23" s="640"/>
      <c r="BD23" s="640"/>
      <c r="BE23" s="640"/>
      <c r="BF23" s="641"/>
      <c r="BG23" s="624" t="s">
        <v>122</v>
      </c>
      <c r="BH23" s="625"/>
      <c r="BI23" s="625"/>
      <c r="BJ23" s="625"/>
      <c r="BK23" s="625"/>
      <c r="BL23" s="625"/>
      <c r="BM23" s="625"/>
      <c r="BN23" s="626"/>
      <c r="BO23" s="627" t="s">
        <v>122</v>
      </c>
      <c r="BP23" s="627"/>
      <c r="BQ23" s="627"/>
      <c r="BR23" s="627"/>
      <c r="BS23" s="628" t="s">
        <v>122</v>
      </c>
      <c r="BT23" s="628"/>
      <c r="BU23" s="628"/>
      <c r="BV23" s="628"/>
      <c r="BW23" s="628"/>
      <c r="BX23" s="628"/>
      <c r="BY23" s="628"/>
      <c r="BZ23" s="628"/>
      <c r="CA23" s="628"/>
      <c r="CB23" s="632"/>
      <c r="CD23" s="606" t="s">
        <v>211</v>
      </c>
      <c r="CE23" s="607"/>
      <c r="CF23" s="607"/>
      <c r="CG23" s="607"/>
      <c r="CH23" s="607"/>
      <c r="CI23" s="607"/>
      <c r="CJ23" s="607"/>
      <c r="CK23" s="607"/>
      <c r="CL23" s="607"/>
      <c r="CM23" s="607"/>
      <c r="CN23" s="607"/>
      <c r="CO23" s="607"/>
      <c r="CP23" s="607"/>
      <c r="CQ23" s="608"/>
      <c r="CR23" s="606" t="s">
        <v>272</v>
      </c>
      <c r="CS23" s="607"/>
      <c r="CT23" s="607"/>
      <c r="CU23" s="607"/>
      <c r="CV23" s="607"/>
      <c r="CW23" s="607"/>
      <c r="CX23" s="607"/>
      <c r="CY23" s="608"/>
      <c r="CZ23" s="606" t="s">
        <v>273</v>
      </c>
      <c r="DA23" s="607"/>
      <c r="DB23" s="607"/>
      <c r="DC23" s="608"/>
      <c r="DD23" s="606" t="s">
        <v>274</v>
      </c>
      <c r="DE23" s="607"/>
      <c r="DF23" s="607"/>
      <c r="DG23" s="607"/>
      <c r="DH23" s="607"/>
      <c r="DI23" s="607"/>
      <c r="DJ23" s="607"/>
      <c r="DK23" s="608"/>
      <c r="DL23" s="651" t="s">
        <v>275</v>
      </c>
      <c r="DM23" s="652"/>
      <c r="DN23" s="652"/>
      <c r="DO23" s="652"/>
      <c r="DP23" s="652"/>
      <c r="DQ23" s="652"/>
      <c r="DR23" s="652"/>
      <c r="DS23" s="652"/>
      <c r="DT23" s="652"/>
      <c r="DU23" s="652"/>
      <c r="DV23" s="653"/>
      <c r="DW23" s="606" t="s">
        <v>276</v>
      </c>
      <c r="DX23" s="607"/>
      <c r="DY23" s="607"/>
      <c r="DZ23" s="607"/>
      <c r="EA23" s="607"/>
      <c r="EB23" s="607"/>
      <c r="EC23" s="608"/>
    </row>
    <row r="24" spans="2:133" ht="11.25" customHeight="1" x14ac:dyDescent="0.2">
      <c r="B24" s="621" t="s">
        <v>277</v>
      </c>
      <c r="C24" s="622"/>
      <c r="D24" s="622"/>
      <c r="E24" s="622"/>
      <c r="F24" s="622"/>
      <c r="G24" s="622"/>
      <c r="H24" s="622"/>
      <c r="I24" s="622"/>
      <c r="J24" s="622"/>
      <c r="K24" s="622"/>
      <c r="L24" s="622"/>
      <c r="M24" s="622"/>
      <c r="N24" s="622"/>
      <c r="O24" s="622"/>
      <c r="P24" s="622"/>
      <c r="Q24" s="623"/>
      <c r="R24" s="624" t="s">
        <v>122</v>
      </c>
      <c r="S24" s="625"/>
      <c r="T24" s="625"/>
      <c r="U24" s="625"/>
      <c r="V24" s="625"/>
      <c r="W24" s="625"/>
      <c r="X24" s="625"/>
      <c r="Y24" s="626"/>
      <c r="Z24" s="627" t="s">
        <v>122</v>
      </c>
      <c r="AA24" s="627"/>
      <c r="AB24" s="627"/>
      <c r="AC24" s="627"/>
      <c r="AD24" s="628" t="s">
        <v>122</v>
      </c>
      <c r="AE24" s="628"/>
      <c r="AF24" s="628"/>
      <c r="AG24" s="628"/>
      <c r="AH24" s="628"/>
      <c r="AI24" s="628"/>
      <c r="AJ24" s="628"/>
      <c r="AK24" s="628"/>
      <c r="AL24" s="629" t="s">
        <v>122</v>
      </c>
      <c r="AM24" s="630"/>
      <c r="AN24" s="630"/>
      <c r="AO24" s="631"/>
      <c r="AP24" s="621" t="s">
        <v>278</v>
      </c>
      <c r="AQ24" s="640"/>
      <c r="AR24" s="640"/>
      <c r="AS24" s="640"/>
      <c r="AT24" s="640"/>
      <c r="AU24" s="640"/>
      <c r="AV24" s="640"/>
      <c r="AW24" s="640"/>
      <c r="AX24" s="640"/>
      <c r="AY24" s="640"/>
      <c r="AZ24" s="640"/>
      <c r="BA24" s="640"/>
      <c r="BB24" s="640"/>
      <c r="BC24" s="640"/>
      <c r="BD24" s="640"/>
      <c r="BE24" s="640"/>
      <c r="BF24" s="641"/>
      <c r="BG24" s="624" t="s">
        <v>122</v>
      </c>
      <c r="BH24" s="625"/>
      <c r="BI24" s="625"/>
      <c r="BJ24" s="625"/>
      <c r="BK24" s="625"/>
      <c r="BL24" s="625"/>
      <c r="BM24" s="625"/>
      <c r="BN24" s="626"/>
      <c r="BO24" s="627" t="s">
        <v>122</v>
      </c>
      <c r="BP24" s="627"/>
      <c r="BQ24" s="627"/>
      <c r="BR24" s="627"/>
      <c r="BS24" s="628" t="s">
        <v>122</v>
      </c>
      <c r="BT24" s="628"/>
      <c r="BU24" s="628"/>
      <c r="BV24" s="628"/>
      <c r="BW24" s="628"/>
      <c r="BX24" s="628"/>
      <c r="BY24" s="628"/>
      <c r="BZ24" s="628"/>
      <c r="CA24" s="628"/>
      <c r="CB24" s="632"/>
      <c r="CD24" s="610" t="s">
        <v>279</v>
      </c>
      <c r="CE24" s="611"/>
      <c r="CF24" s="611"/>
      <c r="CG24" s="611"/>
      <c r="CH24" s="611"/>
      <c r="CI24" s="611"/>
      <c r="CJ24" s="611"/>
      <c r="CK24" s="611"/>
      <c r="CL24" s="611"/>
      <c r="CM24" s="611"/>
      <c r="CN24" s="611"/>
      <c r="CO24" s="611"/>
      <c r="CP24" s="611"/>
      <c r="CQ24" s="612"/>
      <c r="CR24" s="613">
        <v>15754578</v>
      </c>
      <c r="CS24" s="614"/>
      <c r="CT24" s="614"/>
      <c r="CU24" s="614"/>
      <c r="CV24" s="614"/>
      <c r="CW24" s="614"/>
      <c r="CX24" s="614"/>
      <c r="CY24" s="615"/>
      <c r="CZ24" s="618">
        <v>52.1</v>
      </c>
      <c r="DA24" s="619"/>
      <c r="DB24" s="619"/>
      <c r="DC24" s="635"/>
      <c r="DD24" s="656">
        <v>10411416</v>
      </c>
      <c r="DE24" s="614"/>
      <c r="DF24" s="614"/>
      <c r="DG24" s="614"/>
      <c r="DH24" s="614"/>
      <c r="DI24" s="614"/>
      <c r="DJ24" s="614"/>
      <c r="DK24" s="615"/>
      <c r="DL24" s="656">
        <v>9508755</v>
      </c>
      <c r="DM24" s="614"/>
      <c r="DN24" s="614"/>
      <c r="DO24" s="614"/>
      <c r="DP24" s="614"/>
      <c r="DQ24" s="614"/>
      <c r="DR24" s="614"/>
      <c r="DS24" s="614"/>
      <c r="DT24" s="614"/>
      <c r="DU24" s="614"/>
      <c r="DV24" s="615"/>
      <c r="DW24" s="618">
        <v>59.8</v>
      </c>
      <c r="DX24" s="619"/>
      <c r="DY24" s="619"/>
      <c r="DZ24" s="619"/>
      <c r="EA24" s="619"/>
      <c r="EB24" s="619"/>
      <c r="EC24" s="620"/>
    </row>
    <row r="25" spans="2:133" ht="11.25" customHeight="1" x14ac:dyDescent="0.2">
      <c r="B25" s="621" t="s">
        <v>280</v>
      </c>
      <c r="C25" s="622"/>
      <c r="D25" s="622"/>
      <c r="E25" s="622"/>
      <c r="F25" s="622"/>
      <c r="G25" s="622"/>
      <c r="H25" s="622"/>
      <c r="I25" s="622"/>
      <c r="J25" s="622"/>
      <c r="K25" s="622"/>
      <c r="L25" s="622"/>
      <c r="M25" s="622"/>
      <c r="N25" s="622"/>
      <c r="O25" s="622"/>
      <c r="P25" s="622"/>
      <c r="Q25" s="623"/>
      <c r="R25" s="624">
        <v>17036870</v>
      </c>
      <c r="S25" s="625"/>
      <c r="T25" s="625"/>
      <c r="U25" s="625"/>
      <c r="V25" s="625"/>
      <c r="W25" s="625"/>
      <c r="X25" s="625"/>
      <c r="Y25" s="626"/>
      <c r="Z25" s="627">
        <v>54.4</v>
      </c>
      <c r="AA25" s="627"/>
      <c r="AB25" s="627"/>
      <c r="AC25" s="627"/>
      <c r="AD25" s="628">
        <v>15845872</v>
      </c>
      <c r="AE25" s="628"/>
      <c r="AF25" s="628"/>
      <c r="AG25" s="628"/>
      <c r="AH25" s="628"/>
      <c r="AI25" s="628"/>
      <c r="AJ25" s="628"/>
      <c r="AK25" s="628"/>
      <c r="AL25" s="629">
        <v>100</v>
      </c>
      <c r="AM25" s="630"/>
      <c r="AN25" s="630"/>
      <c r="AO25" s="631"/>
      <c r="AP25" s="621" t="s">
        <v>281</v>
      </c>
      <c r="AQ25" s="640"/>
      <c r="AR25" s="640"/>
      <c r="AS25" s="640"/>
      <c r="AT25" s="640"/>
      <c r="AU25" s="640"/>
      <c r="AV25" s="640"/>
      <c r="AW25" s="640"/>
      <c r="AX25" s="640"/>
      <c r="AY25" s="640"/>
      <c r="AZ25" s="640"/>
      <c r="BA25" s="640"/>
      <c r="BB25" s="640"/>
      <c r="BC25" s="640"/>
      <c r="BD25" s="640"/>
      <c r="BE25" s="640"/>
      <c r="BF25" s="641"/>
      <c r="BG25" s="624" t="s">
        <v>122</v>
      </c>
      <c r="BH25" s="625"/>
      <c r="BI25" s="625"/>
      <c r="BJ25" s="625"/>
      <c r="BK25" s="625"/>
      <c r="BL25" s="625"/>
      <c r="BM25" s="625"/>
      <c r="BN25" s="626"/>
      <c r="BO25" s="627" t="s">
        <v>122</v>
      </c>
      <c r="BP25" s="627"/>
      <c r="BQ25" s="627"/>
      <c r="BR25" s="627"/>
      <c r="BS25" s="628" t="s">
        <v>122</v>
      </c>
      <c r="BT25" s="628"/>
      <c r="BU25" s="628"/>
      <c r="BV25" s="628"/>
      <c r="BW25" s="628"/>
      <c r="BX25" s="628"/>
      <c r="BY25" s="628"/>
      <c r="BZ25" s="628"/>
      <c r="CA25" s="628"/>
      <c r="CB25" s="632"/>
      <c r="CD25" s="621" t="s">
        <v>282</v>
      </c>
      <c r="CE25" s="622"/>
      <c r="CF25" s="622"/>
      <c r="CG25" s="622"/>
      <c r="CH25" s="622"/>
      <c r="CI25" s="622"/>
      <c r="CJ25" s="622"/>
      <c r="CK25" s="622"/>
      <c r="CL25" s="622"/>
      <c r="CM25" s="622"/>
      <c r="CN25" s="622"/>
      <c r="CO25" s="622"/>
      <c r="CP25" s="622"/>
      <c r="CQ25" s="623"/>
      <c r="CR25" s="624">
        <v>4189053</v>
      </c>
      <c r="CS25" s="657"/>
      <c r="CT25" s="657"/>
      <c r="CU25" s="657"/>
      <c r="CV25" s="657"/>
      <c r="CW25" s="657"/>
      <c r="CX25" s="657"/>
      <c r="CY25" s="658"/>
      <c r="CZ25" s="629">
        <v>13.9</v>
      </c>
      <c r="DA25" s="654"/>
      <c r="DB25" s="654"/>
      <c r="DC25" s="659"/>
      <c r="DD25" s="633">
        <v>3802655</v>
      </c>
      <c r="DE25" s="657"/>
      <c r="DF25" s="657"/>
      <c r="DG25" s="657"/>
      <c r="DH25" s="657"/>
      <c r="DI25" s="657"/>
      <c r="DJ25" s="657"/>
      <c r="DK25" s="658"/>
      <c r="DL25" s="633">
        <v>3707134</v>
      </c>
      <c r="DM25" s="657"/>
      <c r="DN25" s="657"/>
      <c r="DO25" s="657"/>
      <c r="DP25" s="657"/>
      <c r="DQ25" s="657"/>
      <c r="DR25" s="657"/>
      <c r="DS25" s="657"/>
      <c r="DT25" s="657"/>
      <c r="DU25" s="657"/>
      <c r="DV25" s="658"/>
      <c r="DW25" s="629">
        <v>23.3</v>
      </c>
      <c r="DX25" s="654"/>
      <c r="DY25" s="654"/>
      <c r="DZ25" s="654"/>
      <c r="EA25" s="654"/>
      <c r="EB25" s="654"/>
      <c r="EC25" s="655"/>
    </row>
    <row r="26" spans="2:133" ht="11.25" customHeight="1" x14ac:dyDescent="0.2">
      <c r="B26" s="621" t="s">
        <v>283</v>
      </c>
      <c r="C26" s="622"/>
      <c r="D26" s="622"/>
      <c r="E26" s="622"/>
      <c r="F26" s="622"/>
      <c r="G26" s="622"/>
      <c r="H26" s="622"/>
      <c r="I26" s="622"/>
      <c r="J26" s="622"/>
      <c r="K26" s="622"/>
      <c r="L26" s="622"/>
      <c r="M26" s="622"/>
      <c r="N26" s="622"/>
      <c r="O26" s="622"/>
      <c r="P26" s="622"/>
      <c r="Q26" s="623"/>
      <c r="R26" s="624">
        <v>3909</v>
      </c>
      <c r="S26" s="625"/>
      <c r="T26" s="625"/>
      <c r="U26" s="625"/>
      <c r="V26" s="625"/>
      <c r="W26" s="625"/>
      <c r="X26" s="625"/>
      <c r="Y26" s="626"/>
      <c r="Z26" s="627">
        <v>0</v>
      </c>
      <c r="AA26" s="627"/>
      <c r="AB26" s="627"/>
      <c r="AC26" s="627"/>
      <c r="AD26" s="628">
        <v>3909</v>
      </c>
      <c r="AE26" s="628"/>
      <c r="AF26" s="628"/>
      <c r="AG26" s="628"/>
      <c r="AH26" s="628"/>
      <c r="AI26" s="628"/>
      <c r="AJ26" s="628"/>
      <c r="AK26" s="628"/>
      <c r="AL26" s="629">
        <v>0</v>
      </c>
      <c r="AM26" s="630"/>
      <c r="AN26" s="630"/>
      <c r="AO26" s="631"/>
      <c r="AP26" s="621" t="s">
        <v>284</v>
      </c>
      <c r="AQ26" s="640"/>
      <c r="AR26" s="640"/>
      <c r="AS26" s="640"/>
      <c r="AT26" s="640"/>
      <c r="AU26" s="640"/>
      <c r="AV26" s="640"/>
      <c r="AW26" s="640"/>
      <c r="AX26" s="640"/>
      <c r="AY26" s="640"/>
      <c r="AZ26" s="640"/>
      <c r="BA26" s="640"/>
      <c r="BB26" s="640"/>
      <c r="BC26" s="640"/>
      <c r="BD26" s="640"/>
      <c r="BE26" s="640"/>
      <c r="BF26" s="641"/>
      <c r="BG26" s="624" t="s">
        <v>122</v>
      </c>
      <c r="BH26" s="625"/>
      <c r="BI26" s="625"/>
      <c r="BJ26" s="625"/>
      <c r="BK26" s="625"/>
      <c r="BL26" s="625"/>
      <c r="BM26" s="625"/>
      <c r="BN26" s="626"/>
      <c r="BO26" s="627" t="s">
        <v>122</v>
      </c>
      <c r="BP26" s="627"/>
      <c r="BQ26" s="627"/>
      <c r="BR26" s="627"/>
      <c r="BS26" s="628" t="s">
        <v>122</v>
      </c>
      <c r="BT26" s="628"/>
      <c r="BU26" s="628"/>
      <c r="BV26" s="628"/>
      <c r="BW26" s="628"/>
      <c r="BX26" s="628"/>
      <c r="BY26" s="628"/>
      <c r="BZ26" s="628"/>
      <c r="CA26" s="628"/>
      <c r="CB26" s="632"/>
      <c r="CD26" s="621" t="s">
        <v>285</v>
      </c>
      <c r="CE26" s="622"/>
      <c r="CF26" s="622"/>
      <c r="CG26" s="622"/>
      <c r="CH26" s="622"/>
      <c r="CI26" s="622"/>
      <c r="CJ26" s="622"/>
      <c r="CK26" s="622"/>
      <c r="CL26" s="622"/>
      <c r="CM26" s="622"/>
      <c r="CN26" s="622"/>
      <c r="CO26" s="622"/>
      <c r="CP26" s="622"/>
      <c r="CQ26" s="623"/>
      <c r="CR26" s="624">
        <v>2332037</v>
      </c>
      <c r="CS26" s="625"/>
      <c r="CT26" s="625"/>
      <c r="CU26" s="625"/>
      <c r="CV26" s="625"/>
      <c r="CW26" s="625"/>
      <c r="CX26" s="625"/>
      <c r="CY26" s="626"/>
      <c r="CZ26" s="629">
        <v>7.7</v>
      </c>
      <c r="DA26" s="654"/>
      <c r="DB26" s="654"/>
      <c r="DC26" s="659"/>
      <c r="DD26" s="633">
        <v>2130954</v>
      </c>
      <c r="DE26" s="625"/>
      <c r="DF26" s="625"/>
      <c r="DG26" s="625"/>
      <c r="DH26" s="625"/>
      <c r="DI26" s="625"/>
      <c r="DJ26" s="625"/>
      <c r="DK26" s="626"/>
      <c r="DL26" s="633" t="s">
        <v>122</v>
      </c>
      <c r="DM26" s="625"/>
      <c r="DN26" s="625"/>
      <c r="DO26" s="625"/>
      <c r="DP26" s="625"/>
      <c r="DQ26" s="625"/>
      <c r="DR26" s="625"/>
      <c r="DS26" s="625"/>
      <c r="DT26" s="625"/>
      <c r="DU26" s="625"/>
      <c r="DV26" s="626"/>
      <c r="DW26" s="629" t="s">
        <v>122</v>
      </c>
      <c r="DX26" s="654"/>
      <c r="DY26" s="654"/>
      <c r="DZ26" s="654"/>
      <c r="EA26" s="654"/>
      <c r="EB26" s="654"/>
      <c r="EC26" s="655"/>
    </row>
    <row r="27" spans="2:133" ht="11.25" customHeight="1" x14ac:dyDescent="0.2">
      <c r="B27" s="621" t="s">
        <v>286</v>
      </c>
      <c r="C27" s="622"/>
      <c r="D27" s="622"/>
      <c r="E27" s="622"/>
      <c r="F27" s="622"/>
      <c r="G27" s="622"/>
      <c r="H27" s="622"/>
      <c r="I27" s="622"/>
      <c r="J27" s="622"/>
      <c r="K27" s="622"/>
      <c r="L27" s="622"/>
      <c r="M27" s="622"/>
      <c r="N27" s="622"/>
      <c r="O27" s="622"/>
      <c r="P27" s="622"/>
      <c r="Q27" s="623"/>
      <c r="R27" s="624">
        <v>145700</v>
      </c>
      <c r="S27" s="625"/>
      <c r="T27" s="625"/>
      <c r="U27" s="625"/>
      <c r="V27" s="625"/>
      <c r="W27" s="625"/>
      <c r="X27" s="625"/>
      <c r="Y27" s="626"/>
      <c r="Z27" s="627">
        <v>0.5</v>
      </c>
      <c r="AA27" s="627"/>
      <c r="AB27" s="627"/>
      <c r="AC27" s="627"/>
      <c r="AD27" s="628" t="s">
        <v>122</v>
      </c>
      <c r="AE27" s="628"/>
      <c r="AF27" s="628"/>
      <c r="AG27" s="628"/>
      <c r="AH27" s="628"/>
      <c r="AI27" s="628"/>
      <c r="AJ27" s="628"/>
      <c r="AK27" s="628"/>
      <c r="AL27" s="629" t="s">
        <v>122</v>
      </c>
      <c r="AM27" s="630"/>
      <c r="AN27" s="630"/>
      <c r="AO27" s="631"/>
      <c r="AP27" s="621" t="s">
        <v>287</v>
      </c>
      <c r="AQ27" s="622"/>
      <c r="AR27" s="622"/>
      <c r="AS27" s="622"/>
      <c r="AT27" s="622"/>
      <c r="AU27" s="622"/>
      <c r="AV27" s="622"/>
      <c r="AW27" s="622"/>
      <c r="AX27" s="622"/>
      <c r="AY27" s="622"/>
      <c r="AZ27" s="622"/>
      <c r="BA27" s="622"/>
      <c r="BB27" s="622"/>
      <c r="BC27" s="622"/>
      <c r="BD27" s="622"/>
      <c r="BE27" s="622"/>
      <c r="BF27" s="623"/>
      <c r="BG27" s="624">
        <v>5892859</v>
      </c>
      <c r="BH27" s="625"/>
      <c r="BI27" s="625"/>
      <c r="BJ27" s="625"/>
      <c r="BK27" s="625"/>
      <c r="BL27" s="625"/>
      <c r="BM27" s="625"/>
      <c r="BN27" s="626"/>
      <c r="BO27" s="627">
        <v>100</v>
      </c>
      <c r="BP27" s="627"/>
      <c r="BQ27" s="627"/>
      <c r="BR27" s="627"/>
      <c r="BS27" s="628">
        <v>104313</v>
      </c>
      <c r="BT27" s="628"/>
      <c r="BU27" s="628"/>
      <c r="BV27" s="628"/>
      <c r="BW27" s="628"/>
      <c r="BX27" s="628"/>
      <c r="BY27" s="628"/>
      <c r="BZ27" s="628"/>
      <c r="CA27" s="628"/>
      <c r="CB27" s="632"/>
      <c r="CD27" s="621" t="s">
        <v>288</v>
      </c>
      <c r="CE27" s="622"/>
      <c r="CF27" s="622"/>
      <c r="CG27" s="622"/>
      <c r="CH27" s="622"/>
      <c r="CI27" s="622"/>
      <c r="CJ27" s="622"/>
      <c r="CK27" s="622"/>
      <c r="CL27" s="622"/>
      <c r="CM27" s="622"/>
      <c r="CN27" s="622"/>
      <c r="CO27" s="622"/>
      <c r="CP27" s="622"/>
      <c r="CQ27" s="623"/>
      <c r="CR27" s="624">
        <v>7793328</v>
      </c>
      <c r="CS27" s="657"/>
      <c r="CT27" s="657"/>
      <c r="CU27" s="657"/>
      <c r="CV27" s="657"/>
      <c r="CW27" s="657"/>
      <c r="CX27" s="657"/>
      <c r="CY27" s="658"/>
      <c r="CZ27" s="629">
        <v>25.8</v>
      </c>
      <c r="DA27" s="654"/>
      <c r="DB27" s="654"/>
      <c r="DC27" s="659"/>
      <c r="DD27" s="633">
        <v>2942553</v>
      </c>
      <c r="DE27" s="657"/>
      <c r="DF27" s="657"/>
      <c r="DG27" s="657"/>
      <c r="DH27" s="657"/>
      <c r="DI27" s="657"/>
      <c r="DJ27" s="657"/>
      <c r="DK27" s="658"/>
      <c r="DL27" s="633">
        <v>2135413</v>
      </c>
      <c r="DM27" s="657"/>
      <c r="DN27" s="657"/>
      <c r="DO27" s="657"/>
      <c r="DP27" s="657"/>
      <c r="DQ27" s="657"/>
      <c r="DR27" s="657"/>
      <c r="DS27" s="657"/>
      <c r="DT27" s="657"/>
      <c r="DU27" s="657"/>
      <c r="DV27" s="658"/>
      <c r="DW27" s="629">
        <v>13.4</v>
      </c>
      <c r="DX27" s="654"/>
      <c r="DY27" s="654"/>
      <c r="DZ27" s="654"/>
      <c r="EA27" s="654"/>
      <c r="EB27" s="654"/>
      <c r="EC27" s="655"/>
    </row>
    <row r="28" spans="2:133" ht="11.25" customHeight="1" x14ac:dyDescent="0.2">
      <c r="B28" s="621" t="s">
        <v>289</v>
      </c>
      <c r="C28" s="622"/>
      <c r="D28" s="622"/>
      <c r="E28" s="622"/>
      <c r="F28" s="622"/>
      <c r="G28" s="622"/>
      <c r="H28" s="622"/>
      <c r="I28" s="622"/>
      <c r="J28" s="622"/>
      <c r="K28" s="622"/>
      <c r="L28" s="622"/>
      <c r="M28" s="622"/>
      <c r="N28" s="622"/>
      <c r="O28" s="622"/>
      <c r="P28" s="622"/>
      <c r="Q28" s="623"/>
      <c r="R28" s="624">
        <v>291480</v>
      </c>
      <c r="S28" s="625"/>
      <c r="T28" s="625"/>
      <c r="U28" s="625"/>
      <c r="V28" s="625"/>
      <c r="W28" s="625"/>
      <c r="X28" s="625"/>
      <c r="Y28" s="626"/>
      <c r="Z28" s="627">
        <v>0.9</v>
      </c>
      <c r="AA28" s="627"/>
      <c r="AB28" s="627"/>
      <c r="AC28" s="627"/>
      <c r="AD28" s="628" t="s">
        <v>122</v>
      </c>
      <c r="AE28" s="628"/>
      <c r="AF28" s="628"/>
      <c r="AG28" s="628"/>
      <c r="AH28" s="628"/>
      <c r="AI28" s="628"/>
      <c r="AJ28" s="628"/>
      <c r="AK28" s="628"/>
      <c r="AL28" s="629" t="s">
        <v>122</v>
      </c>
      <c r="AM28" s="630"/>
      <c r="AN28" s="630"/>
      <c r="AO28" s="631"/>
      <c r="AP28" s="621"/>
      <c r="AQ28" s="622"/>
      <c r="AR28" s="622"/>
      <c r="AS28" s="622"/>
      <c r="AT28" s="622"/>
      <c r="AU28" s="622"/>
      <c r="AV28" s="622"/>
      <c r="AW28" s="622"/>
      <c r="AX28" s="622"/>
      <c r="AY28" s="622"/>
      <c r="AZ28" s="622"/>
      <c r="BA28" s="622"/>
      <c r="BB28" s="622"/>
      <c r="BC28" s="622"/>
      <c r="BD28" s="622"/>
      <c r="BE28" s="622"/>
      <c r="BF28" s="623"/>
      <c r="BG28" s="624"/>
      <c r="BH28" s="625"/>
      <c r="BI28" s="625"/>
      <c r="BJ28" s="625"/>
      <c r="BK28" s="625"/>
      <c r="BL28" s="625"/>
      <c r="BM28" s="625"/>
      <c r="BN28" s="626"/>
      <c r="BO28" s="627"/>
      <c r="BP28" s="627"/>
      <c r="BQ28" s="627"/>
      <c r="BR28" s="627"/>
      <c r="BS28" s="633"/>
      <c r="BT28" s="625"/>
      <c r="BU28" s="625"/>
      <c r="BV28" s="625"/>
      <c r="BW28" s="625"/>
      <c r="BX28" s="625"/>
      <c r="BY28" s="625"/>
      <c r="BZ28" s="625"/>
      <c r="CA28" s="625"/>
      <c r="CB28" s="634"/>
      <c r="CD28" s="621" t="s">
        <v>290</v>
      </c>
      <c r="CE28" s="622"/>
      <c r="CF28" s="622"/>
      <c r="CG28" s="622"/>
      <c r="CH28" s="622"/>
      <c r="CI28" s="622"/>
      <c r="CJ28" s="622"/>
      <c r="CK28" s="622"/>
      <c r="CL28" s="622"/>
      <c r="CM28" s="622"/>
      <c r="CN28" s="622"/>
      <c r="CO28" s="622"/>
      <c r="CP28" s="622"/>
      <c r="CQ28" s="623"/>
      <c r="CR28" s="624">
        <v>3772197</v>
      </c>
      <c r="CS28" s="625"/>
      <c r="CT28" s="625"/>
      <c r="CU28" s="625"/>
      <c r="CV28" s="625"/>
      <c r="CW28" s="625"/>
      <c r="CX28" s="625"/>
      <c r="CY28" s="626"/>
      <c r="CZ28" s="629">
        <v>12.5</v>
      </c>
      <c r="DA28" s="654"/>
      <c r="DB28" s="654"/>
      <c r="DC28" s="659"/>
      <c r="DD28" s="633">
        <v>3666208</v>
      </c>
      <c r="DE28" s="625"/>
      <c r="DF28" s="625"/>
      <c r="DG28" s="625"/>
      <c r="DH28" s="625"/>
      <c r="DI28" s="625"/>
      <c r="DJ28" s="625"/>
      <c r="DK28" s="626"/>
      <c r="DL28" s="633">
        <v>3666208</v>
      </c>
      <c r="DM28" s="625"/>
      <c r="DN28" s="625"/>
      <c r="DO28" s="625"/>
      <c r="DP28" s="625"/>
      <c r="DQ28" s="625"/>
      <c r="DR28" s="625"/>
      <c r="DS28" s="625"/>
      <c r="DT28" s="625"/>
      <c r="DU28" s="625"/>
      <c r="DV28" s="626"/>
      <c r="DW28" s="629">
        <v>23.1</v>
      </c>
      <c r="DX28" s="654"/>
      <c r="DY28" s="654"/>
      <c r="DZ28" s="654"/>
      <c r="EA28" s="654"/>
      <c r="EB28" s="654"/>
      <c r="EC28" s="655"/>
    </row>
    <row r="29" spans="2:133" ht="11.25" customHeight="1" x14ac:dyDescent="0.2">
      <c r="B29" s="621" t="s">
        <v>291</v>
      </c>
      <c r="C29" s="622"/>
      <c r="D29" s="622"/>
      <c r="E29" s="622"/>
      <c r="F29" s="622"/>
      <c r="G29" s="622"/>
      <c r="H29" s="622"/>
      <c r="I29" s="622"/>
      <c r="J29" s="622"/>
      <c r="K29" s="622"/>
      <c r="L29" s="622"/>
      <c r="M29" s="622"/>
      <c r="N29" s="622"/>
      <c r="O29" s="622"/>
      <c r="P29" s="622"/>
      <c r="Q29" s="623"/>
      <c r="R29" s="624">
        <v>64996</v>
      </c>
      <c r="S29" s="625"/>
      <c r="T29" s="625"/>
      <c r="U29" s="625"/>
      <c r="V29" s="625"/>
      <c r="W29" s="625"/>
      <c r="X29" s="625"/>
      <c r="Y29" s="626"/>
      <c r="Z29" s="627">
        <v>0.2</v>
      </c>
      <c r="AA29" s="627"/>
      <c r="AB29" s="627"/>
      <c r="AC29" s="627"/>
      <c r="AD29" s="628" t="s">
        <v>122</v>
      </c>
      <c r="AE29" s="628"/>
      <c r="AF29" s="628"/>
      <c r="AG29" s="628"/>
      <c r="AH29" s="628"/>
      <c r="AI29" s="628"/>
      <c r="AJ29" s="628"/>
      <c r="AK29" s="628"/>
      <c r="AL29" s="629" t="s">
        <v>122</v>
      </c>
      <c r="AM29" s="630"/>
      <c r="AN29" s="630"/>
      <c r="AO29" s="631"/>
      <c r="AP29" s="645"/>
      <c r="AQ29" s="646"/>
      <c r="AR29" s="646"/>
      <c r="AS29" s="646"/>
      <c r="AT29" s="646"/>
      <c r="AU29" s="646"/>
      <c r="AV29" s="646"/>
      <c r="AW29" s="646"/>
      <c r="AX29" s="646"/>
      <c r="AY29" s="646"/>
      <c r="AZ29" s="646"/>
      <c r="BA29" s="646"/>
      <c r="BB29" s="646"/>
      <c r="BC29" s="646"/>
      <c r="BD29" s="646"/>
      <c r="BE29" s="646"/>
      <c r="BF29" s="647"/>
      <c r="BG29" s="624"/>
      <c r="BH29" s="625"/>
      <c r="BI29" s="625"/>
      <c r="BJ29" s="625"/>
      <c r="BK29" s="625"/>
      <c r="BL29" s="625"/>
      <c r="BM29" s="625"/>
      <c r="BN29" s="626"/>
      <c r="BO29" s="627"/>
      <c r="BP29" s="627"/>
      <c r="BQ29" s="627"/>
      <c r="BR29" s="627"/>
      <c r="BS29" s="628"/>
      <c r="BT29" s="628"/>
      <c r="BU29" s="628"/>
      <c r="BV29" s="628"/>
      <c r="BW29" s="628"/>
      <c r="BX29" s="628"/>
      <c r="BY29" s="628"/>
      <c r="BZ29" s="628"/>
      <c r="CA29" s="628"/>
      <c r="CB29" s="632"/>
      <c r="CD29" s="662" t="s">
        <v>292</v>
      </c>
      <c r="CE29" s="663"/>
      <c r="CF29" s="621" t="s">
        <v>66</v>
      </c>
      <c r="CG29" s="622"/>
      <c r="CH29" s="622"/>
      <c r="CI29" s="622"/>
      <c r="CJ29" s="622"/>
      <c r="CK29" s="622"/>
      <c r="CL29" s="622"/>
      <c r="CM29" s="622"/>
      <c r="CN29" s="622"/>
      <c r="CO29" s="622"/>
      <c r="CP29" s="622"/>
      <c r="CQ29" s="623"/>
      <c r="CR29" s="624">
        <v>3771871</v>
      </c>
      <c r="CS29" s="657"/>
      <c r="CT29" s="657"/>
      <c r="CU29" s="657"/>
      <c r="CV29" s="657"/>
      <c r="CW29" s="657"/>
      <c r="CX29" s="657"/>
      <c r="CY29" s="658"/>
      <c r="CZ29" s="629">
        <v>12.5</v>
      </c>
      <c r="DA29" s="654"/>
      <c r="DB29" s="654"/>
      <c r="DC29" s="659"/>
      <c r="DD29" s="633">
        <v>3665882</v>
      </c>
      <c r="DE29" s="657"/>
      <c r="DF29" s="657"/>
      <c r="DG29" s="657"/>
      <c r="DH29" s="657"/>
      <c r="DI29" s="657"/>
      <c r="DJ29" s="657"/>
      <c r="DK29" s="658"/>
      <c r="DL29" s="633">
        <v>3665882</v>
      </c>
      <c r="DM29" s="657"/>
      <c r="DN29" s="657"/>
      <c r="DO29" s="657"/>
      <c r="DP29" s="657"/>
      <c r="DQ29" s="657"/>
      <c r="DR29" s="657"/>
      <c r="DS29" s="657"/>
      <c r="DT29" s="657"/>
      <c r="DU29" s="657"/>
      <c r="DV29" s="658"/>
      <c r="DW29" s="629">
        <v>23.1</v>
      </c>
      <c r="DX29" s="654"/>
      <c r="DY29" s="654"/>
      <c r="DZ29" s="654"/>
      <c r="EA29" s="654"/>
      <c r="EB29" s="654"/>
      <c r="EC29" s="655"/>
    </row>
    <row r="30" spans="2:133" ht="11.25" customHeight="1" x14ac:dyDescent="0.2">
      <c r="B30" s="621" t="s">
        <v>293</v>
      </c>
      <c r="C30" s="622"/>
      <c r="D30" s="622"/>
      <c r="E30" s="622"/>
      <c r="F30" s="622"/>
      <c r="G30" s="622"/>
      <c r="H30" s="622"/>
      <c r="I30" s="622"/>
      <c r="J30" s="622"/>
      <c r="K30" s="622"/>
      <c r="L30" s="622"/>
      <c r="M30" s="622"/>
      <c r="N30" s="622"/>
      <c r="O30" s="622"/>
      <c r="P30" s="622"/>
      <c r="Q30" s="623"/>
      <c r="R30" s="624">
        <v>5792383</v>
      </c>
      <c r="S30" s="625"/>
      <c r="T30" s="625"/>
      <c r="U30" s="625"/>
      <c r="V30" s="625"/>
      <c r="W30" s="625"/>
      <c r="X30" s="625"/>
      <c r="Y30" s="626"/>
      <c r="Z30" s="627">
        <v>18.5</v>
      </c>
      <c r="AA30" s="627"/>
      <c r="AB30" s="627"/>
      <c r="AC30" s="627"/>
      <c r="AD30" s="628" t="s">
        <v>122</v>
      </c>
      <c r="AE30" s="628"/>
      <c r="AF30" s="628"/>
      <c r="AG30" s="628"/>
      <c r="AH30" s="628"/>
      <c r="AI30" s="628"/>
      <c r="AJ30" s="628"/>
      <c r="AK30" s="628"/>
      <c r="AL30" s="629" t="s">
        <v>122</v>
      </c>
      <c r="AM30" s="630"/>
      <c r="AN30" s="630"/>
      <c r="AO30" s="631"/>
      <c r="AP30" s="606" t="s">
        <v>211</v>
      </c>
      <c r="AQ30" s="607"/>
      <c r="AR30" s="607"/>
      <c r="AS30" s="607"/>
      <c r="AT30" s="607"/>
      <c r="AU30" s="607"/>
      <c r="AV30" s="607"/>
      <c r="AW30" s="607"/>
      <c r="AX30" s="607"/>
      <c r="AY30" s="607"/>
      <c r="AZ30" s="607"/>
      <c r="BA30" s="607"/>
      <c r="BB30" s="607"/>
      <c r="BC30" s="607"/>
      <c r="BD30" s="607"/>
      <c r="BE30" s="607"/>
      <c r="BF30" s="608"/>
      <c r="BG30" s="606" t="s">
        <v>294</v>
      </c>
      <c r="BH30" s="660"/>
      <c r="BI30" s="660"/>
      <c r="BJ30" s="660"/>
      <c r="BK30" s="660"/>
      <c r="BL30" s="660"/>
      <c r="BM30" s="660"/>
      <c r="BN30" s="660"/>
      <c r="BO30" s="660"/>
      <c r="BP30" s="660"/>
      <c r="BQ30" s="661"/>
      <c r="BR30" s="606" t="s">
        <v>295</v>
      </c>
      <c r="BS30" s="660"/>
      <c r="BT30" s="660"/>
      <c r="BU30" s="660"/>
      <c r="BV30" s="660"/>
      <c r="BW30" s="660"/>
      <c r="BX30" s="660"/>
      <c r="BY30" s="660"/>
      <c r="BZ30" s="660"/>
      <c r="CA30" s="660"/>
      <c r="CB30" s="661"/>
      <c r="CD30" s="664"/>
      <c r="CE30" s="665"/>
      <c r="CF30" s="621" t="s">
        <v>296</v>
      </c>
      <c r="CG30" s="622"/>
      <c r="CH30" s="622"/>
      <c r="CI30" s="622"/>
      <c r="CJ30" s="622"/>
      <c r="CK30" s="622"/>
      <c r="CL30" s="622"/>
      <c r="CM30" s="622"/>
      <c r="CN30" s="622"/>
      <c r="CO30" s="622"/>
      <c r="CP30" s="622"/>
      <c r="CQ30" s="623"/>
      <c r="CR30" s="624">
        <v>3666456</v>
      </c>
      <c r="CS30" s="625"/>
      <c r="CT30" s="625"/>
      <c r="CU30" s="625"/>
      <c r="CV30" s="625"/>
      <c r="CW30" s="625"/>
      <c r="CX30" s="625"/>
      <c r="CY30" s="626"/>
      <c r="CZ30" s="629">
        <v>12.1</v>
      </c>
      <c r="DA30" s="654"/>
      <c r="DB30" s="654"/>
      <c r="DC30" s="659"/>
      <c r="DD30" s="633">
        <v>3566969</v>
      </c>
      <c r="DE30" s="625"/>
      <c r="DF30" s="625"/>
      <c r="DG30" s="625"/>
      <c r="DH30" s="625"/>
      <c r="DI30" s="625"/>
      <c r="DJ30" s="625"/>
      <c r="DK30" s="626"/>
      <c r="DL30" s="633">
        <v>3566969</v>
      </c>
      <c r="DM30" s="625"/>
      <c r="DN30" s="625"/>
      <c r="DO30" s="625"/>
      <c r="DP30" s="625"/>
      <c r="DQ30" s="625"/>
      <c r="DR30" s="625"/>
      <c r="DS30" s="625"/>
      <c r="DT30" s="625"/>
      <c r="DU30" s="625"/>
      <c r="DV30" s="626"/>
      <c r="DW30" s="629">
        <v>22.4</v>
      </c>
      <c r="DX30" s="654"/>
      <c r="DY30" s="654"/>
      <c r="DZ30" s="654"/>
      <c r="EA30" s="654"/>
      <c r="EB30" s="654"/>
      <c r="EC30" s="655"/>
    </row>
    <row r="31" spans="2:133" ht="11.25" customHeight="1" x14ac:dyDescent="0.2">
      <c r="B31" s="637" t="s">
        <v>297</v>
      </c>
      <c r="C31" s="638"/>
      <c r="D31" s="638"/>
      <c r="E31" s="638"/>
      <c r="F31" s="638"/>
      <c r="G31" s="638"/>
      <c r="H31" s="638"/>
      <c r="I31" s="638"/>
      <c r="J31" s="638"/>
      <c r="K31" s="638"/>
      <c r="L31" s="638"/>
      <c r="M31" s="638"/>
      <c r="N31" s="638"/>
      <c r="O31" s="638"/>
      <c r="P31" s="638"/>
      <c r="Q31" s="639"/>
      <c r="R31" s="624" t="s">
        <v>122</v>
      </c>
      <c r="S31" s="625"/>
      <c r="T31" s="625"/>
      <c r="U31" s="625"/>
      <c r="V31" s="625"/>
      <c r="W31" s="625"/>
      <c r="X31" s="625"/>
      <c r="Y31" s="626"/>
      <c r="Z31" s="627" t="s">
        <v>122</v>
      </c>
      <c r="AA31" s="627"/>
      <c r="AB31" s="627"/>
      <c r="AC31" s="627"/>
      <c r="AD31" s="628" t="s">
        <v>122</v>
      </c>
      <c r="AE31" s="628"/>
      <c r="AF31" s="628"/>
      <c r="AG31" s="628"/>
      <c r="AH31" s="628"/>
      <c r="AI31" s="628"/>
      <c r="AJ31" s="628"/>
      <c r="AK31" s="628"/>
      <c r="AL31" s="629" t="s">
        <v>122</v>
      </c>
      <c r="AM31" s="630"/>
      <c r="AN31" s="630"/>
      <c r="AO31" s="631"/>
      <c r="AP31" s="672" t="s">
        <v>298</v>
      </c>
      <c r="AQ31" s="673"/>
      <c r="AR31" s="673"/>
      <c r="AS31" s="673"/>
      <c r="AT31" s="678" t="s">
        <v>299</v>
      </c>
      <c r="AU31" s="200"/>
      <c r="AV31" s="200"/>
      <c r="AW31" s="200"/>
      <c r="AX31" s="610" t="s">
        <v>177</v>
      </c>
      <c r="AY31" s="611"/>
      <c r="AZ31" s="611"/>
      <c r="BA31" s="611"/>
      <c r="BB31" s="611"/>
      <c r="BC31" s="611"/>
      <c r="BD31" s="611"/>
      <c r="BE31" s="611"/>
      <c r="BF31" s="612"/>
      <c r="BG31" s="671">
        <v>99.3</v>
      </c>
      <c r="BH31" s="668"/>
      <c r="BI31" s="668"/>
      <c r="BJ31" s="668"/>
      <c r="BK31" s="668"/>
      <c r="BL31" s="668"/>
      <c r="BM31" s="619">
        <v>95.9</v>
      </c>
      <c r="BN31" s="668"/>
      <c r="BO31" s="668"/>
      <c r="BP31" s="668"/>
      <c r="BQ31" s="669"/>
      <c r="BR31" s="671">
        <v>99.3</v>
      </c>
      <c r="BS31" s="668"/>
      <c r="BT31" s="668"/>
      <c r="BU31" s="668"/>
      <c r="BV31" s="668"/>
      <c r="BW31" s="668"/>
      <c r="BX31" s="619">
        <v>95.8</v>
      </c>
      <c r="BY31" s="668"/>
      <c r="BZ31" s="668"/>
      <c r="CA31" s="668"/>
      <c r="CB31" s="669"/>
      <c r="CD31" s="664"/>
      <c r="CE31" s="665"/>
      <c r="CF31" s="621" t="s">
        <v>300</v>
      </c>
      <c r="CG31" s="622"/>
      <c r="CH31" s="622"/>
      <c r="CI31" s="622"/>
      <c r="CJ31" s="622"/>
      <c r="CK31" s="622"/>
      <c r="CL31" s="622"/>
      <c r="CM31" s="622"/>
      <c r="CN31" s="622"/>
      <c r="CO31" s="622"/>
      <c r="CP31" s="622"/>
      <c r="CQ31" s="623"/>
      <c r="CR31" s="624">
        <v>105415</v>
      </c>
      <c r="CS31" s="657"/>
      <c r="CT31" s="657"/>
      <c r="CU31" s="657"/>
      <c r="CV31" s="657"/>
      <c r="CW31" s="657"/>
      <c r="CX31" s="657"/>
      <c r="CY31" s="658"/>
      <c r="CZ31" s="629">
        <v>0.3</v>
      </c>
      <c r="DA31" s="654"/>
      <c r="DB31" s="654"/>
      <c r="DC31" s="659"/>
      <c r="DD31" s="633">
        <v>98913</v>
      </c>
      <c r="DE31" s="657"/>
      <c r="DF31" s="657"/>
      <c r="DG31" s="657"/>
      <c r="DH31" s="657"/>
      <c r="DI31" s="657"/>
      <c r="DJ31" s="657"/>
      <c r="DK31" s="658"/>
      <c r="DL31" s="633">
        <v>98913</v>
      </c>
      <c r="DM31" s="657"/>
      <c r="DN31" s="657"/>
      <c r="DO31" s="657"/>
      <c r="DP31" s="657"/>
      <c r="DQ31" s="657"/>
      <c r="DR31" s="657"/>
      <c r="DS31" s="657"/>
      <c r="DT31" s="657"/>
      <c r="DU31" s="657"/>
      <c r="DV31" s="658"/>
      <c r="DW31" s="629">
        <v>0.6</v>
      </c>
      <c r="DX31" s="654"/>
      <c r="DY31" s="654"/>
      <c r="DZ31" s="654"/>
      <c r="EA31" s="654"/>
      <c r="EB31" s="654"/>
      <c r="EC31" s="655"/>
    </row>
    <row r="32" spans="2:133" ht="11.25" customHeight="1" x14ac:dyDescent="0.2">
      <c r="B32" s="621" t="s">
        <v>301</v>
      </c>
      <c r="C32" s="622"/>
      <c r="D32" s="622"/>
      <c r="E32" s="622"/>
      <c r="F32" s="622"/>
      <c r="G32" s="622"/>
      <c r="H32" s="622"/>
      <c r="I32" s="622"/>
      <c r="J32" s="622"/>
      <c r="K32" s="622"/>
      <c r="L32" s="622"/>
      <c r="M32" s="622"/>
      <c r="N32" s="622"/>
      <c r="O32" s="622"/>
      <c r="P32" s="622"/>
      <c r="Q32" s="623"/>
      <c r="R32" s="624">
        <v>2732205</v>
      </c>
      <c r="S32" s="625"/>
      <c r="T32" s="625"/>
      <c r="U32" s="625"/>
      <c r="V32" s="625"/>
      <c r="W32" s="625"/>
      <c r="X32" s="625"/>
      <c r="Y32" s="626"/>
      <c r="Z32" s="627">
        <v>8.6999999999999993</v>
      </c>
      <c r="AA32" s="627"/>
      <c r="AB32" s="627"/>
      <c r="AC32" s="627"/>
      <c r="AD32" s="628" t="s">
        <v>122</v>
      </c>
      <c r="AE32" s="628"/>
      <c r="AF32" s="628"/>
      <c r="AG32" s="628"/>
      <c r="AH32" s="628"/>
      <c r="AI32" s="628"/>
      <c r="AJ32" s="628"/>
      <c r="AK32" s="628"/>
      <c r="AL32" s="629" t="s">
        <v>122</v>
      </c>
      <c r="AM32" s="630"/>
      <c r="AN32" s="630"/>
      <c r="AO32" s="631"/>
      <c r="AP32" s="674"/>
      <c r="AQ32" s="675"/>
      <c r="AR32" s="675"/>
      <c r="AS32" s="675"/>
      <c r="AT32" s="679"/>
      <c r="AU32" s="196" t="s">
        <v>302</v>
      </c>
      <c r="AX32" s="621" t="s">
        <v>303</v>
      </c>
      <c r="AY32" s="622"/>
      <c r="AZ32" s="622"/>
      <c r="BA32" s="622"/>
      <c r="BB32" s="622"/>
      <c r="BC32" s="622"/>
      <c r="BD32" s="622"/>
      <c r="BE32" s="622"/>
      <c r="BF32" s="623"/>
      <c r="BG32" s="681">
        <v>99.1</v>
      </c>
      <c r="BH32" s="657"/>
      <c r="BI32" s="657"/>
      <c r="BJ32" s="657"/>
      <c r="BK32" s="657"/>
      <c r="BL32" s="657"/>
      <c r="BM32" s="630">
        <v>95.8</v>
      </c>
      <c r="BN32" s="657"/>
      <c r="BO32" s="657"/>
      <c r="BP32" s="657"/>
      <c r="BQ32" s="670"/>
      <c r="BR32" s="681">
        <v>99</v>
      </c>
      <c r="BS32" s="657"/>
      <c r="BT32" s="657"/>
      <c r="BU32" s="657"/>
      <c r="BV32" s="657"/>
      <c r="BW32" s="657"/>
      <c r="BX32" s="630">
        <v>95.9</v>
      </c>
      <c r="BY32" s="657"/>
      <c r="BZ32" s="657"/>
      <c r="CA32" s="657"/>
      <c r="CB32" s="670"/>
      <c r="CD32" s="666"/>
      <c r="CE32" s="667"/>
      <c r="CF32" s="621" t="s">
        <v>304</v>
      </c>
      <c r="CG32" s="622"/>
      <c r="CH32" s="622"/>
      <c r="CI32" s="622"/>
      <c r="CJ32" s="622"/>
      <c r="CK32" s="622"/>
      <c r="CL32" s="622"/>
      <c r="CM32" s="622"/>
      <c r="CN32" s="622"/>
      <c r="CO32" s="622"/>
      <c r="CP32" s="622"/>
      <c r="CQ32" s="623"/>
      <c r="CR32" s="624">
        <v>326</v>
      </c>
      <c r="CS32" s="625"/>
      <c r="CT32" s="625"/>
      <c r="CU32" s="625"/>
      <c r="CV32" s="625"/>
      <c r="CW32" s="625"/>
      <c r="CX32" s="625"/>
      <c r="CY32" s="626"/>
      <c r="CZ32" s="629">
        <v>0</v>
      </c>
      <c r="DA32" s="654"/>
      <c r="DB32" s="654"/>
      <c r="DC32" s="659"/>
      <c r="DD32" s="633">
        <v>326</v>
      </c>
      <c r="DE32" s="625"/>
      <c r="DF32" s="625"/>
      <c r="DG32" s="625"/>
      <c r="DH32" s="625"/>
      <c r="DI32" s="625"/>
      <c r="DJ32" s="625"/>
      <c r="DK32" s="626"/>
      <c r="DL32" s="633">
        <v>326</v>
      </c>
      <c r="DM32" s="625"/>
      <c r="DN32" s="625"/>
      <c r="DO32" s="625"/>
      <c r="DP32" s="625"/>
      <c r="DQ32" s="625"/>
      <c r="DR32" s="625"/>
      <c r="DS32" s="625"/>
      <c r="DT32" s="625"/>
      <c r="DU32" s="625"/>
      <c r="DV32" s="626"/>
      <c r="DW32" s="629">
        <v>0</v>
      </c>
      <c r="DX32" s="654"/>
      <c r="DY32" s="654"/>
      <c r="DZ32" s="654"/>
      <c r="EA32" s="654"/>
      <c r="EB32" s="654"/>
      <c r="EC32" s="655"/>
    </row>
    <row r="33" spans="2:133" ht="11.25" customHeight="1" x14ac:dyDescent="0.2">
      <c r="B33" s="621" t="s">
        <v>305</v>
      </c>
      <c r="C33" s="622"/>
      <c r="D33" s="622"/>
      <c r="E33" s="622"/>
      <c r="F33" s="622"/>
      <c r="G33" s="622"/>
      <c r="H33" s="622"/>
      <c r="I33" s="622"/>
      <c r="J33" s="622"/>
      <c r="K33" s="622"/>
      <c r="L33" s="622"/>
      <c r="M33" s="622"/>
      <c r="N33" s="622"/>
      <c r="O33" s="622"/>
      <c r="P33" s="622"/>
      <c r="Q33" s="623"/>
      <c r="R33" s="624">
        <v>96488</v>
      </c>
      <c r="S33" s="625"/>
      <c r="T33" s="625"/>
      <c r="U33" s="625"/>
      <c r="V33" s="625"/>
      <c r="W33" s="625"/>
      <c r="X33" s="625"/>
      <c r="Y33" s="626"/>
      <c r="Z33" s="627">
        <v>0.3</v>
      </c>
      <c r="AA33" s="627"/>
      <c r="AB33" s="627"/>
      <c r="AC33" s="627"/>
      <c r="AD33" s="628" t="s">
        <v>122</v>
      </c>
      <c r="AE33" s="628"/>
      <c r="AF33" s="628"/>
      <c r="AG33" s="628"/>
      <c r="AH33" s="628"/>
      <c r="AI33" s="628"/>
      <c r="AJ33" s="628"/>
      <c r="AK33" s="628"/>
      <c r="AL33" s="629" t="s">
        <v>122</v>
      </c>
      <c r="AM33" s="630"/>
      <c r="AN33" s="630"/>
      <c r="AO33" s="631"/>
      <c r="AP33" s="676"/>
      <c r="AQ33" s="677"/>
      <c r="AR33" s="677"/>
      <c r="AS33" s="677"/>
      <c r="AT33" s="680"/>
      <c r="AU33" s="201"/>
      <c r="AV33" s="201"/>
      <c r="AW33" s="201"/>
      <c r="AX33" s="645" t="s">
        <v>306</v>
      </c>
      <c r="AY33" s="646"/>
      <c r="AZ33" s="646"/>
      <c r="BA33" s="646"/>
      <c r="BB33" s="646"/>
      <c r="BC33" s="646"/>
      <c r="BD33" s="646"/>
      <c r="BE33" s="646"/>
      <c r="BF33" s="647"/>
      <c r="BG33" s="682">
        <v>99.4</v>
      </c>
      <c r="BH33" s="683"/>
      <c r="BI33" s="683"/>
      <c r="BJ33" s="683"/>
      <c r="BK33" s="683"/>
      <c r="BL33" s="683"/>
      <c r="BM33" s="684">
        <v>95.3</v>
      </c>
      <c r="BN33" s="683"/>
      <c r="BO33" s="683"/>
      <c r="BP33" s="683"/>
      <c r="BQ33" s="685"/>
      <c r="BR33" s="682">
        <v>99.4</v>
      </c>
      <c r="BS33" s="683"/>
      <c r="BT33" s="683"/>
      <c r="BU33" s="683"/>
      <c r="BV33" s="683"/>
      <c r="BW33" s="683"/>
      <c r="BX33" s="684">
        <v>95.1</v>
      </c>
      <c r="BY33" s="683"/>
      <c r="BZ33" s="683"/>
      <c r="CA33" s="683"/>
      <c r="CB33" s="685"/>
      <c r="CD33" s="621" t="s">
        <v>307</v>
      </c>
      <c r="CE33" s="622"/>
      <c r="CF33" s="622"/>
      <c r="CG33" s="622"/>
      <c r="CH33" s="622"/>
      <c r="CI33" s="622"/>
      <c r="CJ33" s="622"/>
      <c r="CK33" s="622"/>
      <c r="CL33" s="622"/>
      <c r="CM33" s="622"/>
      <c r="CN33" s="622"/>
      <c r="CO33" s="622"/>
      <c r="CP33" s="622"/>
      <c r="CQ33" s="623"/>
      <c r="CR33" s="624">
        <v>10959590</v>
      </c>
      <c r="CS33" s="657"/>
      <c r="CT33" s="657"/>
      <c r="CU33" s="657"/>
      <c r="CV33" s="657"/>
      <c r="CW33" s="657"/>
      <c r="CX33" s="657"/>
      <c r="CY33" s="658"/>
      <c r="CZ33" s="629">
        <v>36.299999999999997</v>
      </c>
      <c r="DA33" s="654"/>
      <c r="DB33" s="654"/>
      <c r="DC33" s="659"/>
      <c r="DD33" s="633">
        <v>7546748</v>
      </c>
      <c r="DE33" s="657"/>
      <c r="DF33" s="657"/>
      <c r="DG33" s="657"/>
      <c r="DH33" s="657"/>
      <c r="DI33" s="657"/>
      <c r="DJ33" s="657"/>
      <c r="DK33" s="658"/>
      <c r="DL33" s="633">
        <v>5735746</v>
      </c>
      <c r="DM33" s="657"/>
      <c r="DN33" s="657"/>
      <c r="DO33" s="657"/>
      <c r="DP33" s="657"/>
      <c r="DQ33" s="657"/>
      <c r="DR33" s="657"/>
      <c r="DS33" s="657"/>
      <c r="DT33" s="657"/>
      <c r="DU33" s="657"/>
      <c r="DV33" s="658"/>
      <c r="DW33" s="629">
        <v>36.1</v>
      </c>
      <c r="DX33" s="654"/>
      <c r="DY33" s="654"/>
      <c r="DZ33" s="654"/>
      <c r="EA33" s="654"/>
      <c r="EB33" s="654"/>
      <c r="EC33" s="655"/>
    </row>
    <row r="34" spans="2:133" ht="11.25" customHeight="1" x14ac:dyDescent="0.2">
      <c r="B34" s="621" t="s">
        <v>308</v>
      </c>
      <c r="C34" s="622"/>
      <c r="D34" s="622"/>
      <c r="E34" s="622"/>
      <c r="F34" s="622"/>
      <c r="G34" s="622"/>
      <c r="H34" s="622"/>
      <c r="I34" s="622"/>
      <c r="J34" s="622"/>
      <c r="K34" s="622"/>
      <c r="L34" s="622"/>
      <c r="M34" s="622"/>
      <c r="N34" s="622"/>
      <c r="O34" s="622"/>
      <c r="P34" s="622"/>
      <c r="Q34" s="623"/>
      <c r="R34" s="624">
        <v>540369</v>
      </c>
      <c r="S34" s="625"/>
      <c r="T34" s="625"/>
      <c r="U34" s="625"/>
      <c r="V34" s="625"/>
      <c r="W34" s="625"/>
      <c r="X34" s="625"/>
      <c r="Y34" s="626"/>
      <c r="Z34" s="627">
        <v>1.7</v>
      </c>
      <c r="AA34" s="627"/>
      <c r="AB34" s="627"/>
      <c r="AC34" s="627"/>
      <c r="AD34" s="628" t="s">
        <v>122</v>
      </c>
      <c r="AE34" s="628"/>
      <c r="AF34" s="628"/>
      <c r="AG34" s="628"/>
      <c r="AH34" s="628"/>
      <c r="AI34" s="628"/>
      <c r="AJ34" s="628"/>
      <c r="AK34" s="628"/>
      <c r="AL34" s="629" t="s">
        <v>122</v>
      </c>
      <c r="AM34" s="630"/>
      <c r="AN34" s="630"/>
      <c r="AO34" s="631"/>
      <c r="AP34" s="204"/>
      <c r="AQ34" s="205"/>
      <c r="AS34" s="200"/>
      <c r="AT34" s="200"/>
      <c r="AU34" s="200"/>
      <c r="AV34" s="200"/>
      <c r="AW34" s="200"/>
      <c r="AX34" s="200"/>
      <c r="AY34" s="200"/>
      <c r="AZ34" s="200"/>
      <c r="BA34" s="200"/>
      <c r="BB34" s="200"/>
      <c r="BC34" s="200"/>
      <c r="BD34" s="200"/>
      <c r="BE34" s="200"/>
      <c r="BF34" s="200"/>
      <c r="BG34" s="205"/>
      <c r="BH34" s="205"/>
      <c r="BI34" s="205"/>
      <c r="BJ34" s="205"/>
      <c r="BK34" s="205"/>
      <c r="BL34" s="205"/>
      <c r="BM34" s="205"/>
      <c r="BN34" s="205"/>
      <c r="BO34" s="205"/>
      <c r="BP34" s="205"/>
      <c r="BQ34" s="205"/>
      <c r="BR34" s="205"/>
      <c r="BS34" s="205"/>
      <c r="BT34" s="205"/>
      <c r="BU34" s="205"/>
      <c r="BV34" s="205"/>
      <c r="BW34" s="205"/>
      <c r="BX34" s="205"/>
      <c r="BY34" s="205"/>
      <c r="BZ34" s="205"/>
      <c r="CA34" s="205"/>
      <c r="CB34" s="205"/>
      <c r="CD34" s="621" t="s">
        <v>309</v>
      </c>
      <c r="CE34" s="622"/>
      <c r="CF34" s="622"/>
      <c r="CG34" s="622"/>
      <c r="CH34" s="622"/>
      <c r="CI34" s="622"/>
      <c r="CJ34" s="622"/>
      <c r="CK34" s="622"/>
      <c r="CL34" s="622"/>
      <c r="CM34" s="622"/>
      <c r="CN34" s="622"/>
      <c r="CO34" s="622"/>
      <c r="CP34" s="622"/>
      <c r="CQ34" s="623"/>
      <c r="CR34" s="624">
        <v>4125985</v>
      </c>
      <c r="CS34" s="625"/>
      <c r="CT34" s="625"/>
      <c r="CU34" s="625"/>
      <c r="CV34" s="625"/>
      <c r="CW34" s="625"/>
      <c r="CX34" s="625"/>
      <c r="CY34" s="626"/>
      <c r="CZ34" s="629">
        <v>13.6</v>
      </c>
      <c r="DA34" s="654"/>
      <c r="DB34" s="654"/>
      <c r="DC34" s="659"/>
      <c r="DD34" s="633">
        <v>2426528</v>
      </c>
      <c r="DE34" s="625"/>
      <c r="DF34" s="625"/>
      <c r="DG34" s="625"/>
      <c r="DH34" s="625"/>
      <c r="DI34" s="625"/>
      <c r="DJ34" s="625"/>
      <c r="DK34" s="626"/>
      <c r="DL34" s="633">
        <v>2080847</v>
      </c>
      <c r="DM34" s="625"/>
      <c r="DN34" s="625"/>
      <c r="DO34" s="625"/>
      <c r="DP34" s="625"/>
      <c r="DQ34" s="625"/>
      <c r="DR34" s="625"/>
      <c r="DS34" s="625"/>
      <c r="DT34" s="625"/>
      <c r="DU34" s="625"/>
      <c r="DV34" s="626"/>
      <c r="DW34" s="629">
        <v>13.1</v>
      </c>
      <c r="DX34" s="654"/>
      <c r="DY34" s="654"/>
      <c r="DZ34" s="654"/>
      <c r="EA34" s="654"/>
      <c r="EB34" s="654"/>
      <c r="EC34" s="655"/>
    </row>
    <row r="35" spans="2:133" ht="11.25" customHeight="1" x14ac:dyDescent="0.2">
      <c r="B35" s="621" t="s">
        <v>310</v>
      </c>
      <c r="C35" s="622"/>
      <c r="D35" s="622"/>
      <c r="E35" s="622"/>
      <c r="F35" s="622"/>
      <c r="G35" s="622"/>
      <c r="H35" s="622"/>
      <c r="I35" s="622"/>
      <c r="J35" s="622"/>
      <c r="K35" s="622"/>
      <c r="L35" s="622"/>
      <c r="M35" s="622"/>
      <c r="N35" s="622"/>
      <c r="O35" s="622"/>
      <c r="P35" s="622"/>
      <c r="Q35" s="623"/>
      <c r="R35" s="624">
        <v>996678</v>
      </c>
      <c r="S35" s="625"/>
      <c r="T35" s="625"/>
      <c r="U35" s="625"/>
      <c r="V35" s="625"/>
      <c r="W35" s="625"/>
      <c r="X35" s="625"/>
      <c r="Y35" s="626"/>
      <c r="Z35" s="627">
        <v>3.2</v>
      </c>
      <c r="AA35" s="627"/>
      <c r="AB35" s="627"/>
      <c r="AC35" s="627"/>
      <c r="AD35" s="628" t="s">
        <v>122</v>
      </c>
      <c r="AE35" s="628"/>
      <c r="AF35" s="628"/>
      <c r="AG35" s="628"/>
      <c r="AH35" s="628"/>
      <c r="AI35" s="628"/>
      <c r="AJ35" s="628"/>
      <c r="AK35" s="628"/>
      <c r="AL35" s="629" t="s">
        <v>122</v>
      </c>
      <c r="AM35" s="630"/>
      <c r="AN35" s="630"/>
      <c r="AO35" s="631"/>
      <c r="AP35" s="206"/>
      <c r="AQ35" s="606" t="s">
        <v>311</v>
      </c>
      <c r="AR35" s="607"/>
      <c r="AS35" s="607"/>
      <c r="AT35" s="607"/>
      <c r="AU35" s="607"/>
      <c r="AV35" s="607"/>
      <c r="AW35" s="607"/>
      <c r="AX35" s="607"/>
      <c r="AY35" s="607"/>
      <c r="AZ35" s="607"/>
      <c r="BA35" s="607"/>
      <c r="BB35" s="607"/>
      <c r="BC35" s="607"/>
      <c r="BD35" s="607"/>
      <c r="BE35" s="607"/>
      <c r="BF35" s="608"/>
      <c r="BG35" s="606" t="s">
        <v>312</v>
      </c>
      <c r="BH35" s="607"/>
      <c r="BI35" s="607"/>
      <c r="BJ35" s="607"/>
      <c r="BK35" s="607"/>
      <c r="BL35" s="607"/>
      <c r="BM35" s="607"/>
      <c r="BN35" s="607"/>
      <c r="BO35" s="607"/>
      <c r="BP35" s="607"/>
      <c r="BQ35" s="607"/>
      <c r="BR35" s="607"/>
      <c r="BS35" s="607"/>
      <c r="BT35" s="607"/>
      <c r="BU35" s="607"/>
      <c r="BV35" s="607"/>
      <c r="BW35" s="607"/>
      <c r="BX35" s="607"/>
      <c r="BY35" s="607"/>
      <c r="BZ35" s="607"/>
      <c r="CA35" s="607"/>
      <c r="CB35" s="608"/>
      <c r="CD35" s="621" t="s">
        <v>313</v>
      </c>
      <c r="CE35" s="622"/>
      <c r="CF35" s="622"/>
      <c r="CG35" s="622"/>
      <c r="CH35" s="622"/>
      <c r="CI35" s="622"/>
      <c r="CJ35" s="622"/>
      <c r="CK35" s="622"/>
      <c r="CL35" s="622"/>
      <c r="CM35" s="622"/>
      <c r="CN35" s="622"/>
      <c r="CO35" s="622"/>
      <c r="CP35" s="622"/>
      <c r="CQ35" s="623"/>
      <c r="CR35" s="624">
        <v>114661</v>
      </c>
      <c r="CS35" s="657"/>
      <c r="CT35" s="657"/>
      <c r="CU35" s="657"/>
      <c r="CV35" s="657"/>
      <c r="CW35" s="657"/>
      <c r="CX35" s="657"/>
      <c r="CY35" s="658"/>
      <c r="CZ35" s="629">
        <v>0.4</v>
      </c>
      <c r="DA35" s="654"/>
      <c r="DB35" s="654"/>
      <c r="DC35" s="659"/>
      <c r="DD35" s="633">
        <v>106643</v>
      </c>
      <c r="DE35" s="657"/>
      <c r="DF35" s="657"/>
      <c r="DG35" s="657"/>
      <c r="DH35" s="657"/>
      <c r="DI35" s="657"/>
      <c r="DJ35" s="657"/>
      <c r="DK35" s="658"/>
      <c r="DL35" s="633">
        <v>28726</v>
      </c>
      <c r="DM35" s="657"/>
      <c r="DN35" s="657"/>
      <c r="DO35" s="657"/>
      <c r="DP35" s="657"/>
      <c r="DQ35" s="657"/>
      <c r="DR35" s="657"/>
      <c r="DS35" s="657"/>
      <c r="DT35" s="657"/>
      <c r="DU35" s="657"/>
      <c r="DV35" s="658"/>
      <c r="DW35" s="629">
        <v>0.2</v>
      </c>
      <c r="DX35" s="654"/>
      <c r="DY35" s="654"/>
      <c r="DZ35" s="654"/>
      <c r="EA35" s="654"/>
      <c r="EB35" s="654"/>
      <c r="EC35" s="655"/>
    </row>
    <row r="36" spans="2:133" ht="11.25" customHeight="1" x14ac:dyDescent="0.2">
      <c r="B36" s="621" t="s">
        <v>314</v>
      </c>
      <c r="C36" s="622"/>
      <c r="D36" s="622"/>
      <c r="E36" s="622"/>
      <c r="F36" s="622"/>
      <c r="G36" s="622"/>
      <c r="H36" s="622"/>
      <c r="I36" s="622"/>
      <c r="J36" s="622"/>
      <c r="K36" s="622"/>
      <c r="L36" s="622"/>
      <c r="M36" s="622"/>
      <c r="N36" s="622"/>
      <c r="O36" s="622"/>
      <c r="P36" s="622"/>
      <c r="Q36" s="623"/>
      <c r="R36" s="624">
        <v>785247</v>
      </c>
      <c r="S36" s="625"/>
      <c r="T36" s="625"/>
      <c r="U36" s="625"/>
      <c r="V36" s="625"/>
      <c r="W36" s="625"/>
      <c r="X36" s="625"/>
      <c r="Y36" s="626"/>
      <c r="Z36" s="627">
        <v>2.5</v>
      </c>
      <c r="AA36" s="627"/>
      <c r="AB36" s="627"/>
      <c r="AC36" s="627"/>
      <c r="AD36" s="628" t="s">
        <v>122</v>
      </c>
      <c r="AE36" s="628"/>
      <c r="AF36" s="628"/>
      <c r="AG36" s="628"/>
      <c r="AH36" s="628"/>
      <c r="AI36" s="628"/>
      <c r="AJ36" s="628"/>
      <c r="AK36" s="628"/>
      <c r="AL36" s="629" t="s">
        <v>122</v>
      </c>
      <c r="AM36" s="630"/>
      <c r="AN36" s="630"/>
      <c r="AO36" s="631"/>
      <c r="AP36" s="206"/>
      <c r="AQ36" s="690" t="s">
        <v>315</v>
      </c>
      <c r="AR36" s="691"/>
      <c r="AS36" s="691"/>
      <c r="AT36" s="691"/>
      <c r="AU36" s="691"/>
      <c r="AV36" s="691"/>
      <c r="AW36" s="691"/>
      <c r="AX36" s="691"/>
      <c r="AY36" s="692"/>
      <c r="AZ36" s="613">
        <v>3132734</v>
      </c>
      <c r="BA36" s="614"/>
      <c r="BB36" s="614"/>
      <c r="BC36" s="614"/>
      <c r="BD36" s="614"/>
      <c r="BE36" s="614"/>
      <c r="BF36" s="686"/>
      <c r="BG36" s="610" t="s">
        <v>316</v>
      </c>
      <c r="BH36" s="611"/>
      <c r="BI36" s="611"/>
      <c r="BJ36" s="611"/>
      <c r="BK36" s="611"/>
      <c r="BL36" s="611"/>
      <c r="BM36" s="611"/>
      <c r="BN36" s="611"/>
      <c r="BO36" s="611"/>
      <c r="BP36" s="611"/>
      <c r="BQ36" s="611"/>
      <c r="BR36" s="611"/>
      <c r="BS36" s="611"/>
      <c r="BT36" s="611"/>
      <c r="BU36" s="612"/>
      <c r="BV36" s="613">
        <v>4317</v>
      </c>
      <c r="BW36" s="614"/>
      <c r="BX36" s="614"/>
      <c r="BY36" s="614"/>
      <c r="BZ36" s="614"/>
      <c r="CA36" s="614"/>
      <c r="CB36" s="686"/>
      <c r="CD36" s="621" t="s">
        <v>317</v>
      </c>
      <c r="CE36" s="622"/>
      <c r="CF36" s="622"/>
      <c r="CG36" s="622"/>
      <c r="CH36" s="622"/>
      <c r="CI36" s="622"/>
      <c r="CJ36" s="622"/>
      <c r="CK36" s="622"/>
      <c r="CL36" s="622"/>
      <c r="CM36" s="622"/>
      <c r="CN36" s="622"/>
      <c r="CO36" s="622"/>
      <c r="CP36" s="622"/>
      <c r="CQ36" s="623"/>
      <c r="CR36" s="624">
        <v>3650543</v>
      </c>
      <c r="CS36" s="625"/>
      <c r="CT36" s="625"/>
      <c r="CU36" s="625"/>
      <c r="CV36" s="625"/>
      <c r="CW36" s="625"/>
      <c r="CX36" s="625"/>
      <c r="CY36" s="626"/>
      <c r="CZ36" s="629">
        <v>12.1</v>
      </c>
      <c r="DA36" s="654"/>
      <c r="DB36" s="654"/>
      <c r="DC36" s="659"/>
      <c r="DD36" s="633">
        <v>2753257</v>
      </c>
      <c r="DE36" s="625"/>
      <c r="DF36" s="625"/>
      <c r="DG36" s="625"/>
      <c r="DH36" s="625"/>
      <c r="DI36" s="625"/>
      <c r="DJ36" s="625"/>
      <c r="DK36" s="626"/>
      <c r="DL36" s="633">
        <v>2017389</v>
      </c>
      <c r="DM36" s="625"/>
      <c r="DN36" s="625"/>
      <c r="DO36" s="625"/>
      <c r="DP36" s="625"/>
      <c r="DQ36" s="625"/>
      <c r="DR36" s="625"/>
      <c r="DS36" s="625"/>
      <c r="DT36" s="625"/>
      <c r="DU36" s="625"/>
      <c r="DV36" s="626"/>
      <c r="DW36" s="629">
        <v>12.7</v>
      </c>
      <c r="DX36" s="654"/>
      <c r="DY36" s="654"/>
      <c r="DZ36" s="654"/>
      <c r="EA36" s="654"/>
      <c r="EB36" s="654"/>
      <c r="EC36" s="655"/>
    </row>
    <row r="37" spans="2:133" ht="11.25" customHeight="1" x14ac:dyDescent="0.2">
      <c r="B37" s="621" t="s">
        <v>318</v>
      </c>
      <c r="C37" s="622"/>
      <c r="D37" s="622"/>
      <c r="E37" s="622"/>
      <c r="F37" s="622"/>
      <c r="G37" s="622"/>
      <c r="H37" s="622"/>
      <c r="I37" s="622"/>
      <c r="J37" s="622"/>
      <c r="K37" s="622"/>
      <c r="L37" s="622"/>
      <c r="M37" s="622"/>
      <c r="N37" s="622"/>
      <c r="O37" s="622"/>
      <c r="P37" s="622"/>
      <c r="Q37" s="623"/>
      <c r="R37" s="624">
        <v>480301</v>
      </c>
      <c r="S37" s="625"/>
      <c r="T37" s="625"/>
      <c r="U37" s="625"/>
      <c r="V37" s="625"/>
      <c r="W37" s="625"/>
      <c r="X37" s="625"/>
      <c r="Y37" s="626"/>
      <c r="Z37" s="627">
        <v>1.5</v>
      </c>
      <c r="AA37" s="627"/>
      <c r="AB37" s="627"/>
      <c r="AC37" s="627"/>
      <c r="AD37" s="628">
        <v>1251</v>
      </c>
      <c r="AE37" s="628"/>
      <c r="AF37" s="628"/>
      <c r="AG37" s="628"/>
      <c r="AH37" s="628"/>
      <c r="AI37" s="628"/>
      <c r="AJ37" s="628"/>
      <c r="AK37" s="628"/>
      <c r="AL37" s="629">
        <v>0</v>
      </c>
      <c r="AM37" s="630"/>
      <c r="AN37" s="630"/>
      <c r="AO37" s="631"/>
      <c r="AQ37" s="687" t="s">
        <v>319</v>
      </c>
      <c r="AR37" s="688"/>
      <c r="AS37" s="688"/>
      <c r="AT37" s="688"/>
      <c r="AU37" s="688"/>
      <c r="AV37" s="688"/>
      <c r="AW37" s="688"/>
      <c r="AX37" s="688"/>
      <c r="AY37" s="689"/>
      <c r="AZ37" s="624">
        <v>649653</v>
      </c>
      <c r="BA37" s="625"/>
      <c r="BB37" s="625"/>
      <c r="BC37" s="625"/>
      <c r="BD37" s="657"/>
      <c r="BE37" s="657"/>
      <c r="BF37" s="670"/>
      <c r="BG37" s="621" t="s">
        <v>320</v>
      </c>
      <c r="BH37" s="622"/>
      <c r="BI37" s="622"/>
      <c r="BJ37" s="622"/>
      <c r="BK37" s="622"/>
      <c r="BL37" s="622"/>
      <c r="BM37" s="622"/>
      <c r="BN37" s="622"/>
      <c r="BO37" s="622"/>
      <c r="BP37" s="622"/>
      <c r="BQ37" s="622"/>
      <c r="BR37" s="622"/>
      <c r="BS37" s="622"/>
      <c r="BT37" s="622"/>
      <c r="BU37" s="623"/>
      <c r="BV37" s="624">
        <v>-64867</v>
      </c>
      <c r="BW37" s="625"/>
      <c r="BX37" s="625"/>
      <c r="BY37" s="625"/>
      <c r="BZ37" s="625"/>
      <c r="CA37" s="625"/>
      <c r="CB37" s="634"/>
      <c r="CD37" s="621" t="s">
        <v>321</v>
      </c>
      <c r="CE37" s="622"/>
      <c r="CF37" s="622"/>
      <c r="CG37" s="622"/>
      <c r="CH37" s="622"/>
      <c r="CI37" s="622"/>
      <c r="CJ37" s="622"/>
      <c r="CK37" s="622"/>
      <c r="CL37" s="622"/>
      <c r="CM37" s="622"/>
      <c r="CN37" s="622"/>
      <c r="CO37" s="622"/>
      <c r="CP37" s="622"/>
      <c r="CQ37" s="623"/>
      <c r="CR37" s="624">
        <v>1172829</v>
      </c>
      <c r="CS37" s="657"/>
      <c r="CT37" s="657"/>
      <c r="CU37" s="657"/>
      <c r="CV37" s="657"/>
      <c r="CW37" s="657"/>
      <c r="CX37" s="657"/>
      <c r="CY37" s="658"/>
      <c r="CZ37" s="629">
        <v>3.9</v>
      </c>
      <c r="DA37" s="654"/>
      <c r="DB37" s="654"/>
      <c r="DC37" s="659"/>
      <c r="DD37" s="633">
        <v>1172333</v>
      </c>
      <c r="DE37" s="657"/>
      <c r="DF37" s="657"/>
      <c r="DG37" s="657"/>
      <c r="DH37" s="657"/>
      <c r="DI37" s="657"/>
      <c r="DJ37" s="657"/>
      <c r="DK37" s="658"/>
      <c r="DL37" s="633">
        <v>1024942</v>
      </c>
      <c r="DM37" s="657"/>
      <c r="DN37" s="657"/>
      <c r="DO37" s="657"/>
      <c r="DP37" s="657"/>
      <c r="DQ37" s="657"/>
      <c r="DR37" s="657"/>
      <c r="DS37" s="657"/>
      <c r="DT37" s="657"/>
      <c r="DU37" s="657"/>
      <c r="DV37" s="658"/>
      <c r="DW37" s="629">
        <v>6.4</v>
      </c>
      <c r="DX37" s="654"/>
      <c r="DY37" s="654"/>
      <c r="DZ37" s="654"/>
      <c r="EA37" s="654"/>
      <c r="EB37" s="654"/>
      <c r="EC37" s="655"/>
    </row>
    <row r="38" spans="2:133" ht="11.25" customHeight="1" x14ac:dyDescent="0.2">
      <c r="B38" s="621" t="s">
        <v>322</v>
      </c>
      <c r="C38" s="622"/>
      <c r="D38" s="622"/>
      <c r="E38" s="622"/>
      <c r="F38" s="622"/>
      <c r="G38" s="622"/>
      <c r="H38" s="622"/>
      <c r="I38" s="622"/>
      <c r="J38" s="622"/>
      <c r="K38" s="622"/>
      <c r="L38" s="622"/>
      <c r="M38" s="622"/>
      <c r="N38" s="622"/>
      <c r="O38" s="622"/>
      <c r="P38" s="622"/>
      <c r="Q38" s="623"/>
      <c r="R38" s="624">
        <v>2334700</v>
      </c>
      <c r="S38" s="625"/>
      <c r="T38" s="625"/>
      <c r="U38" s="625"/>
      <c r="V38" s="625"/>
      <c r="W38" s="625"/>
      <c r="X38" s="625"/>
      <c r="Y38" s="626"/>
      <c r="Z38" s="627">
        <v>7.5</v>
      </c>
      <c r="AA38" s="627"/>
      <c r="AB38" s="627"/>
      <c r="AC38" s="627"/>
      <c r="AD38" s="628" t="s">
        <v>122</v>
      </c>
      <c r="AE38" s="628"/>
      <c r="AF38" s="628"/>
      <c r="AG38" s="628"/>
      <c r="AH38" s="628"/>
      <c r="AI38" s="628"/>
      <c r="AJ38" s="628"/>
      <c r="AK38" s="628"/>
      <c r="AL38" s="629" t="s">
        <v>122</v>
      </c>
      <c r="AM38" s="630"/>
      <c r="AN38" s="630"/>
      <c r="AO38" s="631"/>
      <c r="AQ38" s="687" t="s">
        <v>323</v>
      </c>
      <c r="AR38" s="688"/>
      <c r="AS38" s="688"/>
      <c r="AT38" s="688"/>
      <c r="AU38" s="688"/>
      <c r="AV38" s="688"/>
      <c r="AW38" s="688"/>
      <c r="AX38" s="688"/>
      <c r="AY38" s="689"/>
      <c r="AZ38" s="624">
        <v>60909</v>
      </c>
      <c r="BA38" s="625"/>
      <c r="BB38" s="625"/>
      <c r="BC38" s="625"/>
      <c r="BD38" s="657"/>
      <c r="BE38" s="657"/>
      <c r="BF38" s="670"/>
      <c r="BG38" s="621" t="s">
        <v>324</v>
      </c>
      <c r="BH38" s="622"/>
      <c r="BI38" s="622"/>
      <c r="BJ38" s="622"/>
      <c r="BK38" s="622"/>
      <c r="BL38" s="622"/>
      <c r="BM38" s="622"/>
      <c r="BN38" s="622"/>
      <c r="BO38" s="622"/>
      <c r="BP38" s="622"/>
      <c r="BQ38" s="622"/>
      <c r="BR38" s="622"/>
      <c r="BS38" s="622"/>
      <c r="BT38" s="622"/>
      <c r="BU38" s="623"/>
      <c r="BV38" s="624">
        <v>6414</v>
      </c>
      <c r="BW38" s="625"/>
      <c r="BX38" s="625"/>
      <c r="BY38" s="625"/>
      <c r="BZ38" s="625"/>
      <c r="CA38" s="625"/>
      <c r="CB38" s="634"/>
      <c r="CD38" s="621" t="s">
        <v>325</v>
      </c>
      <c r="CE38" s="622"/>
      <c r="CF38" s="622"/>
      <c r="CG38" s="622"/>
      <c r="CH38" s="622"/>
      <c r="CI38" s="622"/>
      <c r="CJ38" s="622"/>
      <c r="CK38" s="622"/>
      <c r="CL38" s="622"/>
      <c r="CM38" s="622"/>
      <c r="CN38" s="622"/>
      <c r="CO38" s="622"/>
      <c r="CP38" s="622"/>
      <c r="CQ38" s="623"/>
      <c r="CR38" s="624">
        <v>2422172</v>
      </c>
      <c r="CS38" s="625"/>
      <c r="CT38" s="625"/>
      <c r="CU38" s="625"/>
      <c r="CV38" s="625"/>
      <c r="CW38" s="625"/>
      <c r="CX38" s="625"/>
      <c r="CY38" s="626"/>
      <c r="CZ38" s="629">
        <v>8</v>
      </c>
      <c r="DA38" s="654"/>
      <c r="DB38" s="654"/>
      <c r="DC38" s="659"/>
      <c r="DD38" s="633">
        <v>1961821</v>
      </c>
      <c r="DE38" s="625"/>
      <c r="DF38" s="625"/>
      <c r="DG38" s="625"/>
      <c r="DH38" s="625"/>
      <c r="DI38" s="625"/>
      <c r="DJ38" s="625"/>
      <c r="DK38" s="626"/>
      <c r="DL38" s="633">
        <v>1608784</v>
      </c>
      <c r="DM38" s="625"/>
      <c r="DN38" s="625"/>
      <c r="DO38" s="625"/>
      <c r="DP38" s="625"/>
      <c r="DQ38" s="625"/>
      <c r="DR38" s="625"/>
      <c r="DS38" s="625"/>
      <c r="DT38" s="625"/>
      <c r="DU38" s="625"/>
      <c r="DV38" s="626"/>
      <c r="DW38" s="629">
        <v>10.1</v>
      </c>
      <c r="DX38" s="654"/>
      <c r="DY38" s="654"/>
      <c r="DZ38" s="654"/>
      <c r="EA38" s="654"/>
      <c r="EB38" s="654"/>
      <c r="EC38" s="655"/>
    </row>
    <row r="39" spans="2:133" ht="11.25" customHeight="1" x14ac:dyDescent="0.2">
      <c r="B39" s="621" t="s">
        <v>326</v>
      </c>
      <c r="C39" s="622"/>
      <c r="D39" s="622"/>
      <c r="E39" s="622"/>
      <c r="F39" s="622"/>
      <c r="G39" s="622"/>
      <c r="H39" s="622"/>
      <c r="I39" s="622"/>
      <c r="J39" s="622"/>
      <c r="K39" s="622"/>
      <c r="L39" s="622"/>
      <c r="M39" s="622"/>
      <c r="N39" s="622"/>
      <c r="O39" s="622"/>
      <c r="P39" s="622"/>
      <c r="Q39" s="623"/>
      <c r="R39" s="624" t="s">
        <v>122</v>
      </c>
      <c r="S39" s="625"/>
      <c r="T39" s="625"/>
      <c r="U39" s="625"/>
      <c r="V39" s="625"/>
      <c r="W39" s="625"/>
      <c r="X39" s="625"/>
      <c r="Y39" s="626"/>
      <c r="Z39" s="627" t="s">
        <v>122</v>
      </c>
      <c r="AA39" s="627"/>
      <c r="AB39" s="627"/>
      <c r="AC39" s="627"/>
      <c r="AD39" s="628" t="s">
        <v>122</v>
      </c>
      <c r="AE39" s="628"/>
      <c r="AF39" s="628"/>
      <c r="AG39" s="628"/>
      <c r="AH39" s="628"/>
      <c r="AI39" s="628"/>
      <c r="AJ39" s="628"/>
      <c r="AK39" s="628"/>
      <c r="AL39" s="629" t="s">
        <v>122</v>
      </c>
      <c r="AM39" s="630"/>
      <c r="AN39" s="630"/>
      <c r="AO39" s="631"/>
      <c r="AQ39" s="687" t="s">
        <v>327</v>
      </c>
      <c r="AR39" s="688"/>
      <c r="AS39" s="688"/>
      <c r="AT39" s="688"/>
      <c r="AU39" s="688"/>
      <c r="AV39" s="688"/>
      <c r="AW39" s="688"/>
      <c r="AX39" s="688"/>
      <c r="AY39" s="689"/>
      <c r="AZ39" s="624" t="s">
        <v>122</v>
      </c>
      <c r="BA39" s="625"/>
      <c r="BB39" s="625"/>
      <c r="BC39" s="625"/>
      <c r="BD39" s="657"/>
      <c r="BE39" s="657"/>
      <c r="BF39" s="670"/>
      <c r="BG39" s="621" t="s">
        <v>328</v>
      </c>
      <c r="BH39" s="622"/>
      <c r="BI39" s="622"/>
      <c r="BJ39" s="622"/>
      <c r="BK39" s="622"/>
      <c r="BL39" s="622"/>
      <c r="BM39" s="622"/>
      <c r="BN39" s="622"/>
      <c r="BO39" s="622"/>
      <c r="BP39" s="622"/>
      <c r="BQ39" s="622"/>
      <c r="BR39" s="622"/>
      <c r="BS39" s="622"/>
      <c r="BT39" s="622"/>
      <c r="BU39" s="623"/>
      <c r="BV39" s="624">
        <v>10492</v>
      </c>
      <c r="BW39" s="625"/>
      <c r="BX39" s="625"/>
      <c r="BY39" s="625"/>
      <c r="BZ39" s="625"/>
      <c r="CA39" s="625"/>
      <c r="CB39" s="634"/>
      <c r="CD39" s="621" t="s">
        <v>329</v>
      </c>
      <c r="CE39" s="622"/>
      <c r="CF39" s="622"/>
      <c r="CG39" s="622"/>
      <c r="CH39" s="622"/>
      <c r="CI39" s="622"/>
      <c r="CJ39" s="622"/>
      <c r="CK39" s="622"/>
      <c r="CL39" s="622"/>
      <c r="CM39" s="622"/>
      <c r="CN39" s="622"/>
      <c r="CO39" s="622"/>
      <c r="CP39" s="622"/>
      <c r="CQ39" s="623"/>
      <c r="CR39" s="624">
        <v>588490</v>
      </c>
      <c r="CS39" s="657"/>
      <c r="CT39" s="657"/>
      <c r="CU39" s="657"/>
      <c r="CV39" s="657"/>
      <c r="CW39" s="657"/>
      <c r="CX39" s="657"/>
      <c r="CY39" s="658"/>
      <c r="CZ39" s="629">
        <v>1.9</v>
      </c>
      <c r="DA39" s="654"/>
      <c r="DB39" s="654"/>
      <c r="DC39" s="659"/>
      <c r="DD39" s="633">
        <v>271408</v>
      </c>
      <c r="DE39" s="657"/>
      <c r="DF39" s="657"/>
      <c r="DG39" s="657"/>
      <c r="DH39" s="657"/>
      <c r="DI39" s="657"/>
      <c r="DJ39" s="657"/>
      <c r="DK39" s="658"/>
      <c r="DL39" s="633" t="s">
        <v>122</v>
      </c>
      <c r="DM39" s="657"/>
      <c r="DN39" s="657"/>
      <c r="DO39" s="657"/>
      <c r="DP39" s="657"/>
      <c r="DQ39" s="657"/>
      <c r="DR39" s="657"/>
      <c r="DS39" s="657"/>
      <c r="DT39" s="657"/>
      <c r="DU39" s="657"/>
      <c r="DV39" s="658"/>
      <c r="DW39" s="629" t="s">
        <v>122</v>
      </c>
      <c r="DX39" s="654"/>
      <c r="DY39" s="654"/>
      <c r="DZ39" s="654"/>
      <c r="EA39" s="654"/>
      <c r="EB39" s="654"/>
      <c r="EC39" s="655"/>
    </row>
    <row r="40" spans="2:133" ht="11.25" customHeight="1" x14ac:dyDescent="0.2">
      <c r="B40" s="621" t="s">
        <v>330</v>
      </c>
      <c r="C40" s="622"/>
      <c r="D40" s="622"/>
      <c r="E40" s="622"/>
      <c r="F40" s="622"/>
      <c r="G40" s="622"/>
      <c r="H40" s="622"/>
      <c r="I40" s="622"/>
      <c r="J40" s="622"/>
      <c r="K40" s="622"/>
      <c r="L40" s="622"/>
      <c r="M40" s="622"/>
      <c r="N40" s="622"/>
      <c r="O40" s="622"/>
      <c r="P40" s="622"/>
      <c r="Q40" s="623"/>
      <c r="R40" s="624">
        <v>45000</v>
      </c>
      <c r="S40" s="625"/>
      <c r="T40" s="625"/>
      <c r="U40" s="625"/>
      <c r="V40" s="625"/>
      <c r="W40" s="625"/>
      <c r="X40" s="625"/>
      <c r="Y40" s="626"/>
      <c r="Z40" s="627">
        <v>0.1</v>
      </c>
      <c r="AA40" s="627"/>
      <c r="AB40" s="627"/>
      <c r="AC40" s="627"/>
      <c r="AD40" s="628" t="s">
        <v>122</v>
      </c>
      <c r="AE40" s="628"/>
      <c r="AF40" s="628"/>
      <c r="AG40" s="628"/>
      <c r="AH40" s="628"/>
      <c r="AI40" s="628"/>
      <c r="AJ40" s="628"/>
      <c r="AK40" s="628"/>
      <c r="AL40" s="629" t="s">
        <v>122</v>
      </c>
      <c r="AM40" s="630"/>
      <c r="AN40" s="630"/>
      <c r="AO40" s="631"/>
      <c r="AQ40" s="687" t="s">
        <v>331</v>
      </c>
      <c r="AR40" s="688"/>
      <c r="AS40" s="688"/>
      <c r="AT40" s="688"/>
      <c r="AU40" s="688"/>
      <c r="AV40" s="688"/>
      <c r="AW40" s="688"/>
      <c r="AX40" s="688"/>
      <c r="AY40" s="689"/>
      <c r="AZ40" s="624" t="s">
        <v>122</v>
      </c>
      <c r="BA40" s="625"/>
      <c r="BB40" s="625"/>
      <c r="BC40" s="625"/>
      <c r="BD40" s="657"/>
      <c r="BE40" s="657"/>
      <c r="BF40" s="670"/>
      <c r="BG40" s="674" t="s">
        <v>332</v>
      </c>
      <c r="BH40" s="675"/>
      <c r="BI40" s="675"/>
      <c r="BJ40" s="675"/>
      <c r="BK40" s="675"/>
      <c r="BL40" s="202"/>
      <c r="BM40" s="622" t="s">
        <v>333</v>
      </c>
      <c r="BN40" s="622"/>
      <c r="BO40" s="622"/>
      <c r="BP40" s="622"/>
      <c r="BQ40" s="622"/>
      <c r="BR40" s="622"/>
      <c r="BS40" s="622"/>
      <c r="BT40" s="622"/>
      <c r="BU40" s="623"/>
      <c r="BV40" s="624">
        <v>99</v>
      </c>
      <c r="BW40" s="625"/>
      <c r="BX40" s="625"/>
      <c r="BY40" s="625"/>
      <c r="BZ40" s="625"/>
      <c r="CA40" s="625"/>
      <c r="CB40" s="634"/>
      <c r="CD40" s="621" t="s">
        <v>334</v>
      </c>
      <c r="CE40" s="622"/>
      <c r="CF40" s="622"/>
      <c r="CG40" s="622"/>
      <c r="CH40" s="622"/>
      <c r="CI40" s="622"/>
      <c r="CJ40" s="622"/>
      <c r="CK40" s="622"/>
      <c r="CL40" s="622"/>
      <c r="CM40" s="622"/>
      <c r="CN40" s="622"/>
      <c r="CO40" s="622"/>
      <c r="CP40" s="622"/>
      <c r="CQ40" s="623"/>
      <c r="CR40" s="624">
        <v>57739</v>
      </c>
      <c r="CS40" s="625"/>
      <c r="CT40" s="625"/>
      <c r="CU40" s="625"/>
      <c r="CV40" s="625"/>
      <c r="CW40" s="625"/>
      <c r="CX40" s="625"/>
      <c r="CY40" s="626"/>
      <c r="CZ40" s="629">
        <v>0.2</v>
      </c>
      <c r="DA40" s="654"/>
      <c r="DB40" s="654"/>
      <c r="DC40" s="659"/>
      <c r="DD40" s="633">
        <v>27091</v>
      </c>
      <c r="DE40" s="625"/>
      <c r="DF40" s="625"/>
      <c r="DG40" s="625"/>
      <c r="DH40" s="625"/>
      <c r="DI40" s="625"/>
      <c r="DJ40" s="625"/>
      <c r="DK40" s="626"/>
      <c r="DL40" s="633" t="s">
        <v>122</v>
      </c>
      <c r="DM40" s="625"/>
      <c r="DN40" s="625"/>
      <c r="DO40" s="625"/>
      <c r="DP40" s="625"/>
      <c r="DQ40" s="625"/>
      <c r="DR40" s="625"/>
      <c r="DS40" s="625"/>
      <c r="DT40" s="625"/>
      <c r="DU40" s="625"/>
      <c r="DV40" s="626"/>
      <c r="DW40" s="629" t="s">
        <v>122</v>
      </c>
      <c r="DX40" s="654"/>
      <c r="DY40" s="654"/>
      <c r="DZ40" s="654"/>
      <c r="EA40" s="654"/>
      <c r="EB40" s="654"/>
      <c r="EC40" s="655"/>
    </row>
    <row r="41" spans="2:133" ht="11.25" customHeight="1" x14ac:dyDescent="0.2">
      <c r="B41" s="645" t="s">
        <v>335</v>
      </c>
      <c r="C41" s="646"/>
      <c r="D41" s="646"/>
      <c r="E41" s="646"/>
      <c r="F41" s="646"/>
      <c r="G41" s="646"/>
      <c r="H41" s="646"/>
      <c r="I41" s="646"/>
      <c r="J41" s="646"/>
      <c r="K41" s="646"/>
      <c r="L41" s="646"/>
      <c r="M41" s="646"/>
      <c r="N41" s="646"/>
      <c r="O41" s="646"/>
      <c r="P41" s="646"/>
      <c r="Q41" s="647"/>
      <c r="R41" s="696">
        <v>31301326</v>
      </c>
      <c r="S41" s="697"/>
      <c r="T41" s="697"/>
      <c r="U41" s="697"/>
      <c r="V41" s="697"/>
      <c r="W41" s="697"/>
      <c r="X41" s="697"/>
      <c r="Y41" s="701"/>
      <c r="Z41" s="702">
        <v>100</v>
      </c>
      <c r="AA41" s="702"/>
      <c r="AB41" s="702"/>
      <c r="AC41" s="702"/>
      <c r="AD41" s="703">
        <v>15851032</v>
      </c>
      <c r="AE41" s="703"/>
      <c r="AF41" s="703"/>
      <c r="AG41" s="703"/>
      <c r="AH41" s="703"/>
      <c r="AI41" s="703"/>
      <c r="AJ41" s="703"/>
      <c r="AK41" s="703"/>
      <c r="AL41" s="704">
        <v>100</v>
      </c>
      <c r="AM41" s="684"/>
      <c r="AN41" s="684"/>
      <c r="AO41" s="705"/>
      <c r="AQ41" s="687" t="s">
        <v>336</v>
      </c>
      <c r="AR41" s="688"/>
      <c r="AS41" s="688"/>
      <c r="AT41" s="688"/>
      <c r="AU41" s="688"/>
      <c r="AV41" s="688"/>
      <c r="AW41" s="688"/>
      <c r="AX41" s="688"/>
      <c r="AY41" s="689"/>
      <c r="AZ41" s="624">
        <v>528227</v>
      </c>
      <c r="BA41" s="625"/>
      <c r="BB41" s="625"/>
      <c r="BC41" s="625"/>
      <c r="BD41" s="657"/>
      <c r="BE41" s="657"/>
      <c r="BF41" s="670"/>
      <c r="BG41" s="674"/>
      <c r="BH41" s="675"/>
      <c r="BI41" s="675"/>
      <c r="BJ41" s="675"/>
      <c r="BK41" s="675"/>
      <c r="BL41" s="202"/>
      <c r="BM41" s="622" t="s">
        <v>337</v>
      </c>
      <c r="BN41" s="622"/>
      <c r="BO41" s="622"/>
      <c r="BP41" s="622"/>
      <c r="BQ41" s="622"/>
      <c r="BR41" s="622"/>
      <c r="BS41" s="622"/>
      <c r="BT41" s="622"/>
      <c r="BU41" s="623"/>
      <c r="BV41" s="624">
        <v>1</v>
      </c>
      <c r="BW41" s="625"/>
      <c r="BX41" s="625"/>
      <c r="BY41" s="625"/>
      <c r="BZ41" s="625"/>
      <c r="CA41" s="625"/>
      <c r="CB41" s="634"/>
      <c r="CD41" s="621" t="s">
        <v>338</v>
      </c>
      <c r="CE41" s="622"/>
      <c r="CF41" s="622"/>
      <c r="CG41" s="622"/>
      <c r="CH41" s="622"/>
      <c r="CI41" s="622"/>
      <c r="CJ41" s="622"/>
      <c r="CK41" s="622"/>
      <c r="CL41" s="622"/>
      <c r="CM41" s="622"/>
      <c r="CN41" s="622"/>
      <c r="CO41" s="622"/>
      <c r="CP41" s="622"/>
      <c r="CQ41" s="623"/>
      <c r="CR41" s="624" t="s">
        <v>122</v>
      </c>
      <c r="CS41" s="657"/>
      <c r="CT41" s="657"/>
      <c r="CU41" s="657"/>
      <c r="CV41" s="657"/>
      <c r="CW41" s="657"/>
      <c r="CX41" s="657"/>
      <c r="CY41" s="658"/>
      <c r="CZ41" s="629" t="s">
        <v>122</v>
      </c>
      <c r="DA41" s="654"/>
      <c r="DB41" s="654"/>
      <c r="DC41" s="659"/>
      <c r="DD41" s="633" t="s">
        <v>122</v>
      </c>
      <c r="DE41" s="657"/>
      <c r="DF41" s="657"/>
      <c r="DG41" s="657"/>
      <c r="DH41" s="657"/>
      <c r="DI41" s="657"/>
      <c r="DJ41" s="657"/>
      <c r="DK41" s="658"/>
      <c r="DL41" s="707"/>
      <c r="DM41" s="708"/>
      <c r="DN41" s="708"/>
      <c r="DO41" s="708"/>
      <c r="DP41" s="708"/>
      <c r="DQ41" s="708"/>
      <c r="DR41" s="708"/>
      <c r="DS41" s="708"/>
      <c r="DT41" s="708"/>
      <c r="DU41" s="708"/>
      <c r="DV41" s="709"/>
      <c r="DW41" s="698"/>
      <c r="DX41" s="699"/>
      <c r="DY41" s="699"/>
      <c r="DZ41" s="699"/>
      <c r="EA41" s="699"/>
      <c r="EB41" s="699"/>
      <c r="EC41" s="700"/>
    </row>
    <row r="42" spans="2:133" ht="11.25" customHeight="1" x14ac:dyDescent="0.2">
      <c r="AQ42" s="693" t="s">
        <v>339</v>
      </c>
      <c r="AR42" s="694"/>
      <c r="AS42" s="694"/>
      <c r="AT42" s="694"/>
      <c r="AU42" s="694"/>
      <c r="AV42" s="694"/>
      <c r="AW42" s="694"/>
      <c r="AX42" s="694"/>
      <c r="AY42" s="695"/>
      <c r="AZ42" s="696">
        <v>1893945</v>
      </c>
      <c r="BA42" s="697"/>
      <c r="BB42" s="697"/>
      <c r="BC42" s="697"/>
      <c r="BD42" s="683"/>
      <c r="BE42" s="683"/>
      <c r="BF42" s="685"/>
      <c r="BG42" s="676"/>
      <c r="BH42" s="677"/>
      <c r="BI42" s="677"/>
      <c r="BJ42" s="677"/>
      <c r="BK42" s="677"/>
      <c r="BL42" s="203"/>
      <c r="BM42" s="646" t="s">
        <v>340</v>
      </c>
      <c r="BN42" s="646"/>
      <c r="BO42" s="646"/>
      <c r="BP42" s="646"/>
      <c r="BQ42" s="646"/>
      <c r="BR42" s="646"/>
      <c r="BS42" s="646"/>
      <c r="BT42" s="646"/>
      <c r="BU42" s="647"/>
      <c r="BV42" s="696">
        <v>404</v>
      </c>
      <c r="BW42" s="697"/>
      <c r="BX42" s="697"/>
      <c r="BY42" s="697"/>
      <c r="BZ42" s="697"/>
      <c r="CA42" s="697"/>
      <c r="CB42" s="706"/>
      <c r="CD42" s="621" t="s">
        <v>341</v>
      </c>
      <c r="CE42" s="622"/>
      <c r="CF42" s="622"/>
      <c r="CG42" s="622"/>
      <c r="CH42" s="622"/>
      <c r="CI42" s="622"/>
      <c r="CJ42" s="622"/>
      <c r="CK42" s="622"/>
      <c r="CL42" s="622"/>
      <c r="CM42" s="622"/>
      <c r="CN42" s="622"/>
      <c r="CO42" s="622"/>
      <c r="CP42" s="622"/>
      <c r="CQ42" s="623"/>
      <c r="CR42" s="624">
        <v>3515906</v>
      </c>
      <c r="CS42" s="657"/>
      <c r="CT42" s="657"/>
      <c r="CU42" s="657"/>
      <c r="CV42" s="657"/>
      <c r="CW42" s="657"/>
      <c r="CX42" s="657"/>
      <c r="CY42" s="658"/>
      <c r="CZ42" s="629">
        <v>11.6</v>
      </c>
      <c r="DA42" s="654"/>
      <c r="DB42" s="654"/>
      <c r="DC42" s="659"/>
      <c r="DD42" s="633">
        <v>997385</v>
      </c>
      <c r="DE42" s="657"/>
      <c r="DF42" s="657"/>
      <c r="DG42" s="657"/>
      <c r="DH42" s="657"/>
      <c r="DI42" s="657"/>
      <c r="DJ42" s="657"/>
      <c r="DK42" s="658"/>
      <c r="DL42" s="707"/>
      <c r="DM42" s="708"/>
      <c r="DN42" s="708"/>
      <c r="DO42" s="708"/>
      <c r="DP42" s="708"/>
      <c r="DQ42" s="708"/>
      <c r="DR42" s="708"/>
      <c r="DS42" s="708"/>
      <c r="DT42" s="708"/>
      <c r="DU42" s="708"/>
      <c r="DV42" s="709"/>
      <c r="DW42" s="698"/>
      <c r="DX42" s="699"/>
      <c r="DY42" s="699"/>
      <c r="DZ42" s="699"/>
      <c r="EA42" s="699"/>
      <c r="EB42" s="699"/>
      <c r="EC42" s="700"/>
    </row>
    <row r="43" spans="2:133" ht="11.25" customHeight="1" x14ac:dyDescent="0.2">
      <c r="B43" s="196" t="s">
        <v>342</v>
      </c>
      <c r="CD43" s="621" t="s">
        <v>343</v>
      </c>
      <c r="CE43" s="622"/>
      <c r="CF43" s="622"/>
      <c r="CG43" s="622"/>
      <c r="CH43" s="622"/>
      <c r="CI43" s="622"/>
      <c r="CJ43" s="622"/>
      <c r="CK43" s="622"/>
      <c r="CL43" s="622"/>
      <c r="CM43" s="622"/>
      <c r="CN43" s="622"/>
      <c r="CO43" s="622"/>
      <c r="CP43" s="622"/>
      <c r="CQ43" s="623"/>
      <c r="CR43" s="624">
        <v>205589</v>
      </c>
      <c r="CS43" s="657"/>
      <c r="CT43" s="657"/>
      <c r="CU43" s="657"/>
      <c r="CV43" s="657"/>
      <c r="CW43" s="657"/>
      <c r="CX43" s="657"/>
      <c r="CY43" s="658"/>
      <c r="CZ43" s="629">
        <v>0.7</v>
      </c>
      <c r="DA43" s="654"/>
      <c r="DB43" s="654"/>
      <c r="DC43" s="659"/>
      <c r="DD43" s="633">
        <v>205589</v>
      </c>
      <c r="DE43" s="657"/>
      <c r="DF43" s="657"/>
      <c r="DG43" s="657"/>
      <c r="DH43" s="657"/>
      <c r="DI43" s="657"/>
      <c r="DJ43" s="657"/>
      <c r="DK43" s="658"/>
      <c r="DL43" s="707"/>
      <c r="DM43" s="708"/>
      <c r="DN43" s="708"/>
      <c r="DO43" s="708"/>
      <c r="DP43" s="708"/>
      <c r="DQ43" s="708"/>
      <c r="DR43" s="708"/>
      <c r="DS43" s="708"/>
      <c r="DT43" s="708"/>
      <c r="DU43" s="708"/>
      <c r="DV43" s="709"/>
      <c r="DW43" s="698"/>
      <c r="DX43" s="699"/>
      <c r="DY43" s="699"/>
      <c r="DZ43" s="699"/>
      <c r="EA43" s="699"/>
      <c r="EB43" s="699"/>
      <c r="EC43" s="700"/>
    </row>
    <row r="44" spans="2:133" ht="11.25" customHeight="1" x14ac:dyDescent="0.2">
      <c r="B44" s="710" t="s">
        <v>344</v>
      </c>
      <c r="C44" s="710"/>
      <c r="D44" s="710"/>
      <c r="E44" s="710"/>
      <c r="F44" s="710"/>
      <c r="G44" s="710"/>
      <c r="H44" s="710"/>
      <c r="I44" s="710"/>
      <c r="J44" s="710"/>
      <c r="K44" s="710"/>
      <c r="L44" s="710"/>
      <c r="M44" s="710"/>
      <c r="N44" s="710"/>
      <c r="O44" s="710"/>
      <c r="P44" s="710"/>
      <c r="Q44" s="710"/>
      <c r="R44" s="710"/>
      <c r="S44" s="710"/>
      <c r="T44" s="710"/>
      <c r="U44" s="710"/>
      <c r="V44" s="710"/>
      <c r="W44" s="710"/>
      <c r="X44" s="710"/>
      <c r="Y44" s="710"/>
      <c r="Z44" s="710"/>
      <c r="AA44" s="710"/>
      <c r="AB44" s="710"/>
      <c r="AC44" s="710"/>
      <c r="AD44" s="710"/>
      <c r="AE44" s="710"/>
      <c r="AF44" s="710"/>
      <c r="AG44" s="710"/>
      <c r="AH44" s="710"/>
      <c r="AI44" s="710"/>
      <c r="AJ44" s="710"/>
      <c r="AK44" s="710"/>
      <c r="AL44" s="710"/>
      <c r="AM44" s="710"/>
      <c r="AN44" s="710"/>
      <c r="AO44" s="710"/>
      <c r="AP44" s="710"/>
      <c r="AQ44" s="710"/>
      <c r="AR44" s="710"/>
      <c r="AS44" s="710"/>
      <c r="AT44" s="710"/>
      <c r="AU44" s="710"/>
      <c r="AV44" s="710"/>
      <c r="AW44" s="710"/>
      <c r="AX44" s="710"/>
      <c r="AY44" s="710"/>
      <c r="AZ44" s="710"/>
      <c r="BA44" s="710"/>
      <c r="BB44" s="710"/>
      <c r="BC44" s="710"/>
      <c r="BD44" s="710"/>
      <c r="BE44" s="710"/>
      <c r="BF44" s="710"/>
      <c r="BG44" s="710"/>
      <c r="BH44" s="710"/>
      <c r="BI44" s="710"/>
      <c r="BJ44" s="710"/>
      <c r="BK44" s="710"/>
      <c r="BL44" s="710"/>
      <c r="BM44" s="710"/>
      <c r="BN44" s="710"/>
      <c r="BO44" s="710"/>
      <c r="BP44" s="710"/>
      <c r="BQ44" s="710"/>
      <c r="BR44" s="710"/>
      <c r="BS44" s="710"/>
      <c r="BT44" s="710"/>
      <c r="BU44" s="710"/>
      <c r="BV44" s="710"/>
      <c r="BW44" s="710"/>
      <c r="BX44" s="710"/>
      <c r="BY44" s="710"/>
      <c r="BZ44" s="710"/>
      <c r="CA44" s="710"/>
      <c r="CB44" s="710"/>
      <c r="CC44" s="711"/>
      <c r="CD44" s="662" t="s">
        <v>292</v>
      </c>
      <c r="CE44" s="663"/>
      <c r="CF44" s="621" t="s">
        <v>345</v>
      </c>
      <c r="CG44" s="622"/>
      <c r="CH44" s="622"/>
      <c r="CI44" s="622"/>
      <c r="CJ44" s="622"/>
      <c r="CK44" s="622"/>
      <c r="CL44" s="622"/>
      <c r="CM44" s="622"/>
      <c r="CN44" s="622"/>
      <c r="CO44" s="622"/>
      <c r="CP44" s="622"/>
      <c r="CQ44" s="623"/>
      <c r="CR44" s="624">
        <v>3389325</v>
      </c>
      <c r="CS44" s="625"/>
      <c r="CT44" s="625"/>
      <c r="CU44" s="625"/>
      <c r="CV44" s="625"/>
      <c r="CW44" s="625"/>
      <c r="CX44" s="625"/>
      <c r="CY44" s="626"/>
      <c r="CZ44" s="629">
        <v>11.2</v>
      </c>
      <c r="DA44" s="630"/>
      <c r="DB44" s="630"/>
      <c r="DC44" s="636"/>
      <c r="DD44" s="633">
        <v>972873</v>
      </c>
      <c r="DE44" s="625"/>
      <c r="DF44" s="625"/>
      <c r="DG44" s="625"/>
      <c r="DH44" s="625"/>
      <c r="DI44" s="625"/>
      <c r="DJ44" s="625"/>
      <c r="DK44" s="626"/>
      <c r="DL44" s="707"/>
      <c r="DM44" s="708"/>
      <c r="DN44" s="708"/>
      <c r="DO44" s="708"/>
      <c r="DP44" s="708"/>
      <c r="DQ44" s="708"/>
      <c r="DR44" s="708"/>
      <c r="DS44" s="708"/>
      <c r="DT44" s="708"/>
      <c r="DU44" s="708"/>
      <c r="DV44" s="709"/>
      <c r="DW44" s="698"/>
      <c r="DX44" s="699"/>
      <c r="DY44" s="699"/>
      <c r="DZ44" s="699"/>
      <c r="EA44" s="699"/>
      <c r="EB44" s="699"/>
      <c r="EC44" s="700"/>
    </row>
    <row r="45" spans="2:133" ht="11.25" customHeight="1" x14ac:dyDescent="0.2">
      <c r="B45" s="710" t="s">
        <v>346</v>
      </c>
      <c r="C45" s="710"/>
      <c r="D45" s="710"/>
      <c r="E45" s="710"/>
      <c r="F45" s="710"/>
      <c r="G45" s="710"/>
      <c r="H45" s="710"/>
      <c r="I45" s="710"/>
      <c r="J45" s="710"/>
      <c r="K45" s="710"/>
      <c r="L45" s="710"/>
      <c r="M45" s="710"/>
      <c r="N45" s="710"/>
      <c r="O45" s="710"/>
      <c r="P45" s="710"/>
      <c r="Q45" s="710"/>
      <c r="R45" s="710"/>
      <c r="S45" s="710"/>
      <c r="T45" s="710"/>
      <c r="U45" s="710"/>
      <c r="V45" s="710"/>
      <c r="W45" s="710"/>
      <c r="X45" s="710"/>
      <c r="Y45" s="710"/>
      <c r="Z45" s="710"/>
      <c r="AA45" s="710"/>
      <c r="AB45" s="710"/>
      <c r="AC45" s="710"/>
      <c r="AD45" s="710"/>
      <c r="AE45" s="710"/>
      <c r="AF45" s="710"/>
      <c r="AG45" s="710"/>
      <c r="AH45" s="710"/>
      <c r="AI45" s="710"/>
      <c r="AJ45" s="710"/>
      <c r="AK45" s="710"/>
      <c r="AL45" s="710"/>
      <c r="AM45" s="710"/>
      <c r="AN45" s="710"/>
      <c r="AO45" s="710"/>
      <c r="AP45" s="710"/>
      <c r="AQ45" s="710"/>
      <c r="AR45" s="710"/>
      <c r="AS45" s="710"/>
      <c r="AT45" s="710"/>
      <c r="AU45" s="710"/>
      <c r="AV45" s="710"/>
      <c r="AW45" s="710"/>
      <c r="AX45" s="710"/>
      <c r="AY45" s="710"/>
      <c r="AZ45" s="710"/>
      <c r="BA45" s="710"/>
      <c r="BB45" s="710"/>
      <c r="BC45" s="710"/>
      <c r="BD45" s="710"/>
      <c r="BE45" s="710"/>
      <c r="BF45" s="710"/>
      <c r="BG45" s="710"/>
      <c r="BH45" s="710"/>
      <c r="BI45" s="710"/>
      <c r="BJ45" s="710"/>
      <c r="BK45" s="710"/>
      <c r="BL45" s="710"/>
      <c r="BM45" s="710"/>
      <c r="BN45" s="710"/>
      <c r="BO45" s="710"/>
      <c r="BP45" s="710"/>
      <c r="BQ45" s="710"/>
      <c r="BR45" s="710"/>
      <c r="BS45" s="710"/>
      <c r="BT45" s="710"/>
      <c r="BU45" s="710"/>
      <c r="BV45" s="710"/>
      <c r="BW45" s="710"/>
      <c r="BX45" s="710"/>
      <c r="BY45" s="710"/>
      <c r="BZ45" s="710"/>
      <c r="CA45" s="710"/>
      <c r="CB45" s="710"/>
      <c r="CC45" s="711"/>
      <c r="CD45" s="664"/>
      <c r="CE45" s="665"/>
      <c r="CF45" s="621" t="s">
        <v>347</v>
      </c>
      <c r="CG45" s="622"/>
      <c r="CH45" s="622"/>
      <c r="CI45" s="622"/>
      <c r="CJ45" s="622"/>
      <c r="CK45" s="622"/>
      <c r="CL45" s="622"/>
      <c r="CM45" s="622"/>
      <c r="CN45" s="622"/>
      <c r="CO45" s="622"/>
      <c r="CP45" s="622"/>
      <c r="CQ45" s="623"/>
      <c r="CR45" s="624">
        <v>1242944</v>
      </c>
      <c r="CS45" s="657"/>
      <c r="CT45" s="657"/>
      <c r="CU45" s="657"/>
      <c r="CV45" s="657"/>
      <c r="CW45" s="657"/>
      <c r="CX45" s="657"/>
      <c r="CY45" s="658"/>
      <c r="CZ45" s="629">
        <v>4.0999999999999996</v>
      </c>
      <c r="DA45" s="654"/>
      <c r="DB45" s="654"/>
      <c r="DC45" s="659"/>
      <c r="DD45" s="633">
        <v>277816</v>
      </c>
      <c r="DE45" s="657"/>
      <c r="DF45" s="657"/>
      <c r="DG45" s="657"/>
      <c r="DH45" s="657"/>
      <c r="DI45" s="657"/>
      <c r="DJ45" s="657"/>
      <c r="DK45" s="658"/>
      <c r="DL45" s="707"/>
      <c r="DM45" s="708"/>
      <c r="DN45" s="708"/>
      <c r="DO45" s="708"/>
      <c r="DP45" s="708"/>
      <c r="DQ45" s="708"/>
      <c r="DR45" s="708"/>
      <c r="DS45" s="708"/>
      <c r="DT45" s="708"/>
      <c r="DU45" s="708"/>
      <c r="DV45" s="709"/>
      <c r="DW45" s="698"/>
      <c r="DX45" s="699"/>
      <c r="DY45" s="699"/>
      <c r="DZ45" s="699"/>
      <c r="EA45" s="699"/>
      <c r="EB45" s="699"/>
      <c r="EC45" s="700"/>
    </row>
    <row r="46" spans="2:133" ht="11.25" customHeight="1" x14ac:dyDescent="0.2">
      <c r="B46" s="207"/>
      <c r="CD46" s="664"/>
      <c r="CE46" s="665"/>
      <c r="CF46" s="621" t="s">
        <v>348</v>
      </c>
      <c r="CG46" s="622"/>
      <c r="CH46" s="622"/>
      <c r="CI46" s="622"/>
      <c r="CJ46" s="622"/>
      <c r="CK46" s="622"/>
      <c r="CL46" s="622"/>
      <c r="CM46" s="622"/>
      <c r="CN46" s="622"/>
      <c r="CO46" s="622"/>
      <c r="CP46" s="622"/>
      <c r="CQ46" s="623"/>
      <c r="CR46" s="624">
        <v>2047605</v>
      </c>
      <c r="CS46" s="625"/>
      <c r="CT46" s="625"/>
      <c r="CU46" s="625"/>
      <c r="CV46" s="625"/>
      <c r="CW46" s="625"/>
      <c r="CX46" s="625"/>
      <c r="CY46" s="626"/>
      <c r="CZ46" s="629">
        <v>6.8</v>
      </c>
      <c r="DA46" s="630"/>
      <c r="DB46" s="630"/>
      <c r="DC46" s="636"/>
      <c r="DD46" s="633">
        <v>677181</v>
      </c>
      <c r="DE46" s="625"/>
      <c r="DF46" s="625"/>
      <c r="DG46" s="625"/>
      <c r="DH46" s="625"/>
      <c r="DI46" s="625"/>
      <c r="DJ46" s="625"/>
      <c r="DK46" s="626"/>
      <c r="DL46" s="707"/>
      <c r="DM46" s="708"/>
      <c r="DN46" s="708"/>
      <c r="DO46" s="708"/>
      <c r="DP46" s="708"/>
      <c r="DQ46" s="708"/>
      <c r="DR46" s="708"/>
      <c r="DS46" s="708"/>
      <c r="DT46" s="708"/>
      <c r="DU46" s="708"/>
      <c r="DV46" s="709"/>
      <c r="DW46" s="698"/>
      <c r="DX46" s="699"/>
      <c r="DY46" s="699"/>
      <c r="DZ46" s="699"/>
      <c r="EA46" s="699"/>
      <c r="EB46" s="699"/>
      <c r="EC46" s="700"/>
    </row>
    <row r="47" spans="2:133" ht="11.25" customHeight="1" x14ac:dyDescent="0.2">
      <c r="B47" s="207"/>
      <c r="CD47" s="664"/>
      <c r="CE47" s="665"/>
      <c r="CF47" s="621" t="s">
        <v>349</v>
      </c>
      <c r="CG47" s="622"/>
      <c r="CH47" s="622"/>
      <c r="CI47" s="622"/>
      <c r="CJ47" s="622"/>
      <c r="CK47" s="622"/>
      <c r="CL47" s="622"/>
      <c r="CM47" s="622"/>
      <c r="CN47" s="622"/>
      <c r="CO47" s="622"/>
      <c r="CP47" s="622"/>
      <c r="CQ47" s="623"/>
      <c r="CR47" s="624">
        <v>126581</v>
      </c>
      <c r="CS47" s="657"/>
      <c r="CT47" s="657"/>
      <c r="CU47" s="657"/>
      <c r="CV47" s="657"/>
      <c r="CW47" s="657"/>
      <c r="CX47" s="657"/>
      <c r="CY47" s="658"/>
      <c r="CZ47" s="629">
        <v>0.4</v>
      </c>
      <c r="DA47" s="654"/>
      <c r="DB47" s="654"/>
      <c r="DC47" s="659"/>
      <c r="DD47" s="633">
        <v>24512</v>
      </c>
      <c r="DE47" s="657"/>
      <c r="DF47" s="657"/>
      <c r="DG47" s="657"/>
      <c r="DH47" s="657"/>
      <c r="DI47" s="657"/>
      <c r="DJ47" s="657"/>
      <c r="DK47" s="658"/>
      <c r="DL47" s="707"/>
      <c r="DM47" s="708"/>
      <c r="DN47" s="708"/>
      <c r="DO47" s="708"/>
      <c r="DP47" s="708"/>
      <c r="DQ47" s="708"/>
      <c r="DR47" s="708"/>
      <c r="DS47" s="708"/>
      <c r="DT47" s="708"/>
      <c r="DU47" s="708"/>
      <c r="DV47" s="709"/>
      <c r="DW47" s="698"/>
      <c r="DX47" s="699"/>
      <c r="DY47" s="699"/>
      <c r="DZ47" s="699"/>
      <c r="EA47" s="699"/>
      <c r="EB47" s="699"/>
      <c r="EC47" s="700"/>
    </row>
    <row r="48" spans="2:133" ht="11" x14ac:dyDescent="0.2">
      <c r="B48" s="207"/>
      <c r="CD48" s="666"/>
      <c r="CE48" s="667"/>
      <c r="CF48" s="621" t="s">
        <v>350</v>
      </c>
      <c r="CG48" s="622"/>
      <c r="CH48" s="622"/>
      <c r="CI48" s="622"/>
      <c r="CJ48" s="622"/>
      <c r="CK48" s="622"/>
      <c r="CL48" s="622"/>
      <c r="CM48" s="622"/>
      <c r="CN48" s="622"/>
      <c r="CO48" s="622"/>
      <c r="CP48" s="622"/>
      <c r="CQ48" s="623"/>
      <c r="CR48" s="624" t="s">
        <v>122</v>
      </c>
      <c r="CS48" s="625"/>
      <c r="CT48" s="625"/>
      <c r="CU48" s="625"/>
      <c r="CV48" s="625"/>
      <c r="CW48" s="625"/>
      <c r="CX48" s="625"/>
      <c r="CY48" s="626"/>
      <c r="CZ48" s="629" t="s">
        <v>122</v>
      </c>
      <c r="DA48" s="630"/>
      <c r="DB48" s="630"/>
      <c r="DC48" s="636"/>
      <c r="DD48" s="633" t="s">
        <v>122</v>
      </c>
      <c r="DE48" s="625"/>
      <c r="DF48" s="625"/>
      <c r="DG48" s="625"/>
      <c r="DH48" s="625"/>
      <c r="DI48" s="625"/>
      <c r="DJ48" s="625"/>
      <c r="DK48" s="626"/>
      <c r="DL48" s="707"/>
      <c r="DM48" s="708"/>
      <c r="DN48" s="708"/>
      <c r="DO48" s="708"/>
      <c r="DP48" s="708"/>
      <c r="DQ48" s="708"/>
      <c r="DR48" s="708"/>
      <c r="DS48" s="708"/>
      <c r="DT48" s="708"/>
      <c r="DU48" s="708"/>
      <c r="DV48" s="709"/>
      <c r="DW48" s="698"/>
      <c r="DX48" s="699"/>
      <c r="DY48" s="699"/>
      <c r="DZ48" s="699"/>
      <c r="EA48" s="699"/>
      <c r="EB48" s="699"/>
      <c r="EC48" s="700"/>
    </row>
    <row r="49" spans="2:133" ht="11.25" customHeight="1" x14ac:dyDescent="0.2">
      <c r="B49" s="207"/>
      <c r="CD49" s="645" t="s">
        <v>351</v>
      </c>
      <c r="CE49" s="646"/>
      <c r="CF49" s="646"/>
      <c r="CG49" s="646"/>
      <c r="CH49" s="646"/>
      <c r="CI49" s="646"/>
      <c r="CJ49" s="646"/>
      <c r="CK49" s="646"/>
      <c r="CL49" s="646"/>
      <c r="CM49" s="646"/>
      <c r="CN49" s="646"/>
      <c r="CO49" s="646"/>
      <c r="CP49" s="646"/>
      <c r="CQ49" s="647"/>
      <c r="CR49" s="696">
        <v>30230074</v>
      </c>
      <c r="CS49" s="683"/>
      <c r="CT49" s="683"/>
      <c r="CU49" s="683"/>
      <c r="CV49" s="683"/>
      <c r="CW49" s="683"/>
      <c r="CX49" s="683"/>
      <c r="CY49" s="712"/>
      <c r="CZ49" s="704">
        <v>100</v>
      </c>
      <c r="DA49" s="713"/>
      <c r="DB49" s="713"/>
      <c r="DC49" s="714"/>
      <c r="DD49" s="715">
        <v>18955549</v>
      </c>
      <c r="DE49" s="683"/>
      <c r="DF49" s="683"/>
      <c r="DG49" s="683"/>
      <c r="DH49" s="683"/>
      <c r="DI49" s="683"/>
      <c r="DJ49" s="683"/>
      <c r="DK49" s="712"/>
      <c r="DL49" s="716"/>
      <c r="DM49" s="717"/>
      <c r="DN49" s="717"/>
      <c r="DO49" s="717"/>
      <c r="DP49" s="717"/>
      <c r="DQ49" s="717"/>
      <c r="DR49" s="717"/>
      <c r="DS49" s="717"/>
      <c r="DT49" s="717"/>
      <c r="DU49" s="717"/>
      <c r="DV49" s="718"/>
      <c r="DW49" s="719"/>
      <c r="DX49" s="720"/>
      <c r="DY49" s="720"/>
      <c r="DZ49" s="720"/>
      <c r="EA49" s="720"/>
      <c r="EB49" s="720"/>
      <c r="EC49" s="721"/>
    </row>
  </sheetData>
  <sheetProtection algorithmName="SHA-512" hashValue="pAyhhux/IVxNTQ0VePx97wKKKl1lsbRMFeyPykgQUMcDQRpaZm4L1dgW+kdTtXyDSCsy+6x+3Sj8P5eCnhkZ0Q==" saltValue="JTuXIDu+DMpMnAjV7+GGPw=="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B32:Q32"/>
    <mergeCell ref="R32:Y32"/>
    <mergeCell ref="Z32:AC32"/>
    <mergeCell ref="AD32:AK32"/>
    <mergeCell ref="AL32:AO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AX31:BF31"/>
    <mergeCell ref="BG31:BL31"/>
    <mergeCell ref="BM31:BQ31"/>
    <mergeCell ref="BR31:BW31"/>
    <mergeCell ref="AD31:AK31"/>
    <mergeCell ref="AL31:AO31"/>
    <mergeCell ref="AP31:AS33"/>
    <mergeCell ref="AT31:AT33"/>
    <mergeCell ref="CR31:CY31"/>
    <mergeCell ref="AX32:BF32"/>
    <mergeCell ref="BG32:BL32"/>
    <mergeCell ref="BM32:BQ32"/>
    <mergeCell ref="BR32:BW32"/>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BS26:CB26"/>
    <mergeCell ref="CD26:CQ26"/>
    <mergeCell ref="CR26:CY26"/>
    <mergeCell ref="CZ26:DC26"/>
    <mergeCell ref="DD26:DK26"/>
    <mergeCell ref="DL26:DV26"/>
    <mergeCell ref="B26:Q26"/>
    <mergeCell ref="R26:Y26"/>
    <mergeCell ref="Z26:AC26"/>
    <mergeCell ref="AD26:AK26"/>
    <mergeCell ref="AL26:AO26"/>
    <mergeCell ref="AP26:BF26"/>
    <mergeCell ref="BG26:BN26"/>
    <mergeCell ref="B27:Q27"/>
    <mergeCell ref="R27:Y27"/>
    <mergeCell ref="Z27:AC27"/>
    <mergeCell ref="AD27:AK27"/>
    <mergeCell ref="AL27:AO27"/>
    <mergeCell ref="AP27:BF27"/>
    <mergeCell ref="BG27:BN27"/>
    <mergeCell ref="BO27:BR27"/>
    <mergeCell ref="BS27:CB27"/>
    <mergeCell ref="CZ25:DC25"/>
    <mergeCell ref="DD25:DK25"/>
    <mergeCell ref="CD27:CQ27"/>
    <mergeCell ref="CR27:CY27"/>
    <mergeCell ref="CZ27:DC27"/>
    <mergeCell ref="DD27:DK27"/>
    <mergeCell ref="DL27:DV27"/>
    <mergeCell ref="DL25:DV25"/>
    <mergeCell ref="DW27:EC27"/>
    <mergeCell ref="DW26:EC26"/>
    <mergeCell ref="BO26:BR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S25:CB25"/>
    <mergeCell ref="CD25:CQ25"/>
    <mergeCell ref="CR25:CY25"/>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topLeftCell="BA1" zoomScale="115" zoomScaleNormal="115" zoomScaleSheetLayoutView="70" workbookViewId="0"/>
  </sheetViews>
  <sheetFormatPr defaultColWidth="0" defaultRowHeight="13" zeroHeight="1" x14ac:dyDescent="0.2"/>
  <cols>
    <col min="1" max="130" width="2.7265625" style="213" customWidth="1"/>
    <col min="131" max="131" width="1.63281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722" t="s">
        <v>352</v>
      </c>
      <c r="B2" s="722"/>
      <c r="C2" s="722"/>
      <c r="D2" s="722"/>
      <c r="E2" s="722"/>
      <c r="F2" s="722"/>
      <c r="G2" s="722"/>
      <c r="H2" s="722"/>
      <c r="I2" s="722"/>
      <c r="J2" s="722"/>
      <c r="K2" s="722"/>
      <c r="L2" s="722"/>
      <c r="M2" s="722"/>
      <c r="N2" s="722"/>
      <c r="O2" s="722"/>
      <c r="P2" s="722"/>
      <c r="Q2" s="722"/>
      <c r="R2" s="722"/>
      <c r="S2" s="722"/>
      <c r="T2" s="722"/>
      <c r="U2" s="722"/>
      <c r="V2" s="722"/>
      <c r="W2" s="722"/>
      <c r="X2" s="722"/>
      <c r="Y2" s="722"/>
      <c r="Z2" s="722"/>
      <c r="AA2" s="722"/>
      <c r="AB2" s="722"/>
      <c r="AC2" s="722"/>
      <c r="AD2" s="722"/>
      <c r="AE2" s="722"/>
      <c r="AF2" s="722"/>
      <c r="AG2" s="722"/>
      <c r="AH2" s="722"/>
      <c r="AI2" s="722"/>
      <c r="AJ2" s="722"/>
      <c r="AK2" s="722"/>
      <c r="AL2" s="722"/>
      <c r="AM2" s="722"/>
      <c r="AN2" s="722"/>
      <c r="AO2" s="722"/>
      <c r="AP2" s="722"/>
      <c r="AQ2" s="722"/>
      <c r="AR2" s="722"/>
      <c r="AS2" s="722"/>
      <c r="AT2" s="722"/>
      <c r="AU2" s="722"/>
      <c r="AV2" s="722"/>
      <c r="AW2" s="722"/>
      <c r="AX2" s="722"/>
      <c r="AY2" s="722"/>
      <c r="AZ2" s="722"/>
      <c r="BA2" s="722"/>
      <c r="BB2" s="722"/>
      <c r="BC2" s="722"/>
      <c r="BD2" s="722"/>
      <c r="BE2" s="722"/>
      <c r="BF2" s="722"/>
      <c r="BG2" s="722"/>
      <c r="BH2" s="722"/>
      <c r="BI2" s="722"/>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23" t="s">
        <v>353</v>
      </c>
      <c r="DK2" s="724"/>
      <c r="DL2" s="724"/>
      <c r="DM2" s="724"/>
      <c r="DN2" s="724"/>
      <c r="DO2" s="725"/>
      <c r="DP2" s="210"/>
      <c r="DQ2" s="723" t="s">
        <v>354</v>
      </c>
      <c r="DR2" s="724"/>
      <c r="DS2" s="724"/>
      <c r="DT2" s="724"/>
      <c r="DU2" s="724"/>
      <c r="DV2" s="724"/>
      <c r="DW2" s="724"/>
      <c r="DX2" s="724"/>
      <c r="DY2" s="724"/>
      <c r="DZ2" s="725"/>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8" customFormat="1" ht="26.25" customHeight="1" thickBot="1" x14ac:dyDescent="0.25">
      <c r="A4" s="726" t="s">
        <v>355</v>
      </c>
      <c r="B4" s="726"/>
      <c r="C4" s="726"/>
      <c r="D4" s="726"/>
      <c r="E4" s="726"/>
      <c r="F4" s="726"/>
      <c r="G4" s="726"/>
      <c r="H4" s="726"/>
      <c r="I4" s="726"/>
      <c r="J4" s="726"/>
      <c r="K4" s="726"/>
      <c r="L4" s="726"/>
      <c r="M4" s="726"/>
      <c r="N4" s="726"/>
      <c r="O4" s="726"/>
      <c r="P4" s="726"/>
      <c r="Q4" s="726"/>
      <c r="R4" s="726"/>
      <c r="S4" s="726"/>
      <c r="T4" s="726"/>
      <c r="U4" s="726"/>
      <c r="V4" s="726"/>
      <c r="W4" s="726"/>
      <c r="X4" s="726"/>
      <c r="Y4" s="726"/>
      <c r="Z4" s="726"/>
      <c r="AA4" s="726"/>
      <c r="AB4" s="726"/>
      <c r="AC4" s="726"/>
      <c r="AD4" s="726"/>
      <c r="AE4" s="726"/>
      <c r="AF4" s="726"/>
      <c r="AG4" s="726"/>
      <c r="AH4" s="726"/>
      <c r="AI4" s="726"/>
      <c r="AJ4" s="726"/>
      <c r="AK4" s="726"/>
      <c r="AL4" s="726"/>
      <c r="AM4" s="726"/>
      <c r="AN4" s="726"/>
      <c r="AO4" s="726"/>
      <c r="AP4" s="726"/>
      <c r="AQ4" s="726"/>
      <c r="AR4" s="726"/>
      <c r="AS4" s="726"/>
      <c r="AT4" s="726"/>
      <c r="AU4" s="726"/>
      <c r="AV4" s="726"/>
      <c r="AW4" s="726"/>
      <c r="AX4" s="726"/>
      <c r="AY4" s="726"/>
      <c r="AZ4" s="214"/>
      <c r="BA4" s="214"/>
      <c r="BB4" s="214"/>
      <c r="BC4" s="214"/>
      <c r="BD4" s="214"/>
      <c r="BE4" s="215"/>
      <c r="BF4" s="215"/>
      <c r="BG4" s="215"/>
      <c r="BH4" s="215"/>
      <c r="BI4" s="215"/>
      <c r="BJ4" s="215"/>
      <c r="BK4" s="215"/>
      <c r="BL4" s="215"/>
      <c r="BM4" s="215"/>
      <c r="BN4" s="215"/>
      <c r="BO4" s="215"/>
      <c r="BP4" s="215"/>
      <c r="BQ4" s="727" t="s">
        <v>356</v>
      </c>
      <c r="BR4" s="727"/>
      <c r="BS4" s="727"/>
      <c r="BT4" s="727"/>
      <c r="BU4" s="727"/>
      <c r="BV4" s="727"/>
      <c r="BW4" s="727"/>
      <c r="BX4" s="727"/>
      <c r="BY4" s="727"/>
      <c r="BZ4" s="727"/>
      <c r="CA4" s="727"/>
      <c r="CB4" s="727"/>
      <c r="CC4" s="727"/>
      <c r="CD4" s="727"/>
      <c r="CE4" s="727"/>
      <c r="CF4" s="727"/>
      <c r="CG4" s="727"/>
      <c r="CH4" s="727"/>
      <c r="CI4" s="727"/>
      <c r="CJ4" s="727"/>
      <c r="CK4" s="727"/>
      <c r="CL4" s="727"/>
      <c r="CM4" s="727"/>
      <c r="CN4" s="727"/>
      <c r="CO4" s="727"/>
      <c r="CP4" s="727"/>
      <c r="CQ4" s="727"/>
      <c r="CR4" s="727"/>
      <c r="CS4" s="727"/>
      <c r="CT4" s="727"/>
      <c r="CU4" s="727"/>
      <c r="CV4" s="727"/>
      <c r="CW4" s="727"/>
      <c r="CX4" s="727"/>
      <c r="CY4" s="727"/>
      <c r="CZ4" s="727"/>
      <c r="DA4" s="727"/>
      <c r="DB4" s="727"/>
      <c r="DC4" s="727"/>
      <c r="DD4" s="727"/>
      <c r="DE4" s="727"/>
      <c r="DF4" s="727"/>
      <c r="DG4" s="727"/>
      <c r="DH4" s="727"/>
      <c r="DI4" s="727"/>
      <c r="DJ4" s="727"/>
      <c r="DK4" s="727"/>
      <c r="DL4" s="727"/>
      <c r="DM4" s="727"/>
      <c r="DN4" s="727"/>
      <c r="DO4" s="727"/>
      <c r="DP4" s="727"/>
      <c r="DQ4" s="727"/>
      <c r="DR4" s="727"/>
      <c r="DS4" s="727"/>
      <c r="DT4" s="727"/>
      <c r="DU4" s="727"/>
      <c r="DV4" s="727"/>
      <c r="DW4" s="727"/>
      <c r="DX4" s="727"/>
      <c r="DY4" s="727"/>
      <c r="DZ4" s="727"/>
      <c r="EA4" s="217"/>
    </row>
    <row r="5" spans="1:131" s="218" customFormat="1" ht="26.25" customHeight="1" x14ac:dyDescent="0.2">
      <c r="A5" s="728" t="s">
        <v>357</v>
      </c>
      <c r="B5" s="729"/>
      <c r="C5" s="729"/>
      <c r="D5" s="729"/>
      <c r="E5" s="729"/>
      <c r="F5" s="729"/>
      <c r="G5" s="729"/>
      <c r="H5" s="729"/>
      <c r="I5" s="729"/>
      <c r="J5" s="729"/>
      <c r="K5" s="729"/>
      <c r="L5" s="729"/>
      <c r="M5" s="729"/>
      <c r="N5" s="729"/>
      <c r="O5" s="729"/>
      <c r="P5" s="730"/>
      <c r="Q5" s="734" t="s">
        <v>358</v>
      </c>
      <c r="R5" s="735"/>
      <c r="S5" s="735"/>
      <c r="T5" s="735"/>
      <c r="U5" s="736"/>
      <c r="V5" s="734" t="s">
        <v>359</v>
      </c>
      <c r="W5" s="735"/>
      <c r="X5" s="735"/>
      <c r="Y5" s="735"/>
      <c r="Z5" s="736"/>
      <c r="AA5" s="734" t="s">
        <v>360</v>
      </c>
      <c r="AB5" s="735"/>
      <c r="AC5" s="735"/>
      <c r="AD5" s="735"/>
      <c r="AE5" s="735"/>
      <c r="AF5" s="740" t="s">
        <v>361</v>
      </c>
      <c r="AG5" s="735"/>
      <c r="AH5" s="735"/>
      <c r="AI5" s="735"/>
      <c r="AJ5" s="741"/>
      <c r="AK5" s="735" t="s">
        <v>362</v>
      </c>
      <c r="AL5" s="735"/>
      <c r="AM5" s="735"/>
      <c r="AN5" s="735"/>
      <c r="AO5" s="736"/>
      <c r="AP5" s="734" t="s">
        <v>363</v>
      </c>
      <c r="AQ5" s="735"/>
      <c r="AR5" s="735"/>
      <c r="AS5" s="735"/>
      <c r="AT5" s="736"/>
      <c r="AU5" s="734" t="s">
        <v>364</v>
      </c>
      <c r="AV5" s="735"/>
      <c r="AW5" s="735"/>
      <c r="AX5" s="735"/>
      <c r="AY5" s="741"/>
      <c r="AZ5" s="214"/>
      <c r="BA5" s="214"/>
      <c r="BB5" s="214"/>
      <c r="BC5" s="214"/>
      <c r="BD5" s="214"/>
      <c r="BE5" s="215"/>
      <c r="BF5" s="215"/>
      <c r="BG5" s="215"/>
      <c r="BH5" s="215"/>
      <c r="BI5" s="215"/>
      <c r="BJ5" s="215"/>
      <c r="BK5" s="215"/>
      <c r="BL5" s="215"/>
      <c r="BM5" s="215"/>
      <c r="BN5" s="215"/>
      <c r="BO5" s="215"/>
      <c r="BP5" s="215"/>
      <c r="BQ5" s="728" t="s">
        <v>365</v>
      </c>
      <c r="BR5" s="729"/>
      <c r="BS5" s="729"/>
      <c r="BT5" s="729"/>
      <c r="BU5" s="729"/>
      <c r="BV5" s="729"/>
      <c r="BW5" s="729"/>
      <c r="BX5" s="729"/>
      <c r="BY5" s="729"/>
      <c r="BZ5" s="729"/>
      <c r="CA5" s="729"/>
      <c r="CB5" s="729"/>
      <c r="CC5" s="729"/>
      <c r="CD5" s="729"/>
      <c r="CE5" s="729"/>
      <c r="CF5" s="729"/>
      <c r="CG5" s="730"/>
      <c r="CH5" s="734" t="s">
        <v>366</v>
      </c>
      <c r="CI5" s="735"/>
      <c r="CJ5" s="735"/>
      <c r="CK5" s="735"/>
      <c r="CL5" s="736"/>
      <c r="CM5" s="734" t="s">
        <v>367</v>
      </c>
      <c r="CN5" s="735"/>
      <c r="CO5" s="735"/>
      <c r="CP5" s="735"/>
      <c r="CQ5" s="736"/>
      <c r="CR5" s="734" t="s">
        <v>368</v>
      </c>
      <c r="CS5" s="735"/>
      <c r="CT5" s="735"/>
      <c r="CU5" s="735"/>
      <c r="CV5" s="736"/>
      <c r="CW5" s="734" t="s">
        <v>369</v>
      </c>
      <c r="CX5" s="735"/>
      <c r="CY5" s="735"/>
      <c r="CZ5" s="735"/>
      <c r="DA5" s="736"/>
      <c r="DB5" s="734" t="s">
        <v>370</v>
      </c>
      <c r="DC5" s="735"/>
      <c r="DD5" s="735"/>
      <c r="DE5" s="735"/>
      <c r="DF5" s="736"/>
      <c r="DG5" s="764" t="s">
        <v>371</v>
      </c>
      <c r="DH5" s="765"/>
      <c r="DI5" s="765"/>
      <c r="DJ5" s="765"/>
      <c r="DK5" s="766"/>
      <c r="DL5" s="764" t="s">
        <v>372</v>
      </c>
      <c r="DM5" s="765"/>
      <c r="DN5" s="765"/>
      <c r="DO5" s="765"/>
      <c r="DP5" s="766"/>
      <c r="DQ5" s="734" t="s">
        <v>373</v>
      </c>
      <c r="DR5" s="735"/>
      <c r="DS5" s="735"/>
      <c r="DT5" s="735"/>
      <c r="DU5" s="736"/>
      <c r="DV5" s="734" t="s">
        <v>364</v>
      </c>
      <c r="DW5" s="735"/>
      <c r="DX5" s="735"/>
      <c r="DY5" s="735"/>
      <c r="DZ5" s="741"/>
      <c r="EA5" s="217"/>
    </row>
    <row r="6" spans="1:131" s="218" customFormat="1" ht="26.25" customHeight="1" thickBot="1" x14ac:dyDescent="0.25">
      <c r="A6" s="731"/>
      <c r="B6" s="732"/>
      <c r="C6" s="732"/>
      <c r="D6" s="732"/>
      <c r="E6" s="732"/>
      <c r="F6" s="732"/>
      <c r="G6" s="732"/>
      <c r="H6" s="732"/>
      <c r="I6" s="732"/>
      <c r="J6" s="732"/>
      <c r="K6" s="732"/>
      <c r="L6" s="732"/>
      <c r="M6" s="732"/>
      <c r="N6" s="732"/>
      <c r="O6" s="732"/>
      <c r="P6" s="733"/>
      <c r="Q6" s="737"/>
      <c r="R6" s="738"/>
      <c r="S6" s="738"/>
      <c r="T6" s="738"/>
      <c r="U6" s="739"/>
      <c r="V6" s="737"/>
      <c r="W6" s="738"/>
      <c r="X6" s="738"/>
      <c r="Y6" s="738"/>
      <c r="Z6" s="739"/>
      <c r="AA6" s="737"/>
      <c r="AB6" s="738"/>
      <c r="AC6" s="738"/>
      <c r="AD6" s="738"/>
      <c r="AE6" s="738"/>
      <c r="AF6" s="742"/>
      <c r="AG6" s="738"/>
      <c r="AH6" s="738"/>
      <c r="AI6" s="738"/>
      <c r="AJ6" s="743"/>
      <c r="AK6" s="738"/>
      <c r="AL6" s="738"/>
      <c r="AM6" s="738"/>
      <c r="AN6" s="738"/>
      <c r="AO6" s="739"/>
      <c r="AP6" s="737"/>
      <c r="AQ6" s="738"/>
      <c r="AR6" s="738"/>
      <c r="AS6" s="738"/>
      <c r="AT6" s="739"/>
      <c r="AU6" s="737"/>
      <c r="AV6" s="738"/>
      <c r="AW6" s="738"/>
      <c r="AX6" s="738"/>
      <c r="AY6" s="743"/>
      <c r="AZ6" s="214"/>
      <c r="BA6" s="214"/>
      <c r="BB6" s="214"/>
      <c r="BC6" s="214"/>
      <c r="BD6" s="214"/>
      <c r="BE6" s="215"/>
      <c r="BF6" s="215"/>
      <c r="BG6" s="215"/>
      <c r="BH6" s="215"/>
      <c r="BI6" s="215"/>
      <c r="BJ6" s="215"/>
      <c r="BK6" s="215"/>
      <c r="BL6" s="215"/>
      <c r="BM6" s="215"/>
      <c r="BN6" s="215"/>
      <c r="BO6" s="215"/>
      <c r="BP6" s="215"/>
      <c r="BQ6" s="731"/>
      <c r="BR6" s="732"/>
      <c r="BS6" s="732"/>
      <c r="BT6" s="732"/>
      <c r="BU6" s="732"/>
      <c r="BV6" s="732"/>
      <c r="BW6" s="732"/>
      <c r="BX6" s="732"/>
      <c r="BY6" s="732"/>
      <c r="BZ6" s="732"/>
      <c r="CA6" s="732"/>
      <c r="CB6" s="732"/>
      <c r="CC6" s="732"/>
      <c r="CD6" s="732"/>
      <c r="CE6" s="732"/>
      <c r="CF6" s="732"/>
      <c r="CG6" s="733"/>
      <c r="CH6" s="737"/>
      <c r="CI6" s="738"/>
      <c r="CJ6" s="738"/>
      <c r="CK6" s="738"/>
      <c r="CL6" s="739"/>
      <c r="CM6" s="737"/>
      <c r="CN6" s="738"/>
      <c r="CO6" s="738"/>
      <c r="CP6" s="738"/>
      <c r="CQ6" s="739"/>
      <c r="CR6" s="737"/>
      <c r="CS6" s="738"/>
      <c r="CT6" s="738"/>
      <c r="CU6" s="738"/>
      <c r="CV6" s="739"/>
      <c r="CW6" s="737"/>
      <c r="CX6" s="738"/>
      <c r="CY6" s="738"/>
      <c r="CZ6" s="738"/>
      <c r="DA6" s="739"/>
      <c r="DB6" s="737"/>
      <c r="DC6" s="738"/>
      <c r="DD6" s="738"/>
      <c r="DE6" s="738"/>
      <c r="DF6" s="739"/>
      <c r="DG6" s="767"/>
      <c r="DH6" s="768"/>
      <c r="DI6" s="768"/>
      <c r="DJ6" s="768"/>
      <c r="DK6" s="769"/>
      <c r="DL6" s="767"/>
      <c r="DM6" s="768"/>
      <c r="DN6" s="768"/>
      <c r="DO6" s="768"/>
      <c r="DP6" s="769"/>
      <c r="DQ6" s="737"/>
      <c r="DR6" s="738"/>
      <c r="DS6" s="738"/>
      <c r="DT6" s="738"/>
      <c r="DU6" s="739"/>
      <c r="DV6" s="737"/>
      <c r="DW6" s="738"/>
      <c r="DX6" s="738"/>
      <c r="DY6" s="738"/>
      <c r="DZ6" s="743"/>
      <c r="EA6" s="217"/>
    </row>
    <row r="7" spans="1:131" s="218" customFormat="1" ht="26.25" customHeight="1" thickTop="1" x14ac:dyDescent="0.2">
      <c r="A7" s="219">
        <v>1</v>
      </c>
      <c r="B7" s="750" t="s">
        <v>374</v>
      </c>
      <c r="C7" s="751"/>
      <c r="D7" s="751"/>
      <c r="E7" s="751"/>
      <c r="F7" s="751"/>
      <c r="G7" s="751"/>
      <c r="H7" s="751"/>
      <c r="I7" s="751"/>
      <c r="J7" s="751"/>
      <c r="K7" s="751"/>
      <c r="L7" s="751"/>
      <c r="M7" s="751"/>
      <c r="N7" s="751"/>
      <c r="O7" s="751"/>
      <c r="P7" s="752"/>
      <c r="Q7" s="753">
        <v>31307</v>
      </c>
      <c r="R7" s="754"/>
      <c r="S7" s="754"/>
      <c r="T7" s="754"/>
      <c r="U7" s="754"/>
      <c r="V7" s="754">
        <v>30236</v>
      </c>
      <c r="W7" s="754"/>
      <c r="X7" s="754"/>
      <c r="Y7" s="754"/>
      <c r="Z7" s="754"/>
      <c r="AA7" s="754">
        <v>1071</v>
      </c>
      <c r="AB7" s="754"/>
      <c r="AC7" s="754"/>
      <c r="AD7" s="754"/>
      <c r="AE7" s="755"/>
      <c r="AF7" s="756">
        <v>646</v>
      </c>
      <c r="AG7" s="757"/>
      <c r="AH7" s="757"/>
      <c r="AI7" s="757"/>
      <c r="AJ7" s="758"/>
      <c r="AK7" s="759">
        <v>997</v>
      </c>
      <c r="AL7" s="760"/>
      <c r="AM7" s="760"/>
      <c r="AN7" s="760"/>
      <c r="AO7" s="760"/>
      <c r="AP7" s="760">
        <v>27314</v>
      </c>
      <c r="AQ7" s="760"/>
      <c r="AR7" s="760"/>
      <c r="AS7" s="760"/>
      <c r="AT7" s="760"/>
      <c r="AU7" s="761"/>
      <c r="AV7" s="761"/>
      <c r="AW7" s="761"/>
      <c r="AX7" s="761"/>
      <c r="AY7" s="762"/>
      <c r="AZ7" s="214"/>
      <c r="BA7" s="214"/>
      <c r="BB7" s="214"/>
      <c r="BC7" s="214"/>
      <c r="BD7" s="214"/>
      <c r="BE7" s="215"/>
      <c r="BF7" s="215"/>
      <c r="BG7" s="215"/>
      <c r="BH7" s="215"/>
      <c r="BI7" s="215"/>
      <c r="BJ7" s="215"/>
      <c r="BK7" s="215"/>
      <c r="BL7" s="215"/>
      <c r="BM7" s="215"/>
      <c r="BN7" s="215"/>
      <c r="BO7" s="215"/>
      <c r="BP7" s="215"/>
      <c r="BQ7" s="219">
        <v>1</v>
      </c>
      <c r="BR7" s="220"/>
      <c r="BS7" s="747" t="s">
        <v>554</v>
      </c>
      <c r="BT7" s="748"/>
      <c r="BU7" s="748"/>
      <c r="BV7" s="748"/>
      <c r="BW7" s="748"/>
      <c r="BX7" s="748"/>
      <c r="BY7" s="748"/>
      <c r="BZ7" s="748"/>
      <c r="CA7" s="748"/>
      <c r="CB7" s="748"/>
      <c r="CC7" s="748"/>
      <c r="CD7" s="748"/>
      <c r="CE7" s="748"/>
      <c r="CF7" s="748"/>
      <c r="CG7" s="763"/>
      <c r="CH7" s="744">
        <v>-5.2</v>
      </c>
      <c r="CI7" s="745"/>
      <c r="CJ7" s="745"/>
      <c r="CK7" s="745"/>
      <c r="CL7" s="746"/>
      <c r="CM7" s="744">
        <v>90</v>
      </c>
      <c r="CN7" s="745"/>
      <c r="CO7" s="745"/>
      <c r="CP7" s="745"/>
      <c r="CQ7" s="746"/>
      <c r="CR7" s="744">
        <v>1</v>
      </c>
      <c r="CS7" s="745"/>
      <c r="CT7" s="745"/>
      <c r="CU7" s="745"/>
      <c r="CV7" s="746"/>
      <c r="CW7" s="744" t="s">
        <v>543</v>
      </c>
      <c r="CX7" s="745"/>
      <c r="CY7" s="745"/>
      <c r="CZ7" s="745"/>
      <c r="DA7" s="746"/>
      <c r="DB7" s="744" t="s">
        <v>543</v>
      </c>
      <c r="DC7" s="745"/>
      <c r="DD7" s="745"/>
      <c r="DE7" s="745"/>
      <c r="DF7" s="746"/>
      <c r="DG7" s="744" t="s">
        <v>543</v>
      </c>
      <c r="DH7" s="745"/>
      <c r="DI7" s="745"/>
      <c r="DJ7" s="745"/>
      <c r="DK7" s="746"/>
      <c r="DL7" s="744" t="s">
        <v>543</v>
      </c>
      <c r="DM7" s="745"/>
      <c r="DN7" s="745"/>
      <c r="DO7" s="745"/>
      <c r="DP7" s="746"/>
      <c r="DQ7" s="744" t="s">
        <v>543</v>
      </c>
      <c r="DR7" s="745"/>
      <c r="DS7" s="745"/>
      <c r="DT7" s="745"/>
      <c r="DU7" s="746"/>
      <c r="DV7" s="747"/>
      <c r="DW7" s="748"/>
      <c r="DX7" s="748"/>
      <c r="DY7" s="748"/>
      <c r="DZ7" s="749"/>
      <c r="EA7" s="217"/>
    </row>
    <row r="8" spans="1:131" s="218" customFormat="1" ht="26.25" customHeight="1" x14ac:dyDescent="0.2">
      <c r="A8" s="221">
        <v>2</v>
      </c>
      <c r="B8" s="781"/>
      <c r="C8" s="782"/>
      <c r="D8" s="782"/>
      <c r="E8" s="782"/>
      <c r="F8" s="782"/>
      <c r="G8" s="782"/>
      <c r="H8" s="782"/>
      <c r="I8" s="782"/>
      <c r="J8" s="782"/>
      <c r="K8" s="782"/>
      <c r="L8" s="782"/>
      <c r="M8" s="782"/>
      <c r="N8" s="782"/>
      <c r="O8" s="782"/>
      <c r="P8" s="783"/>
      <c r="Q8" s="784"/>
      <c r="R8" s="785"/>
      <c r="S8" s="785"/>
      <c r="T8" s="785"/>
      <c r="U8" s="785"/>
      <c r="V8" s="785"/>
      <c r="W8" s="785"/>
      <c r="X8" s="785"/>
      <c r="Y8" s="785"/>
      <c r="Z8" s="785"/>
      <c r="AA8" s="785"/>
      <c r="AB8" s="785"/>
      <c r="AC8" s="785"/>
      <c r="AD8" s="785"/>
      <c r="AE8" s="786"/>
      <c r="AF8" s="787"/>
      <c r="AG8" s="788"/>
      <c r="AH8" s="788"/>
      <c r="AI8" s="788"/>
      <c r="AJ8" s="789"/>
      <c r="AK8" s="770"/>
      <c r="AL8" s="771"/>
      <c r="AM8" s="771"/>
      <c r="AN8" s="771"/>
      <c r="AO8" s="771"/>
      <c r="AP8" s="771"/>
      <c r="AQ8" s="771"/>
      <c r="AR8" s="771"/>
      <c r="AS8" s="771"/>
      <c r="AT8" s="771"/>
      <c r="AU8" s="772"/>
      <c r="AV8" s="772"/>
      <c r="AW8" s="772"/>
      <c r="AX8" s="772"/>
      <c r="AY8" s="773"/>
      <c r="AZ8" s="214"/>
      <c r="BA8" s="214"/>
      <c r="BB8" s="214"/>
      <c r="BC8" s="214"/>
      <c r="BD8" s="214"/>
      <c r="BE8" s="215"/>
      <c r="BF8" s="215"/>
      <c r="BG8" s="215"/>
      <c r="BH8" s="215"/>
      <c r="BI8" s="215"/>
      <c r="BJ8" s="215"/>
      <c r="BK8" s="215"/>
      <c r="BL8" s="215"/>
      <c r="BM8" s="215"/>
      <c r="BN8" s="215"/>
      <c r="BO8" s="215"/>
      <c r="BP8" s="215"/>
      <c r="BQ8" s="221">
        <v>2</v>
      </c>
      <c r="BR8" s="222"/>
      <c r="BS8" s="774" t="s">
        <v>555</v>
      </c>
      <c r="BT8" s="775"/>
      <c r="BU8" s="775"/>
      <c r="BV8" s="775"/>
      <c r="BW8" s="775"/>
      <c r="BX8" s="775"/>
      <c r="BY8" s="775"/>
      <c r="BZ8" s="775"/>
      <c r="CA8" s="775"/>
      <c r="CB8" s="775"/>
      <c r="CC8" s="775"/>
      <c r="CD8" s="775"/>
      <c r="CE8" s="775"/>
      <c r="CF8" s="775"/>
      <c r="CG8" s="776"/>
      <c r="CH8" s="777">
        <v>2.6</v>
      </c>
      <c r="CI8" s="778"/>
      <c r="CJ8" s="778"/>
      <c r="CK8" s="778"/>
      <c r="CL8" s="779"/>
      <c r="CM8" s="777">
        <v>21.3</v>
      </c>
      <c r="CN8" s="778"/>
      <c r="CO8" s="778"/>
      <c r="CP8" s="778"/>
      <c r="CQ8" s="779"/>
      <c r="CR8" s="777">
        <v>5.2</v>
      </c>
      <c r="CS8" s="778"/>
      <c r="CT8" s="778"/>
      <c r="CU8" s="778"/>
      <c r="CV8" s="779"/>
      <c r="CW8" s="777" t="s">
        <v>543</v>
      </c>
      <c r="CX8" s="778"/>
      <c r="CY8" s="778"/>
      <c r="CZ8" s="778"/>
      <c r="DA8" s="779"/>
      <c r="DB8" s="777" t="s">
        <v>543</v>
      </c>
      <c r="DC8" s="778"/>
      <c r="DD8" s="778"/>
      <c r="DE8" s="778"/>
      <c r="DF8" s="779"/>
      <c r="DG8" s="777" t="s">
        <v>543</v>
      </c>
      <c r="DH8" s="778"/>
      <c r="DI8" s="778"/>
      <c r="DJ8" s="778"/>
      <c r="DK8" s="779"/>
      <c r="DL8" s="777" t="s">
        <v>543</v>
      </c>
      <c r="DM8" s="778"/>
      <c r="DN8" s="778"/>
      <c r="DO8" s="778"/>
      <c r="DP8" s="779"/>
      <c r="DQ8" s="777" t="s">
        <v>543</v>
      </c>
      <c r="DR8" s="778"/>
      <c r="DS8" s="778"/>
      <c r="DT8" s="778"/>
      <c r="DU8" s="779"/>
      <c r="DV8" s="774"/>
      <c r="DW8" s="775"/>
      <c r="DX8" s="775"/>
      <c r="DY8" s="775"/>
      <c r="DZ8" s="780"/>
      <c r="EA8" s="217"/>
    </row>
    <row r="9" spans="1:131" s="218" customFormat="1" ht="26.25" customHeight="1" x14ac:dyDescent="0.2">
      <c r="A9" s="221">
        <v>3</v>
      </c>
      <c r="B9" s="781"/>
      <c r="C9" s="782"/>
      <c r="D9" s="782"/>
      <c r="E9" s="782"/>
      <c r="F9" s="782"/>
      <c r="G9" s="782"/>
      <c r="H9" s="782"/>
      <c r="I9" s="782"/>
      <c r="J9" s="782"/>
      <c r="K9" s="782"/>
      <c r="L9" s="782"/>
      <c r="M9" s="782"/>
      <c r="N9" s="782"/>
      <c r="O9" s="782"/>
      <c r="P9" s="783"/>
      <c r="Q9" s="784"/>
      <c r="R9" s="785"/>
      <c r="S9" s="785"/>
      <c r="T9" s="785"/>
      <c r="U9" s="785"/>
      <c r="V9" s="785"/>
      <c r="W9" s="785"/>
      <c r="X9" s="785"/>
      <c r="Y9" s="785"/>
      <c r="Z9" s="785"/>
      <c r="AA9" s="785"/>
      <c r="AB9" s="785"/>
      <c r="AC9" s="785"/>
      <c r="AD9" s="785"/>
      <c r="AE9" s="786"/>
      <c r="AF9" s="787"/>
      <c r="AG9" s="788"/>
      <c r="AH9" s="788"/>
      <c r="AI9" s="788"/>
      <c r="AJ9" s="789"/>
      <c r="AK9" s="770"/>
      <c r="AL9" s="771"/>
      <c r="AM9" s="771"/>
      <c r="AN9" s="771"/>
      <c r="AO9" s="771"/>
      <c r="AP9" s="771"/>
      <c r="AQ9" s="771"/>
      <c r="AR9" s="771"/>
      <c r="AS9" s="771"/>
      <c r="AT9" s="771"/>
      <c r="AU9" s="772"/>
      <c r="AV9" s="772"/>
      <c r="AW9" s="772"/>
      <c r="AX9" s="772"/>
      <c r="AY9" s="773"/>
      <c r="AZ9" s="214"/>
      <c r="BA9" s="214"/>
      <c r="BB9" s="214"/>
      <c r="BC9" s="214"/>
      <c r="BD9" s="214"/>
      <c r="BE9" s="215"/>
      <c r="BF9" s="215"/>
      <c r="BG9" s="215"/>
      <c r="BH9" s="215"/>
      <c r="BI9" s="215"/>
      <c r="BJ9" s="215"/>
      <c r="BK9" s="215"/>
      <c r="BL9" s="215"/>
      <c r="BM9" s="215"/>
      <c r="BN9" s="215"/>
      <c r="BO9" s="215"/>
      <c r="BP9" s="215"/>
      <c r="BQ9" s="221">
        <v>3</v>
      </c>
      <c r="BR9" s="222"/>
      <c r="BS9" s="774" t="s">
        <v>556</v>
      </c>
      <c r="BT9" s="775"/>
      <c r="BU9" s="775"/>
      <c r="BV9" s="775"/>
      <c r="BW9" s="775"/>
      <c r="BX9" s="775"/>
      <c r="BY9" s="775"/>
      <c r="BZ9" s="775"/>
      <c r="CA9" s="775"/>
      <c r="CB9" s="775"/>
      <c r="CC9" s="775"/>
      <c r="CD9" s="775"/>
      <c r="CE9" s="775"/>
      <c r="CF9" s="775"/>
      <c r="CG9" s="776"/>
      <c r="CH9" s="777">
        <v>2.4</v>
      </c>
      <c r="CI9" s="778"/>
      <c r="CJ9" s="778"/>
      <c r="CK9" s="778"/>
      <c r="CL9" s="779"/>
      <c r="CM9" s="777">
        <v>83.6</v>
      </c>
      <c r="CN9" s="778"/>
      <c r="CO9" s="778"/>
      <c r="CP9" s="778"/>
      <c r="CQ9" s="779"/>
      <c r="CR9" s="777">
        <v>50</v>
      </c>
      <c r="CS9" s="778"/>
      <c r="CT9" s="778"/>
      <c r="CU9" s="778"/>
      <c r="CV9" s="779"/>
      <c r="CW9" s="777" t="s">
        <v>543</v>
      </c>
      <c r="CX9" s="778"/>
      <c r="CY9" s="778"/>
      <c r="CZ9" s="778"/>
      <c r="DA9" s="779"/>
      <c r="DB9" s="777" t="s">
        <v>543</v>
      </c>
      <c r="DC9" s="778"/>
      <c r="DD9" s="778"/>
      <c r="DE9" s="778"/>
      <c r="DF9" s="779"/>
      <c r="DG9" s="777" t="s">
        <v>543</v>
      </c>
      <c r="DH9" s="778"/>
      <c r="DI9" s="778"/>
      <c r="DJ9" s="778"/>
      <c r="DK9" s="779"/>
      <c r="DL9" s="777" t="s">
        <v>543</v>
      </c>
      <c r="DM9" s="778"/>
      <c r="DN9" s="778"/>
      <c r="DO9" s="778"/>
      <c r="DP9" s="779"/>
      <c r="DQ9" s="777" t="s">
        <v>543</v>
      </c>
      <c r="DR9" s="778"/>
      <c r="DS9" s="778"/>
      <c r="DT9" s="778"/>
      <c r="DU9" s="779"/>
      <c r="DV9" s="774"/>
      <c r="DW9" s="775"/>
      <c r="DX9" s="775"/>
      <c r="DY9" s="775"/>
      <c r="DZ9" s="780"/>
      <c r="EA9" s="217"/>
    </row>
    <row r="10" spans="1:131" s="218" customFormat="1" ht="26.25" customHeight="1" x14ac:dyDescent="0.2">
      <c r="A10" s="221">
        <v>4</v>
      </c>
      <c r="B10" s="781"/>
      <c r="C10" s="782"/>
      <c r="D10" s="782"/>
      <c r="E10" s="782"/>
      <c r="F10" s="782"/>
      <c r="G10" s="782"/>
      <c r="H10" s="782"/>
      <c r="I10" s="782"/>
      <c r="J10" s="782"/>
      <c r="K10" s="782"/>
      <c r="L10" s="782"/>
      <c r="M10" s="782"/>
      <c r="N10" s="782"/>
      <c r="O10" s="782"/>
      <c r="P10" s="783"/>
      <c r="Q10" s="784"/>
      <c r="R10" s="785"/>
      <c r="S10" s="785"/>
      <c r="T10" s="785"/>
      <c r="U10" s="785"/>
      <c r="V10" s="785"/>
      <c r="W10" s="785"/>
      <c r="X10" s="785"/>
      <c r="Y10" s="785"/>
      <c r="Z10" s="785"/>
      <c r="AA10" s="785"/>
      <c r="AB10" s="785"/>
      <c r="AC10" s="785"/>
      <c r="AD10" s="785"/>
      <c r="AE10" s="786"/>
      <c r="AF10" s="787"/>
      <c r="AG10" s="788"/>
      <c r="AH10" s="788"/>
      <c r="AI10" s="788"/>
      <c r="AJ10" s="789"/>
      <c r="AK10" s="770"/>
      <c r="AL10" s="771"/>
      <c r="AM10" s="771"/>
      <c r="AN10" s="771"/>
      <c r="AO10" s="771"/>
      <c r="AP10" s="771"/>
      <c r="AQ10" s="771"/>
      <c r="AR10" s="771"/>
      <c r="AS10" s="771"/>
      <c r="AT10" s="771"/>
      <c r="AU10" s="772"/>
      <c r="AV10" s="772"/>
      <c r="AW10" s="772"/>
      <c r="AX10" s="772"/>
      <c r="AY10" s="773"/>
      <c r="AZ10" s="214"/>
      <c r="BA10" s="214"/>
      <c r="BB10" s="214"/>
      <c r="BC10" s="214"/>
      <c r="BD10" s="214"/>
      <c r="BE10" s="215"/>
      <c r="BF10" s="215"/>
      <c r="BG10" s="215"/>
      <c r="BH10" s="215"/>
      <c r="BI10" s="215"/>
      <c r="BJ10" s="215"/>
      <c r="BK10" s="215"/>
      <c r="BL10" s="215"/>
      <c r="BM10" s="215"/>
      <c r="BN10" s="215"/>
      <c r="BO10" s="215"/>
      <c r="BP10" s="215"/>
      <c r="BQ10" s="221">
        <v>4</v>
      </c>
      <c r="BR10" s="222"/>
      <c r="BS10" s="774" t="s">
        <v>557</v>
      </c>
      <c r="BT10" s="775"/>
      <c r="BU10" s="775"/>
      <c r="BV10" s="775"/>
      <c r="BW10" s="775"/>
      <c r="BX10" s="775"/>
      <c r="BY10" s="775"/>
      <c r="BZ10" s="775"/>
      <c r="CA10" s="775"/>
      <c r="CB10" s="775"/>
      <c r="CC10" s="775"/>
      <c r="CD10" s="775"/>
      <c r="CE10" s="775"/>
      <c r="CF10" s="775"/>
      <c r="CG10" s="776"/>
      <c r="CH10" s="777">
        <v>1.7</v>
      </c>
      <c r="CI10" s="778"/>
      <c r="CJ10" s="778"/>
      <c r="CK10" s="778"/>
      <c r="CL10" s="779"/>
      <c r="CM10" s="777">
        <v>63.3</v>
      </c>
      <c r="CN10" s="778"/>
      <c r="CO10" s="778"/>
      <c r="CP10" s="778"/>
      <c r="CQ10" s="779"/>
      <c r="CR10" s="777">
        <v>68</v>
      </c>
      <c r="CS10" s="778"/>
      <c r="CT10" s="778"/>
      <c r="CU10" s="778"/>
      <c r="CV10" s="779"/>
      <c r="CW10" s="777" t="s">
        <v>543</v>
      </c>
      <c r="CX10" s="778"/>
      <c r="CY10" s="778"/>
      <c r="CZ10" s="778"/>
      <c r="DA10" s="779"/>
      <c r="DB10" s="777" t="s">
        <v>543</v>
      </c>
      <c r="DC10" s="778"/>
      <c r="DD10" s="778"/>
      <c r="DE10" s="778"/>
      <c r="DF10" s="779"/>
      <c r="DG10" s="777" t="s">
        <v>543</v>
      </c>
      <c r="DH10" s="778"/>
      <c r="DI10" s="778"/>
      <c r="DJ10" s="778"/>
      <c r="DK10" s="779"/>
      <c r="DL10" s="777" t="s">
        <v>543</v>
      </c>
      <c r="DM10" s="778"/>
      <c r="DN10" s="778"/>
      <c r="DO10" s="778"/>
      <c r="DP10" s="779"/>
      <c r="DQ10" s="777" t="s">
        <v>543</v>
      </c>
      <c r="DR10" s="778"/>
      <c r="DS10" s="778"/>
      <c r="DT10" s="778"/>
      <c r="DU10" s="779"/>
      <c r="DV10" s="774"/>
      <c r="DW10" s="775"/>
      <c r="DX10" s="775"/>
      <c r="DY10" s="775"/>
      <c r="DZ10" s="780"/>
      <c r="EA10" s="217"/>
    </row>
    <row r="11" spans="1:131" s="218" customFormat="1" ht="26.25" customHeight="1" x14ac:dyDescent="0.2">
      <c r="A11" s="221">
        <v>5</v>
      </c>
      <c r="B11" s="781"/>
      <c r="C11" s="782"/>
      <c r="D11" s="782"/>
      <c r="E11" s="782"/>
      <c r="F11" s="782"/>
      <c r="G11" s="782"/>
      <c r="H11" s="782"/>
      <c r="I11" s="782"/>
      <c r="J11" s="782"/>
      <c r="K11" s="782"/>
      <c r="L11" s="782"/>
      <c r="M11" s="782"/>
      <c r="N11" s="782"/>
      <c r="O11" s="782"/>
      <c r="P11" s="783"/>
      <c r="Q11" s="784"/>
      <c r="R11" s="785"/>
      <c r="S11" s="785"/>
      <c r="T11" s="785"/>
      <c r="U11" s="785"/>
      <c r="V11" s="785"/>
      <c r="W11" s="785"/>
      <c r="X11" s="785"/>
      <c r="Y11" s="785"/>
      <c r="Z11" s="785"/>
      <c r="AA11" s="785"/>
      <c r="AB11" s="785"/>
      <c r="AC11" s="785"/>
      <c r="AD11" s="785"/>
      <c r="AE11" s="786"/>
      <c r="AF11" s="787"/>
      <c r="AG11" s="788"/>
      <c r="AH11" s="788"/>
      <c r="AI11" s="788"/>
      <c r="AJ11" s="789"/>
      <c r="AK11" s="770"/>
      <c r="AL11" s="771"/>
      <c r="AM11" s="771"/>
      <c r="AN11" s="771"/>
      <c r="AO11" s="771"/>
      <c r="AP11" s="771"/>
      <c r="AQ11" s="771"/>
      <c r="AR11" s="771"/>
      <c r="AS11" s="771"/>
      <c r="AT11" s="771"/>
      <c r="AU11" s="772"/>
      <c r="AV11" s="772"/>
      <c r="AW11" s="772"/>
      <c r="AX11" s="772"/>
      <c r="AY11" s="773"/>
      <c r="AZ11" s="214"/>
      <c r="BA11" s="214"/>
      <c r="BB11" s="214"/>
      <c r="BC11" s="214"/>
      <c r="BD11" s="214"/>
      <c r="BE11" s="215"/>
      <c r="BF11" s="215"/>
      <c r="BG11" s="215"/>
      <c r="BH11" s="215"/>
      <c r="BI11" s="215"/>
      <c r="BJ11" s="215"/>
      <c r="BK11" s="215"/>
      <c r="BL11" s="215"/>
      <c r="BM11" s="215"/>
      <c r="BN11" s="215"/>
      <c r="BO11" s="215"/>
      <c r="BP11" s="215"/>
      <c r="BQ11" s="221">
        <v>5</v>
      </c>
      <c r="BR11" s="222"/>
      <c r="BS11" s="774" t="s">
        <v>558</v>
      </c>
      <c r="BT11" s="775"/>
      <c r="BU11" s="775"/>
      <c r="BV11" s="775"/>
      <c r="BW11" s="775"/>
      <c r="BX11" s="775"/>
      <c r="BY11" s="775"/>
      <c r="BZ11" s="775"/>
      <c r="CA11" s="775"/>
      <c r="CB11" s="775"/>
      <c r="CC11" s="775"/>
      <c r="CD11" s="775"/>
      <c r="CE11" s="775"/>
      <c r="CF11" s="775"/>
      <c r="CG11" s="776"/>
      <c r="CH11" s="777">
        <v>2</v>
      </c>
      <c r="CI11" s="778"/>
      <c r="CJ11" s="778"/>
      <c r="CK11" s="778"/>
      <c r="CL11" s="779"/>
      <c r="CM11" s="777">
        <v>169</v>
      </c>
      <c r="CN11" s="778"/>
      <c r="CO11" s="778"/>
      <c r="CP11" s="778"/>
      <c r="CQ11" s="779"/>
      <c r="CR11" s="777">
        <v>65.2</v>
      </c>
      <c r="CS11" s="778"/>
      <c r="CT11" s="778"/>
      <c r="CU11" s="778"/>
      <c r="CV11" s="779"/>
      <c r="CW11" s="777" t="s">
        <v>543</v>
      </c>
      <c r="CX11" s="778"/>
      <c r="CY11" s="778"/>
      <c r="CZ11" s="778"/>
      <c r="DA11" s="779"/>
      <c r="DB11" s="777" t="s">
        <v>543</v>
      </c>
      <c r="DC11" s="778"/>
      <c r="DD11" s="778"/>
      <c r="DE11" s="778"/>
      <c r="DF11" s="779"/>
      <c r="DG11" s="777" t="s">
        <v>543</v>
      </c>
      <c r="DH11" s="778"/>
      <c r="DI11" s="778"/>
      <c r="DJ11" s="778"/>
      <c r="DK11" s="779"/>
      <c r="DL11" s="777" t="s">
        <v>543</v>
      </c>
      <c r="DM11" s="778"/>
      <c r="DN11" s="778"/>
      <c r="DO11" s="778"/>
      <c r="DP11" s="779"/>
      <c r="DQ11" s="777" t="s">
        <v>543</v>
      </c>
      <c r="DR11" s="778"/>
      <c r="DS11" s="778"/>
      <c r="DT11" s="778"/>
      <c r="DU11" s="779"/>
      <c r="DV11" s="774"/>
      <c r="DW11" s="775"/>
      <c r="DX11" s="775"/>
      <c r="DY11" s="775"/>
      <c r="DZ11" s="780"/>
      <c r="EA11" s="217"/>
    </row>
    <row r="12" spans="1:131" s="218" customFormat="1" ht="26.25" customHeight="1" x14ac:dyDescent="0.2">
      <c r="A12" s="221">
        <v>6</v>
      </c>
      <c r="B12" s="781"/>
      <c r="C12" s="782"/>
      <c r="D12" s="782"/>
      <c r="E12" s="782"/>
      <c r="F12" s="782"/>
      <c r="G12" s="782"/>
      <c r="H12" s="782"/>
      <c r="I12" s="782"/>
      <c r="J12" s="782"/>
      <c r="K12" s="782"/>
      <c r="L12" s="782"/>
      <c r="M12" s="782"/>
      <c r="N12" s="782"/>
      <c r="O12" s="782"/>
      <c r="P12" s="783"/>
      <c r="Q12" s="784"/>
      <c r="R12" s="785"/>
      <c r="S12" s="785"/>
      <c r="T12" s="785"/>
      <c r="U12" s="785"/>
      <c r="V12" s="785"/>
      <c r="W12" s="785"/>
      <c r="X12" s="785"/>
      <c r="Y12" s="785"/>
      <c r="Z12" s="785"/>
      <c r="AA12" s="785"/>
      <c r="AB12" s="785"/>
      <c r="AC12" s="785"/>
      <c r="AD12" s="785"/>
      <c r="AE12" s="786"/>
      <c r="AF12" s="787"/>
      <c r="AG12" s="788"/>
      <c r="AH12" s="788"/>
      <c r="AI12" s="788"/>
      <c r="AJ12" s="789"/>
      <c r="AK12" s="770"/>
      <c r="AL12" s="771"/>
      <c r="AM12" s="771"/>
      <c r="AN12" s="771"/>
      <c r="AO12" s="771"/>
      <c r="AP12" s="771"/>
      <c r="AQ12" s="771"/>
      <c r="AR12" s="771"/>
      <c r="AS12" s="771"/>
      <c r="AT12" s="771"/>
      <c r="AU12" s="772"/>
      <c r="AV12" s="772"/>
      <c r="AW12" s="772"/>
      <c r="AX12" s="772"/>
      <c r="AY12" s="773"/>
      <c r="AZ12" s="214"/>
      <c r="BA12" s="214"/>
      <c r="BB12" s="214"/>
      <c r="BC12" s="214"/>
      <c r="BD12" s="214"/>
      <c r="BE12" s="215"/>
      <c r="BF12" s="215"/>
      <c r="BG12" s="215"/>
      <c r="BH12" s="215"/>
      <c r="BI12" s="215"/>
      <c r="BJ12" s="215"/>
      <c r="BK12" s="215"/>
      <c r="BL12" s="215"/>
      <c r="BM12" s="215"/>
      <c r="BN12" s="215"/>
      <c r="BO12" s="215"/>
      <c r="BP12" s="215"/>
      <c r="BQ12" s="221">
        <v>6</v>
      </c>
      <c r="BR12" s="222"/>
      <c r="BS12" s="774" t="s">
        <v>559</v>
      </c>
      <c r="BT12" s="775"/>
      <c r="BU12" s="775"/>
      <c r="BV12" s="775"/>
      <c r="BW12" s="775"/>
      <c r="BX12" s="775"/>
      <c r="BY12" s="775"/>
      <c r="BZ12" s="775"/>
      <c r="CA12" s="775"/>
      <c r="CB12" s="775"/>
      <c r="CC12" s="775"/>
      <c r="CD12" s="775"/>
      <c r="CE12" s="775"/>
      <c r="CF12" s="775"/>
      <c r="CG12" s="776"/>
      <c r="CH12" s="777">
        <v>-0.08</v>
      </c>
      <c r="CI12" s="778"/>
      <c r="CJ12" s="778"/>
      <c r="CK12" s="778"/>
      <c r="CL12" s="779"/>
      <c r="CM12" s="777">
        <v>113.1</v>
      </c>
      <c r="CN12" s="778"/>
      <c r="CO12" s="778"/>
      <c r="CP12" s="778"/>
      <c r="CQ12" s="779"/>
      <c r="CR12" s="777">
        <v>80</v>
      </c>
      <c r="CS12" s="778"/>
      <c r="CT12" s="778"/>
      <c r="CU12" s="778"/>
      <c r="CV12" s="779"/>
      <c r="CW12" s="777" t="s">
        <v>543</v>
      </c>
      <c r="CX12" s="778"/>
      <c r="CY12" s="778"/>
      <c r="CZ12" s="778"/>
      <c r="DA12" s="779"/>
      <c r="DB12" s="777" t="s">
        <v>543</v>
      </c>
      <c r="DC12" s="778"/>
      <c r="DD12" s="778"/>
      <c r="DE12" s="778"/>
      <c r="DF12" s="779"/>
      <c r="DG12" s="777" t="s">
        <v>543</v>
      </c>
      <c r="DH12" s="778"/>
      <c r="DI12" s="778"/>
      <c r="DJ12" s="778"/>
      <c r="DK12" s="779"/>
      <c r="DL12" s="777" t="s">
        <v>543</v>
      </c>
      <c r="DM12" s="778"/>
      <c r="DN12" s="778"/>
      <c r="DO12" s="778"/>
      <c r="DP12" s="779"/>
      <c r="DQ12" s="777" t="s">
        <v>543</v>
      </c>
      <c r="DR12" s="778"/>
      <c r="DS12" s="778"/>
      <c r="DT12" s="778"/>
      <c r="DU12" s="779"/>
      <c r="DV12" s="774"/>
      <c r="DW12" s="775"/>
      <c r="DX12" s="775"/>
      <c r="DY12" s="775"/>
      <c r="DZ12" s="780"/>
      <c r="EA12" s="217"/>
    </row>
    <row r="13" spans="1:131" s="218" customFormat="1" ht="26.25" customHeight="1" x14ac:dyDescent="0.2">
      <c r="A13" s="221">
        <v>7</v>
      </c>
      <c r="B13" s="781"/>
      <c r="C13" s="782"/>
      <c r="D13" s="782"/>
      <c r="E13" s="782"/>
      <c r="F13" s="782"/>
      <c r="G13" s="782"/>
      <c r="H13" s="782"/>
      <c r="I13" s="782"/>
      <c r="J13" s="782"/>
      <c r="K13" s="782"/>
      <c r="L13" s="782"/>
      <c r="M13" s="782"/>
      <c r="N13" s="782"/>
      <c r="O13" s="782"/>
      <c r="P13" s="783"/>
      <c r="Q13" s="784"/>
      <c r="R13" s="785"/>
      <c r="S13" s="785"/>
      <c r="T13" s="785"/>
      <c r="U13" s="785"/>
      <c r="V13" s="785"/>
      <c r="W13" s="785"/>
      <c r="X13" s="785"/>
      <c r="Y13" s="785"/>
      <c r="Z13" s="785"/>
      <c r="AA13" s="785"/>
      <c r="AB13" s="785"/>
      <c r="AC13" s="785"/>
      <c r="AD13" s="785"/>
      <c r="AE13" s="786"/>
      <c r="AF13" s="787"/>
      <c r="AG13" s="788"/>
      <c r="AH13" s="788"/>
      <c r="AI13" s="788"/>
      <c r="AJ13" s="789"/>
      <c r="AK13" s="770"/>
      <c r="AL13" s="771"/>
      <c r="AM13" s="771"/>
      <c r="AN13" s="771"/>
      <c r="AO13" s="771"/>
      <c r="AP13" s="771"/>
      <c r="AQ13" s="771"/>
      <c r="AR13" s="771"/>
      <c r="AS13" s="771"/>
      <c r="AT13" s="771"/>
      <c r="AU13" s="772"/>
      <c r="AV13" s="772"/>
      <c r="AW13" s="772"/>
      <c r="AX13" s="772"/>
      <c r="AY13" s="773"/>
      <c r="AZ13" s="214"/>
      <c r="BA13" s="214"/>
      <c r="BB13" s="214"/>
      <c r="BC13" s="214"/>
      <c r="BD13" s="214"/>
      <c r="BE13" s="215"/>
      <c r="BF13" s="215"/>
      <c r="BG13" s="215"/>
      <c r="BH13" s="215"/>
      <c r="BI13" s="215"/>
      <c r="BJ13" s="215"/>
      <c r="BK13" s="215"/>
      <c r="BL13" s="215"/>
      <c r="BM13" s="215"/>
      <c r="BN13" s="215"/>
      <c r="BO13" s="215"/>
      <c r="BP13" s="215"/>
      <c r="BQ13" s="221">
        <v>7</v>
      </c>
      <c r="BR13" s="222"/>
      <c r="BS13" s="774" t="s">
        <v>560</v>
      </c>
      <c r="BT13" s="775"/>
      <c r="BU13" s="775"/>
      <c r="BV13" s="775"/>
      <c r="BW13" s="775"/>
      <c r="BX13" s="775"/>
      <c r="BY13" s="775"/>
      <c r="BZ13" s="775"/>
      <c r="CA13" s="775"/>
      <c r="CB13" s="775"/>
      <c r="CC13" s="775"/>
      <c r="CD13" s="775"/>
      <c r="CE13" s="775"/>
      <c r="CF13" s="775"/>
      <c r="CG13" s="776"/>
      <c r="CH13" s="777">
        <v>-4.9000000000000004</v>
      </c>
      <c r="CI13" s="778"/>
      <c r="CJ13" s="778"/>
      <c r="CK13" s="778"/>
      <c r="CL13" s="779"/>
      <c r="CM13" s="777">
        <v>71.099999999999994</v>
      </c>
      <c r="CN13" s="778"/>
      <c r="CO13" s="778"/>
      <c r="CP13" s="778"/>
      <c r="CQ13" s="779"/>
      <c r="CR13" s="777">
        <v>15.3</v>
      </c>
      <c r="CS13" s="778"/>
      <c r="CT13" s="778"/>
      <c r="CU13" s="778"/>
      <c r="CV13" s="779"/>
      <c r="CW13" s="777" t="s">
        <v>543</v>
      </c>
      <c r="CX13" s="778"/>
      <c r="CY13" s="778"/>
      <c r="CZ13" s="778"/>
      <c r="DA13" s="779"/>
      <c r="DB13" s="777" t="s">
        <v>543</v>
      </c>
      <c r="DC13" s="778"/>
      <c r="DD13" s="778"/>
      <c r="DE13" s="778"/>
      <c r="DF13" s="779"/>
      <c r="DG13" s="777" t="s">
        <v>543</v>
      </c>
      <c r="DH13" s="778"/>
      <c r="DI13" s="778"/>
      <c r="DJ13" s="778"/>
      <c r="DK13" s="779"/>
      <c r="DL13" s="777" t="s">
        <v>543</v>
      </c>
      <c r="DM13" s="778"/>
      <c r="DN13" s="778"/>
      <c r="DO13" s="778"/>
      <c r="DP13" s="779"/>
      <c r="DQ13" s="777" t="s">
        <v>543</v>
      </c>
      <c r="DR13" s="778"/>
      <c r="DS13" s="778"/>
      <c r="DT13" s="778"/>
      <c r="DU13" s="779"/>
      <c r="DV13" s="774"/>
      <c r="DW13" s="775"/>
      <c r="DX13" s="775"/>
      <c r="DY13" s="775"/>
      <c r="DZ13" s="780"/>
      <c r="EA13" s="217"/>
    </row>
    <row r="14" spans="1:131" s="218" customFormat="1" ht="26.25" customHeight="1" x14ac:dyDescent="0.2">
      <c r="A14" s="221">
        <v>8</v>
      </c>
      <c r="B14" s="781"/>
      <c r="C14" s="782"/>
      <c r="D14" s="782"/>
      <c r="E14" s="782"/>
      <c r="F14" s="782"/>
      <c r="G14" s="782"/>
      <c r="H14" s="782"/>
      <c r="I14" s="782"/>
      <c r="J14" s="782"/>
      <c r="K14" s="782"/>
      <c r="L14" s="782"/>
      <c r="M14" s="782"/>
      <c r="N14" s="782"/>
      <c r="O14" s="782"/>
      <c r="P14" s="783"/>
      <c r="Q14" s="784"/>
      <c r="R14" s="785"/>
      <c r="S14" s="785"/>
      <c r="T14" s="785"/>
      <c r="U14" s="785"/>
      <c r="V14" s="785"/>
      <c r="W14" s="785"/>
      <c r="X14" s="785"/>
      <c r="Y14" s="785"/>
      <c r="Z14" s="785"/>
      <c r="AA14" s="785"/>
      <c r="AB14" s="785"/>
      <c r="AC14" s="785"/>
      <c r="AD14" s="785"/>
      <c r="AE14" s="786"/>
      <c r="AF14" s="787"/>
      <c r="AG14" s="788"/>
      <c r="AH14" s="788"/>
      <c r="AI14" s="788"/>
      <c r="AJ14" s="789"/>
      <c r="AK14" s="770"/>
      <c r="AL14" s="771"/>
      <c r="AM14" s="771"/>
      <c r="AN14" s="771"/>
      <c r="AO14" s="771"/>
      <c r="AP14" s="771"/>
      <c r="AQ14" s="771"/>
      <c r="AR14" s="771"/>
      <c r="AS14" s="771"/>
      <c r="AT14" s="771"/>
      <c r="AU14" s="772"/>
      <c r="AV14" s="772"/>
      <c r="AW14" s="772"/>
      <c r="AX14" s="772"/>
      <c r="AY14" s="773"/>
      <c r="AZ14" s="214"/>
      <c r="BA14" s="214"/>
      <c r="BB14" s="214"/>
      <c r="BC14" s="214"/>
      <c r="BD14" s="214"/>
      <c r="BE14" s="215"/>
      <c r="BF14" s="215"/>
      <c r="BG14" s="215"/>
      <c r="BH14" s="215"/>
      <c r="BI14" s="215"/>
      <c r="BJ14" s="215"/>
      <c r="BK14" s="215"/>
      <c r="BL14" s="215"/>
      <c r="BM14" s="215"/>
      <c r="BN14" s="215"/>
      <c r="BO14" s="215"/>
      <c r="BP14" s="215"/>
      <c r="BQ14" s="221">
        <v>8</v>
      </c>
      <c r="BR14" s="222"/>
      <c r="BS14" s="774" t="s">
        <v>561</v>
      </c>
      <c r="BT14" s="775"/>
      <c r="BU14" s="775"/>
      <c r="BV14" s="775"/>
      <c r="BW14" s="775"/>
      <c r="BX14" s="775"/>
      <c r="BY14" s="775"/>
      <c r="BZ14" s="775"/>
      <c r="CA14" s="775"/>
      <c r="CB14" s="775"/>
      <c r="CC14" s="775"/>
      <c r="CD14" s="775"/>
      <c r="CE14" s="775"/>
      <c r="CF14" s="775"/>
      <c r="CG14" s="776"/>
      <c r="CH14" s="777">
        <v>0.2</v>
      </c>
      <c r="CI14" s="778"/>
      <c r="CJ14" s="778"/>
      <c r="CK14" s="778"/>
      <c r="CL14" s="779"/>
      <c r="CM14" s="777">
        <v>79.2</v>
      </c>
      <c r="CN14" s="778"/>
      <c r="CO14" s="778"/>
      <c r="CP14" s="778"/>
      <c r="CQ14" s="779"/>
      <c r="CR14" s="777">
        <v>8.1999999999999993</v>
      </c>
      <c r="CS14" s="778"/>
      <c r="CT14" s="778"/>
      <c r="CU14" s="778"/>
      <c r="CV14" s="779"/>
      <c r="CW14" s="777" t="s">
        <v>543</v>
      </c>
      <c r="CX14" s="778"/>
      <c r="CY14" s="778"/>
      <c r="CZ14" s="778"/>
      <c r="DA14" s="779"/>
      <c r="DB14" s="777" t="s">
        <v>543</v>
      </c>
      <c r="DC14" s="778"/>
      <c r="DD14" s="778"/>
      <c r="DE14" s="778"/>
      <c r="DF14" s="779"/>
      <c r="DG14" s="777" t="s">
        <v>543</v>
      </c>
      <c r="DH14" s="778"/>
      <c r="DI14" s="778"/>
      <c r="DJ14" s="778"/>
      <c r="DK14" s="779"/>
      <c r="DL14" s="777" t="s">
        <v>543</v>
      </c>
      <c r="DM14" s="778"/>
      <c r="DN14" s="778"/>
      <c r="DO14" s="778"/>
      <c r="DP14" s="779"/>
      <c r="DQ14" s="777" t="s">
        <v>543</v>
      </c>
      <c r="DR14" s="778"/>
      <c r="DS14" s="778"/>
      <c r="DT14" s="778"/>
      <c r="DU14" s="779"/>
      <c r="DV14" s="774"/>
      <c r="DW14" s="775"/>
      <c r="DX14" s="775"/>
      <c r="DY14" s="775"/>
      <c r="DZ14" s="780"/>
      <c r="EA14" s="217"/>
    </row>
    <row r="15" spans="1:131" s="218" customFormat="1" ht="26.25" customHeight="1" x14ac:dyDescent="0.2">
      <c r="A15" s="221">
        <v>9</v>
      </c>
      <c r="B15" s="781"/>
      <c r="C15" s="782"/>
      <c r="D15" s="782"/>
      <c r="E15" s="782"/>
      <c r="F15" s="782"/>
      <c r="G15" s="782"/>
      <c r="H15" s="782"/>
      <c r="I15" s="782"/>
      <c r="J15" s="782"/>
      <c r="K15" s="782"/>
      <c r="L15" s="782"/>
      <c r="M15" s="782"/>
      <c r="N15" s="782"/>
      <c r="O15" s="782"/>
      <c r="P15" s="783"/>
      <c r="Q15" s="784"/>
      <c r="R15" s="785"/>
      <c r="S15" s="785"/>
      <c r="T15" s="785"/>
      <c r="U15" s="785"/>
      <c r="V15" s="785"/>
      <c r="W15" s="785"/>
      <c r="X15" s="785"/>
      <c r="Y15" s="785"/>
      <c r="Z15" s="785"/>
      <c r="AA15" s="785"/>
      <c r="AB15" s="785"/>
      <c r="AC15" s="785"/>
      <c r="AD15" s="785"/>
      <c r="AE15" s="786"/>
      <c r="AF15" s="787"/>
      <c r="AG15" s="788"/>
      <c r="AH15" s="788"/>
      <c r="AI15" s="788"/>
      <c r="AJ15" s="789"/>
      <c r="AK15" s="770"/>
      <c r="AL15" s="771"/>
      <c r="AM15" s="771"/>
      <c r="AN15" s="771"/>
      <c r="AO15" s="771"/>
      <c r="AP15" s="771"/>
      <c r="AQ15" s="771"/>
      <c r="AR15" s="771"/>
      <c r="AS15" s="771"/>
      <c r="AT15" s="771"/>
      <c r="AU15" s="772"/>
      <c r="AV15" s="772"/>
      <c r="AW15" s="772"/>
      <c r="AX15" s="772"/>
      <c r="AY15" s="773"/>
      <c r="AZ15" s="214"/>
      <c r="BA15" s="214"/>
      <c r="BB15" s="214"/>
      <c r="BC15" s="214"/>
      <c r="BD15" s="214"/>
      <c r="BE15" s="215"/>
      <c r="BF15" s="215"/>
      <c r="BG15" s="215"/>
      <c r="BH15" s="215"/>
      <c r="BI15" s="215"/>
      <c r="BJ15" s="215"/>
      <c r="BK15" s="215"/>
      <c r="BL15" s="215"/>
      <c r="BM15" s="215"/>
      <c r="BN15" s="215"/>
      <c r="BO15" s="215"/>
      <c r="BP15" s="215"/>
      <c r="BQ15" s="221">
        <v>9</v>
      </c>
      <c r="BR15" s="222"/>
      <c r="BS15" s="774"/>
      <c r="BT15" s="775"/>
      <c r="BU15" s="775"/>
      <c r="BV15" s="775"/>
      <c r="BW15" s="775"/>
      <c r="BX15" s="775"/>
      <c r="BY15" s="775"/>
      <c r="BZ15" s="775"/>
      <c r="CA15" s="775"/>
      <c r="CB15" s="775"/>
      <c r="CC15" s="775"/>
      <c r="CD15" s="775"/>
      <c r="CE15" s="775"/>
      <c r="CF15" s="775"/>
      <c r="CG15" s="776"/>
      <c r="CH15" s="777"/>
      <c r="CI15" s="778"/>
      <c r="CJ15" s="778"/>
      <c r="CK15" s="778"/>
      <c r="CL15" s="779"/>
      <c r="CM15" s="777"/>
      <c r="CN15" s="778"/>
      <c r="CO15" s="778"/>
      <c r="CP15" s="778"/>
      <c r="CQ15" s="779"/>
      <c r="CR15" s="777"/>
      <c r="CS15" s="778"/>
      <c r="CT15" s="778"/>
      <c r="CU15" s="778"/>
      <c r="CV15" s="779"/>
      <c r="CW15" s="777"/>
      <c r="CX15" s="778"/>
      <c r="CY15" s="778"/>
      <c r="CZ15" s="778"/>
      <c r="DA15" s="779"/>
      <c r="DB15" s="777"/>
      <c r="DC15" s="778"/>
      <c r="DD15" s="778"/>
      <c r="DE15" s="778"/>
      <c r="DF15" s="779"/>
      <c r="DG15" s="777"/>
      <c r="DH15" s="778"/>
      <c r="DI15" s="778"/>
      <c r="DJ15" s="778"/>
      <c r="DK15" s="779"/>
      <c r="DL15" s="777"/>
      <c r="DM15" s="778"/>
      <c r="DN15" s="778"/>
      <c r="DO15" s="778"/>
      <c r="DP15" s="779"/>
      <c r="DQ15" s="777"/>
      <c r="DR15" s="778"/>
      <c r="DS15" s="778"/>
      <c r="DT15" s="778"/>
      <c r="DU15" s="779"/>
      <c r="DV15" s="774"/>
      <c r="DW15" s="775"/>
      <c r="DX15" s="775"/>
      <c r="DY15" s="775"/>
      <c r="DZ15" s="780"/>
      <c r="EA15" s="217"/>
    </row>
    <row r="16" spans="1:131" s="218" customFormat="1" ht="26.25" customHeight="1" x14ac:dyDescent="0.2">
      <c r="A16" s="221">
        <v>10</v>
      </c>
      <c r="B16" s="781"/>
      <c r="C16" s="782"/>
      <c r="D16" s="782"/>
      <c r="E16" s="782"/>
      <c r="F16" s="782"/>
      <c r="G16" s="782"/>
      <c r="H16" s="782"/>
      <c r="I16" s="782"/>
      <c r="J16" s="782"/>
      <c r="K16" s="782"/>
      <c r="L16" s="782"/>
      <c r="M16" s="782"/>
      <c r="N16" s="782"/>
      <c r="O16" s="782"/>
      <c r="P16" s="783"/>
      <c r="Q16" s="784"/>
      <c r="R16" s="785"/>
      <c r="S16" s="785"/>
      <c r="T16" s="785"/>
      <c r="U16" s="785"/>
      <c r="V16" s="785"/>
      <c r="W16" s="785"/>
      <c r="X16" s="785"/>
      <c r="Y16" s="785"/>
      <c r="Z16" s="785"/>
      <c r="AA16" s="785"/>
      <c r="AB16" s="785"/>
      <c r="AC16" s="785"/>
      <c r="AD16" s="785"/>
      <c r="AE16" s="786"/>
      <c r="AF16" s="787"/>
      <c r="AG16" s="788"/>
      <c r="AH16" s="788"/>
      <c r="AI16" s="788"/>
      <c r="AJ16" s="789"/>
      <c r="AK16" s="770"/>
      <c r="AL16" s="771"/>
      <c r="AM16" s="771"/>
      <c r="AN16" s="771"/>
      <c r="AO16" s="771"/>
      <c r="AP16" s="771"/>
      <c r="AQ16" s="771"/>
      <c r="AR16" s="771"/>
      <c r="AS16" s="771"/>
      <c r="AT16" s="771"/>
      <c r="AU16" s="772"/>
      <c r="AV16" s="772"/>
      <c r="AW16" s="772"/>
      <c r="AX16" s="772"/>
      <c r="AY16" s="773"/>
      <c r="AZ16" s="214"/>
      <c r="BA16" s="214"/>
      <c r="BB16" s="214"/>
      <c r="BC16" s="214"/>
      <c r="BD16" s="214"/>
      <c r="BE16" s="215"/>
      <c r="BF16" s="215"/>
      <c r="BG16" s="215"/>
      <c r="BH16" s="215"/>
      <c r="BI16" s="215"/>
      <c r="BJ16" s="215"/>
      <c r="BK16" s="215"/>
      <c r="BL16" s="215"/>
      <c r="BM16" s="215"/>
      <c r="BN16" s="215"/>
      <c r="BO16" s="215"/>
      <c r="BP16" s="215"/>
      <c r="BQ16" s="221">
        <v>10</v>
      </c>
      <c r="BR16" s="222"/>
      <c r="BS16" s="774"/>
      <c r="BT16" s="775"/>
      <c r="BU16" s="775"/>
      <c r="BV16" s="775"/>
      <c r="BW16" s="775"/>
      <c r="BX16" s="775"/>
      <c r="BY16" s="775"/>
      <c r="BZ16" s="775"/>
      <c r="CA16" s="775"/>
      <c r="CB16" s="775"/>
      <c r="CC16" s="775"/>
      <c r="CD16" s="775"/>
      <c r="CE16" s="775"/>
      <c r="CF16" s="775"/>
      <c r="CG16" s="776"/>
      <c r="CH16" s="777"/>
      <c r="CI16" s="778"/>
      <c r="CJ16" s="778"/>
      <c r="CK16" s="778"/>
      <c r="CL16" s="779"/>
      <c r="CM16" s="777"/>
      <c r="CN16" s="778"/>
      <c r="CO16" s="778"/>
      <c r="CP16" s="778"/>
      <c r="CQ16" s="779"/>
      <c r="CR16" s="777"/>
      <c r="CS16" s="778"/>
      <c r="CT16" s="778"/>
      <c r="CU16" s="778"/>
      <c r="CV16" s="779"/>
      <c r="CW16" s="777"/>
      <c r="CX16" s="778"/>
      <c r="CY16" s="778"/>
      <c r="CZ16" s="778"/>
      <c r="DA16" s="779"/>
      <c r="DB16" s="777"/>
      <c r="DC16" s="778"/>
      <c r="DD16" s="778"/>
      <c r="DE16" s="778"/>
      <c r="DF16" s="779"/>
      <c r="DG16" s="777"/>
      <c r="DH16" s="778"/>
      <c r="DI16" s="778"/>
      <c r="DJ16" s="778"/>
      <c r="DK16" s="779"/>
      <c r="DL16" s="777"/>
      <c r="DM16" s="778"/>
      <c r="DN16" s="778"/>
      <c r="DO16" s="778"/>
      <c r="DP16" s="779"/>
      <c r="DQ16" s="777"/>
      <c r="DR16" s="778"/>
      <c r="DS16" s="778"/>
      <c r="DT16" s="778"/>
      <c r="DU16" s="779"/>
      <c r="DV16" s="774"/>
      <c r="DW16" s="775"/>
      <c r="DX16" s="775"/>
      <c r="DY16" s="775"/>
      <c r="DZ16" s="780"/>
      <c r="EA16" s="217"/>
    </row>
    <row r="17" spans="1:131" s="218" customFormat="1" ht="26.25" customHeight="1" x14ac:dyDescent="0.2">
      <c r="A17" s="221">
        <v>11</v>
      </c>
      <c r="B17" s="781"/>
      <c r="C17" s="782"/>
      <c r="D17" s="782"/>
      <c r="E17" s="782"/>
      <c r="F17" s="782"/>
      <c r="G17" s="782"/>
      <c r="H17" s="782"/>
      <c r="I17" s="782"/>
      <c r="J17" s="782"/>
      <c r="K17" s="782"/>
      <c r="L17" s="782"/>
      <c r="M17" s="782"/>
      <c r="N17" s="782"/>
      <c r="O17" s="782"/>
      <c r="P17" s="783"/>
      <c r="Q17" s="784"/>
      <c r="R17" s="785"/>
      <c r="S17" s="785"/>
      <c r="T17" s="785"/>
      <c r="U17" s="785"/>
      <c r="V17" s="785"/>
      <c r="W17" s="785"/>
      <c r="X17" s="785"/>
      <c r="Y17" s="785"/>
      <c r="Z17" s="785"/>
      <c r="AA17" s="785"/>
      <c r="AB17" s="785"/>
      <c r="AC17" s="785"/>
      <c r="AD17" s="785"/>
      <c r="AE17" s="786"/>
      <c r="AF17" s="787"/>
      <c r="AG17" s="788"/>
      <c r="AH17" s="788"/>
      <c r="AI17" s="788"/>
      <c r="AJ17" s="789"/>
      <c r="AK17" s="770"/>
      <c r="AL17" s="771"/>
      <c r="AM17" s="771"/>
      <c r="AN17" s="771"/>
      <c r="AO17" s="771"/>
      <c r="AP17" s="771"/>
      <c r="AQ17" s="771"/>
      <c r="AR17" s="771"/>
      <c r="AS17" s="771"/>
      <c r="AT17" s="771"/>
      <c r="AU17" s="772"/>
      <c r="AV17" s="772"/>
      <c r="AW17" s="772"/>
      <c r="AX17" s="772"/>
      <c r="AY17" s="773"/>
      <c r="AZ17" s="214"/>
      <c r="BA17" s="214"/>
      <c r="BB17" s="214"/>
      <c r="BC17" s="214"/>
      <c r="BD17" s="214"/>
      <c r="BE17" s="215"/>
      <c r="BF17" s="215"/>
      <c r="BG17" s="215"/>
      <c r="BH17" s="215"/>
      <c r="BI17" s="215"/>
      <c r="BJ17" s="215"/>
      <c r="BK17" s="215"/>
      <c r="BL17" s="215"/>
      <c r="BM17" s="215"/>
      <c r="BN17" s="215"/>
      <c r="BO17" s="215"/>
      <c r="BP17" s="215"/>
      <c r="BQ17" s="221">
        <v>11</v>
      </c>
      <c r="BR17" s="222"/>
      <c r="BS17" s="774"/>
      <c r="BT17" s="775"/>
      <c r="BU17" s="775"/>
      <c r="BV17" s="775"/>
      <c r="BW17" s="775"/>
      <c r="BX17" s="775"/>
      <c r="BY17" s="775"/>
      <c r="BZ17" s="775"/>
      <c r="CA17" s="775"/>
      <c r="CB17" s="775"/>
      <c r="CC17" s="775"/>
      <c r="CD17" s="775"/>
      <c r="CE17" s="775"/>
      <c r="CF17" s="775"/>
      <c r="CG17" s="776"/>
      <c r="CH17" s="777"/>
      <c r="CI17" s="778"/>
      <c r="CJ17" s="778"/>
      <c r="CK17" s="778"/>
      <c r="CL17" s="779"/>
      <c r="CM17" s="777"/>
      <c r="CN17" s="778"/>
      <c r="CO17" s="778"/>
      <c r="CP17" s="778"/>
      <c r="CQ17" s="779"/>
      <c r="CR17" s="777"/>
      <c r="CS17" s="778"/>
      <c r="CT17" s="778"/>
      <c r="CU17" s="778"/>
      <c r="CV17" s="779"/>
      <c r="CW17" s="777"/>
      <c r="CX17" s="778"/>
      <c r="CY17" s="778"/>
      <c r="CZ17" s="778"/>
      <c r="DA17" s="779"/>
      <c r="DB17" s="777"/>
      <c r="DC17" s="778"/>
      <c r="DD17" s="778"/>
      <c r="DE17" s="778"/>
      <c r="DF17" s="779"/>
      <c r="DG17" s="777"/>
      <c r="DH17" s="778"/>
      <c r="DI17" s="778"/>
      <c r="DJ17" s="778"/>
      <c r="DK17" s="779"/>
      <c r="DL17" s="777"/>
      <c r="DM17" s="778"/>
      <c r="DN17" s="778"/>
      <c r="DO17" s="778"/>
      <c r="DP17" s="779"/>
      <c r="DQ17" s="777"/>
      <c r="DR17" s="778"/>
      <c r="DS17" s="778"/>
      <c r="DT17" s="778"/>
      <c r="DU17" s="779"/>
      <c r="DV17" s="774"/>
      <c r="DW17" s="775"/>
      <c r="DX17" s="775"/>
      <c r="DY17" s="775"/>
      <c r="DZ17" s="780"/>
      <c r="EA17" s="217"/>
    </row>
    <row r="18" spans="1:131" s="218" customFormat="1" ht="26.25" customHeight="1" x14ac:dyDescent="0.2">
      <c r="A18" s="221">
        <v>12</v>
      </c>
      <c r="B18" s="781"/>
      <c r="C18" s="782"/>
      <c r="D18" s="782"/>
      <c r="E18" s="782"/>
      <c r="F18" s="782"/>
      <c r="G18" s="782"/>
      <c r="H18" s="782"/>
      <c r="I18" s="782"/>
      <c r="J18" s="782"/>
      <c r="K18" s="782"/>
      <c r="L18" s="782"/>
      <c r="M18" s="782"/>
      <c r="N18" s="782"/>
      <c r="O18" s="782"/>
      <c r="P18" s="783"/>
      <c r="Q18" s="784"/>
      <c r="R18" s="785"/>
      <c r="S18" s="785"/>
      <c r="T18" s="785"/>
      <c r="U18" s="785"/>
      <c r="V18" s="785"/>
      <c r="W18" s="785"/>
      <c r="X18" s="785"/>
      <c r="Y18" s="785"/>
      <c r="Z18" s="785"/>
      <c r="AA18" s="785"/>
      <c r="AB18" s="785"/>
      <c r="AC18" s="785"/>
      <c r="AD18" s="785"/>
      <c r="AE18" s="786"/>
      <c r="AF18" s="787"/>
      <c r="AG18" s="788"/>
      <c r="AH18" s="788"/>
      <c r="AI18" s="788"/>
      <c r="AJ18" s="789"/>
      <c r="AK18" s="770"/>
      <c r="AL18" s="771"/>
      <c r="AM18" s="771"/>
      <c r="AN18" s="771"/>
      <c r="AO18" s="771"/>
      <c r="AP18" s="771"/>
      <c r="AQ18" s="771"/>
      <c r="AR18" s="771"/>
      <c r="AS18" s="771"/>
      <c r="AT18" s="771"/>
      <c r="AU18" s="772"/>
      <c r="AV18" s="772"/>
      <c r="AW18" s="772"/>
      <c r="AX18" s="772"/>
      <c r="AY18" s="773"/>
      <c r="AZ18" s="214"/>
      <c r="BA18" s="214"/>
      <c r="BB18" s="214"/>
      <c r="BC18" s="214"/>
      <c r="BD18" s="214"/>
      <c r="BE18" s="215"/>
      <c r="BF18" s="215"/>
      <c r="BG18" s="215"/>
      <c r="BH18" s="215"/>
      <c r="BI18" s="215"/>
      <c r="BJ18" s="215"/>
      <c r="BK18" s="215"/>
      <c r="BL18" s="215"/>
      <c r="BM18" s="215"/>
      <c r="BN18" s="215"/>
      <c r="BO18" s="215"/>
      <c r="BP18" s="215"/>
      <c r="BQ18" s="221">
        <v>12</v>
      </c>
      <c r="BR18" s="222"/>
      <c r="BS18" s="774"/>
      <c r="BT18" s="775"/>
      <c r="BU18" s="775"/>
      <c r="BV18" s="775"/>
      <c r="BW18" s="775"/>
      <c r="BX18" s="775"/>
      <c r="BY18" s="775"/>
      <c r="BZ18" s="775"/>
      <c r="CA18" s="775"/>
      <c r="CB18" s="775"/>
      <c r="CC18" s="775"/>
      <c r="CD18" s="775"/>
      <c r="CE18" s="775"/>
      <c r="CF18" s="775"/>
      <c r="CG18" s="776"/>
      <c r="CH18" s="777"/>
      <c r="CI18" s="778"/>
      <c r="CJ18" s="778"/>
      <c r="CK18" s="778"/>
      <c r="CL18" s="779"/>
      <c r="CM18" s="777"/>
      <c r="CN18" s="778"/>
      <c r="CO18" s="778"/>
      <c r="CP18" s="778"/>
      <c r="CQ18" s="779"/>
      <c r="CR18" s="777"/>
      <c r="CS18" s="778"/>
      <c r="CT18" s="778"/>
      <c r="CU18" s="778"/>
      <c r="CV18" s="779"/>
      <c r="CW18" s="777"/>
      <c r="CX18" s="778"/>
      <c r="CY18" s="778"/>
      <c r="CZ18" s="778"/>
      <c r="DA18" s="779"/>
      <c r="DB18" s="777"/>
      <c r="DC18" s="778"/>
      <c r="DD18" s="778"/>
      <c r="DE18" s="778"/>
      <c r="DF18" s="779"/>
      <c r="DG18" s="777"/>
      <c r="DH18" s="778"/>
      <c r="DI18" s="778"/>
      <c r="DJ18" s="778"/>
      <c r="DK18" s="779"/>
      <c r="DL18" s="777"/>
      <c r="DM18" s="778"/>
      <c r="DN18" s="778"/>
      <c r="DO18" s="778"/>
      <c r="DP18" s="779"/>
      <c r="DQ18" s="777"/>
      <c r="DR18" s="778"/>
      <c r="DS18" s="778"/>
      <c r="DT18" s="778"/>
      <c r="DU18" s="779"/>
      <c r="DV18" s="774"/>
      <c r="DW18" s="775"/>
      <c r="DX18" s="775"/>
      <c r="DY18" s="775"/>
      <c r="DZ18" s="780"/>
      <c r="EA18" s="217"/>
    </row>
    <row r="19" spans="1:131" s="218" customFormat="1" ht="26.25" customHeight="1" x14ac:dyDescent="0.2">
      <c r="A19" s="221">
        <v>13</v>
      </c>
      <c r="B19" s="781"/>
      <c r="C19" s="782"/>
      <c r="D19" s="782"/>
      <c r="E19" s="782"/>
      <c r="F19" s="782"/>
      <c r="G19" s="782"/>
      <c r="H19" s="782"/>
      <c r="I19" s="782"/>
      <c r="J19" s="782"/>
      <c r="K19" s="782"/>
      <c r="L19" s="782"/>
      <c r="M19" s="782"/>
      <c r="N19" s="782"/>
      <c r="O19" s="782"/>
      <c r="P19" s="783"/>
      <c r="Q19" s="784"/>
      <c r="R19" s="785"/>
      <c r="S19" s="785"/>
      <c r="T19" s="785"/>
      <c r="U19" s="785"/>
      <c r="V19" s="785"/>
      <c r="W19" s="785"/>
      <c r="X19" s="785"/>
      <c r="Y19" s="785"/>
      <c r="Z19" s="785"/>
      <c r="AA19" s="785"/>
      <c r="AB19" s="785"/>
      <c r="AC19" s="785"/>
      <c r="AD19" s="785"/>
      <c r="AE19" s="786"/>
      <c r="AF19" s="787"/>
      <c r="AG19" s="788"/>
      <c r="AH19" s="788"/>
      <c r="AI19" s="788"/>
      <c r="AJ19" s="789"/>
      <c r="AK19" s="770"/>
      <c r="AL19" s="771"/>
      <c r="AM19" s="771"/>
      <c r="AN19" s="771"/>
      <c r="AO19" s="771"/>
      <c r="AP19" s="771"/>
      <c r="AQ19" s="771"/>
      <c r="AR19" s="771"/>
      <c r="AS19" s="771"/>
      <c r="AT19" s="771"/>
      <c r="AU19" s="772"/>
      <c r="AV19" s="772"/>
      <c r="AW19" s="772"/>
      <c r="AX19" s="772"/>
      <c r="AY19" s="773"/>
      <c r="AZ19" s="214"/>
      <c r="BA19" s="214"/>
      <c r="BB19" s="214"/>
      <c r="BC19" s="214"/>
      <c r="BD19" s="214"/>
      <c r="BE19" s="215"/>
      <c r="BF19" s="215"/>
      <c r="BG19" s="215"/>
      <c r="BH19" s="215"/>
      <c r="BI19" s="215"/>
      <c r="BJ19" s="215"/>
      <c r="BK19" s="215"/>
      <c r="BL19" s="215"/>
      <c r="BM19" s="215"/>
      <c r="BN19" s="215"/>
      <c r="BO19" s="215"/>
      <c r="BP19" s="215"/>
      <c r="BQ19" s="221">
        <v>13</v>
      </c>
      <c r="BR19" s="222"/>
      <c r="BS19" s="774"/>
      <c r="BT19" s="775"/>
      <c r="BU19" s="775"/>
      <c r="BV19" s="775"/>
      <c r="BW19" s="775"/>
      <c r="BX19" s="775"/>
      <c r="BY19" s="775"/>
      <c r="BZ19" s="775"/>
      <c r="CA19" s="775"/>
      <c r="CB19" s="775"/>
      <c r="CC19" s="775"/>
      <c r="CD19" s="775"/>
      <c r="CE19" s="775"/>
      <c r="CF19" s="775"/>
      <c r="CG19" s="776"/>
      <c r="CH19" s="777"/>
      <c r="CI19" s="778"/>
      <c r="CJ19" s="778"/>
      <c r="CK19" s="778"/>
      <c r="CL19" s="779"/>
      <c r="CM19" s="777"/>
      <c r="CN19" s="778"/>
      <c r="CO19" s="778"/>
      <c r="CP19" s="778"/>
      <c r="CQ19" s="779"/>
      <c r="CR19" s="777"/>
      <c r="CS19" s="778"/>
      <c r="CT19" s="778"/>
      <c r="CU19" s="778"/>
      <c r="CV19" s="779"/>
      <c r="CW19" s="777"/>
      <c r="CX19" s="778"/>
      <c r="CY19" s="778"/>
      <c r="CZ19" s="778"/>
      <c r="DA19" s="779"/>
      <c r="DB19" s="777"/>
      <c r="DC19" s="778"/>
      <c r="DD19" s="778"/>
      <c r="DE19" s="778"/>
      <c r="DF19" s="779"/>
      <c r="DG19" s="777"/>
      <c r="DH19" s="778"/>
      <c r="DI19" s="778"/>
      <c r="DJ19" s="778"/>
      <c r="DK19" s="779"/>
      <c r="DL19" s="777"/>
      <c r="DM19" s="778"/>
      <c r="DN19" s="778"/>
      <c r="DO19" s="778"/>
      <c r="DP19" s="779"/>
      <c r="DQ19" s="777"/>
      <c r="DR19" s="778"/>
      <c r="DS19" s="778"/>
      <c r="DT19" s="778"/>
      <c r="DU19" s="779"/>
      <c r="DV19" s="774"/>
      <c r="DW19" s="775"/>
      <c r="DX19" s="775"/>
      <c r="DY19" s="775"/>
      <c r="DZ19" s="780"/>
      <c r="EA19" s="217"/>
    </row>
    <row r="20" spans="1:131" s="218" customFormat="1" ht="26.25" customHeight="1" x14ac:dyDescent="0.2">
      <c r="A20" s="221">
        <v>14</v>
      </c>
      <c r="B20" s="781"/>
      <c r="C20" s="782"/>
      <c r="D20" s="782"/>
      <c r="E20" s="782"/>
      <c r="F20" s="782"/>
      <c r="G20" s="782"/>
      <c r="H20" s="782"/>
      <c r="I20" s="782"/>
      <c r="J20" s="782"/>
      <c r="K20" s="782"/>
      <c r="L20" s="782"/>
      <c r="M20" s="782"/>
      <c r="N20" s="782"/>
      <c r="O20" s="782"/>
      <c r="P20" s="783"/>
      <c r="Q20" s="784"/>
      <c r="R20" s="785"/>
      <c r="S20" s="785"/>
      <c r="T20" s="785"/>
      <c r="U20" s="785"/>
      <c r="V20" s="785"/>
      <c r="W20" s="785"/>
      <c r="X20" s="785"/>
      <c r="Y20" s="785"/>
      <c r="Z20" s="785"/>
      <c r="AA20" s="785"/>
      <c r="AB20" s="785"/>
      <c r="AC20" s="785"/>
      <c r="AD20" s="785"/>
      <c r="AE20" s="786"/>
      <c r="AF20" s="787"/>
      <c r="AG20" s="788"/>
      <c r="AH20" s="788"/>
      <c r="AI20" s="788"/>
      <c r="AJ20" s="789"/>
      <c r="AK20" s="770"/>
      <c r="AL20" s="771"/>
      <c r="AM20" s="771"/>
      <c r="AN20" s="771"/>
      <c r="AO20" s="771"/>
      <c r="AP20" s="771"/>
      <c r="AQ20" s="771"/>
      <c r="AR20" s="771"/>
      <c r="AS20" s="771"/>
      <c r="AT20" s="771"/>
      <c r="AU20" s="772"/>
      <c r="AV20" s="772"/>
      <c r="AW20" s="772"/>
      <c r="AX20" s="772"/>
      <c r="AY20" s="773"/>
      <c r="AZ20" s="214"/>
      <c r="BA20" s="214"/>
      <c r="BB20" s="214"/>
      <c r="BC20" s="214"/>
      <c r="BD20" s="214"/>
      <c r="BE20" s="215"/>
      <c r="BF20" s="215"/>
      <c r="BG20" s="215"/>
      <c r="BH20" s="215"/>
      <c r="BI20" s="215"/>
      <c r="BJ20" s="215"/>
      <c r="BK20" s="215"/>
      <c r="BL20" s="215"/>
      <c r="BM20" s="215"/>
      <c r="BN20" s="215"/>
      <c r="BO20" s="215"/>
      <c r="BP20" s="215"/>
      <c r="BQ20" s="221">
        <v>14</v>
      </c>
      <c r="BR20" s="222"/>
      <c r="BS20" s="774"/>
      <c r="BT20" s="775"/>
      <c r="BU20" s="775"/>
      <c r="BV20" s="775"/>
      <c r="BW20" s="775"/>
      <c r="BX20" s="775"/>
      <c r="BY20" s="775"/>
      <c r="BZ20" s="775"/>
      <c r="CA20" s="775"/>
      <c r="CB20" s="775"/>
      <c r="CC20" s="775"/>
      <c r="CD20" s="775"/>
      <c r="CE20" s="775"/>
      <c r="CF20" s="775"/>
      <c r="CG20" s="776"/>
      <c r="CH20" s="777"/>
      <c r="CI20" s="778"/>
      <c r="CJ20" s="778"/>
      <c r="CK20" s="778"/>
      <c r="CL20" s="779"/>
      <c r="CM20" s="777"/>
      <c r="CN20" s="778"/>
      <c r="CO20" s="778"/>
      <c r="CP20" s="778"/>
      <c r="CQ20" s="779"/>
      <c r="CR20" s="777"/>
      <c r="CS20" s="778"/>
      <c r="CT20" s="778"/>
      <c r="CU20" s="778"/>
      <c r="CV20" s="779"/>
      <c r="CW20" s="777"/>
      <c r="CX20" s="778"/>
      <c r="CY20" s="778"/>
      <c r="CZ20" s="778"/>
      <c r="DA20" s="779"/>
      <c r="DB20" s="777"/>
      <c r="DC20" s="778"/>
      <c r="DD20" s="778"/>
      <c r="DE20" s="778"/>
      <c r="DF20" s="779"/>
      <c r="DG20" s="777"/>
      <c r="DH20" s="778"/>
      <c r="DI20" s="778"/>
      <c r="DJ20" s="778"/>
      <c r="DK20" s="779"/>
      <c r="DL20" s="777"/>
      <c r="DM20" s="778"/>
      <c r="DN20" s="778"/>
      <c r="DO20" s="778"/>
      <c r="DP20" s="779"/>
      <c r="DQ20" s="777"/>
      <c r="DR20" s="778"/>
      <c r="DS20" s="778"/>
      <c r="DT20" s="778"/>
      <c r="DU20" s="779"/>
      <c r="DV20" s="774"/>
      <c r="DW20" s="775"/>
      <c r="DX20" s="775"/>
      <c r="DY20" s="775"/>
      <c r="DZ20" s="780"/>
      <c r="EA20" s="217"/>
    </row>
    <row r="21" spans="1:131" s="218" customFormat="1" ht="26.25" customHeight="1" thickBot="1" x14ac:dyDescent="0.25">
      <c r="A21" s="221">
        <v>15</v>
      </c>
      <c r="B21" s="781"/>
      <c r="C21" s="782"/>
      <c r="D21" s="782"/>
      <c r="E21" s="782"/>
      <c r="F21" s="782"/>
      <c r="G21" s="782"/>
      <c r="H21" s="782"/>
      <c r="I21" s="782"/>
      <c r="J21" s="782"/>
      <c r="K21" s="782"/>
      <c r="L21" s="782"/>
      <c r="M21" s="782"/>
      <c r="N21" s="782"/>
      <c r="O21" s="782"/>
      <c r="P21" s="783"/>
      <c r="Q21" s="784"/>
      <c r="R21" s="785"/>
      <c r="S21" s="785"/>
      <c r="T21" s="785"/>
      <c r="U21" s="785"/>
      <c r="V21" s="785"/>
      <c r="W21" s="785"/>
      <c r="X21" s="785"/>
      <c r="Y21" s="785"/>
      <c r="Z21" s="785"/>
      <c r="AA21" s="785"/>
      <c r="AB21" s="785"/>
      <c r="AC21" s="785"/>
      <c r="AD21" s="785"/>
      <c r="AE21" s="786"/>
      <c r="AF21" s="787"/>
      <c r="AG21" s="788"/>
      <c r="AH21" s="788"/>
      <c r="AI21" s="788"/>
      <c r="AJ21" s="789"/>
      <c r="AK21" s="770"/>
      <c r="AL21" s="771"/>
      <c r="AM21" s="771"/>
      <c r="AN21" s="771"/>
      <c r="AO21" s="771"/>
      <c r="AP21" s="771"/>
      <c r="AQ21" s="771"/>
      <c r="AR21" s="771"/>
      <c r="AS21" s="771"/>
      <c r="AT21" s="771"/>
      <c r="AU21" s="772"/>
      <c r="AV21" s="772"/>
      <c r="AW21" s="772"/>
      <c r="AX21" s="772"/>
      <c r="AY21" s="773"/>
      <c r="AZ21" s="214"/>
      <c r="BA21" s="214"/>
      <c r="BB21" s="214"/>
      <c r="BC21" s="214"/>
      <c r="BD21" s="214"/>
      <c r="BE21" s="215"/>
      <c r="BF21" s="215"/>
      <c r="BG21" s="215"/>
      <c r="BH21" s="215"/>
      <c r="BI21" s="215"/>
      <c r="BJ21" s="215"/>
      <c r="BK21" s="215"/>
      <c r="BL21" s="215"/>
      <c r="BM21" s="215"/>
      <c r="BN21" s="215"/>
      <c r="BO21" s="215"/>
      <c r="BP21" s="215"/>
      <c r="BQ21" s="221">
        <v>15</v>
      </c>
      <c r="BR21" s="222"/>
      <c r="BS21" s="774"/>
      <c r="BT21" s="775"/>
      <c r="BU21" s="775"/>
      <c r="BV21" s="775"/>
      <c r="BW21" s="775"/>
      <c r="BX21" s="775"/>
      <c r="BY21" s="775"/>
      <c r="BZ21" s="775"/>
      <c r="CA21" s="775"/>
      <c r="CB21" s="775"/>
      <c r="CC21" s="775"/>
      <c r="CD21" s="775"/>
      <c r="CE21" s="775"/>
      <c r="CF21" s="775"/>
      <c r="CG21" s="776"/>
      <c r="CH21" s="777"/>
      <c r="CI21" s="778"/>
      <c r="CJ21" s="778"/>
      <c r="CK21" s="778"/>
      <c r="CL21" s="779"/>
      <c r="CM21" s="777"/>
      <c r="CN21" s="778"/>
      <c r="CO21" s="778"/>
      <c r="CP21" s="778"/>
      <c r="CQ21" s="779"/>
      <c r="CR21" s="777"/>
      <c r="CS21" s="778"/>
      <c r="CT21" s="778"/>
      <c r="CU21" s="778"/>
      <c r="CV21" s="779"/>
      <c r="CW21" s="777"/>
      <c r="CX21" s="778"/>
      <c r="CY21" s="778"/>
      <c r="CZ21" s="778"/>
      <c r="DA21" s="779"/>
      <c r="DB21" s="777"/>
      <c r="DC21" s="778"/>
      <c r="DD21" s="778"/>
      <c r="DE21" s="778"/>
      <c r="DF21" s="779"/>
      <c r="DG21" s="777"/>
      <c r="DH21" s="778"/>
      <c r="DI21" s="778"/>
      <c r="DJ21" s="778"/>
      <c r="DK21" s="779"/>
      <c r="DL21" s="777"/>
      <c r="DM21" s="778"/>
      <c r="DN21" s="778"/>
      <c r="DO21" s="778"/>
      <c r="DP21" s="779"/>
      <c r="DQ21" s="777"/>
      <c r="DR21" s="778"/>
      <c r="DS21" s="778"/>
      <c r="DT21" s="778"/>
      <c r="DU21" s="779"/>
      <c r="DV21" s="774"/>
      <c r="DW21" s="775"/>
      <c r="DX21" s="775"/>
      <c r="DY21" s="775"/>
      <c r="DZ21" s="780"/>
      <c r="EA21" s="217"/>
    </row>
    <row r="22" spans="1:131" s="218" customFormat="1" ht="26.25" customHeight="1" x14ac:dyDescent="0.2">
      <c r="A22" s="221">
        <v>16</v>
      </c>
      <c r="B22" s="781"/>
      <c r="C22" s="782"/>
      <c r="D22" s="782"/>
      <c r="E22" s="782"/>
      <c r="F22" s="782"/>
      <c r="G22" s="782"/>
      <c r="H22" s="782"/>
      <c r="I22" s="782"/>
      <c r="J22" s="782"/>
      <c r="K22" s="782"/>
      <c r="L22" s="782"/>
      <c r="M22" s="782"/>
      <c r="N22" s="782"/>
      <c r="O22" s="782"/>
      <c r="P22" s="783"/>
      <c r="Q22" s="800"/>
      <c r="R22" s="801"/>
      <c r="S22" s="801"/>
      <c r="T22" s="801"/>
      <c r="U22" s="801"/>
      <c r="V22" s="801"/>
      <c r="W22" s="801"/>
      <c r="X22" s="801"/>
      <c r="Y22" s="801"/>
      <c r="Z22" s="801"/>
      <c r="AA22" s="801"/>
      <c r="AB22" s="801"/>
      <c r="AC22" s="801"/>
      <c r="AD22" s="801"/>
      <c r="AE22" s="802"/>
      <c r="AF22" s="787"/>
      <c r="AG22" s="788"/>
      <c r="AH22" s="788"/>
      <c r="AI22" s="788"/>
      <c r="AJ22" s="789"/>
      <c r="AK22" s="803"/>
      <c r="AL22" s="804"/>
      <c r="AM22" s="804"/>
      <c r="AN22" s="804"/>
      <c r="AO22" s="804"/>
      <c r="AP22" s="804"/>
      <c r="AQ22" s="804"/>
      <c r="AR22" s="804"/>
      <c r="AS22" s="804"/>
      <c r="AT22" s="804"/>
      <c r="AU22" s="805"/>
      <c r="AV22" s="805"/>
      <c r="AW22" s="805"/>
      <c r="AX22" s="805"/>
      <c r="AY22" s="806"/>
      <c r="AZ22" s="807" t="s">
        <v>375</v>
      </c>
      <c r="BA22" s="807"/>
      <c r="BB22" s="807"/>
      <c r="BC22" s="807"/>
      <c r="BD22" s="808"/>
      <c r="BE22" s="215"/>
      <c r="BF22" s="215"/>
      <c r="BG22" s="215"/>
      <c r="BH22" s="215"/>
      <c r="BI22" s="215"/>
      <c r="BJ22" s="215"/>
      <c r="BK22" s="215"/>
      <c r="BL22" s="215"/>
      <c r="BM22" s="215"/>
      <c r="BN22" s="215"/>
      <c r="BO22" s="215"/>
      <c r="BP22" s="215"/>
      <c r="BQ22" s="221">
        <v>16</v>
      </c>
      <c r="BR22" s="222"/>
      <c r="BS22" s="774"/>
      <c r="BT22" s="775"/>
      <c r="BU22" s="775"/>
      <c r="BV22" s="775"/>
      <c r="BW22" s="775"/>
      <c r="BX22" s="775"/>
      <c r="BY22" s="775"/>
      <c r="BZ22" s="775"/>
      <c r="CA22" s="775"/>
      <c r="CB22" s="775"/>
      <c r="CC22" s="775"/>
      <c r="CD22" s="775"/>
      <c r="CE22" s="775"/>
      <c r="CF22" s="775"/>
      <c r="CG22" s="776"/>
      <c r="CH22" s="777"/>
      <c r="CI22" s="778"/>
      <c r="CJ22" s="778"/>
      <c r="CK22" s="778"/>
      <c r="CL22" s="779"/>
      <c r="CM22" s="777"/>
      <c r="CN22" s="778"/>
      <c r="CO22" s="778"/>
      <c r="CP22" s="778"/>
      <c r="CQ22" s="779"/>
      <c r="CR22" s="777"/>
      <c r="CS22" s="778"/>
      <c r="CT22" s="778"/>
      <c r="CU22" s="778"/>
      <c r="CV22" s="779"/>
      <c r="CW22" s="777"/>
      <c r="CX22" s="778"/>
      <c r="CY22" s="778"/>
      <c r="CZ22" s="778"/>
      <c r="DA22" s="779"/>
      <c r="DB22" s="777"/>
      <c r="DC22" s="778"/>
      <c r="DD22" s="778"/>
      <c r="DE22" s="778"/>
      <c r="DF22" s="779"/>
      <c r="DG22" s="777"/>
      <c r="DH22" s="778"/>
      <c r="DI22" s="778"/>
      <c r="DJ22" s="778"/>
      <c r="DK22" s="779"/>
      <c r="DL22" s="777"/>
      <c r="DM22" s="778"/>
      <c r="DN22" s="778"/>
      <c r="DO22" s="778"/>
      <c r="DP22" s="779"/>
      <c r="DQ22" s="777"/>
      <c r="DR22" s="778"/>
      <c r="DS22" s="778"/>
      <c r="DT22" s="778"/>
      <c r="DU22" s="779"/>
      <c r="DV22" s="774"/>
      <c r="DW22" s="775"/>
      <c r="DX22" s="775"/>
      <c r="DY22" s="775"/>
      <c r="DZ22" s="780"/>
      <c r="EA22" s="217"/>
    </row>
    <row r="23" spans="1:131" s="218" customFormat="1" ht="26.25" customHeight="1" thickBot="1" x14ac:dyDescent="0.25">
      <c r="A23" s="223" t="s">
        <v>376</v>
      </c>
      <c r="B23" s="790" t="s">
        <v>377</v>
      </c>
      <c r="C23" s="791"/>
      <c r="D23" s="791"/>
      <c r="E23" s="791"/>
      <c r="F23" s="791"/>
      <c r="G23" s="791"/>
      <c r="H23" s="791"/>
      <c r="I23" s="791"/>
      <c r="J23" s="791"/>
      <c r="K23" s="791"/>
      <c r="L23" s="791"/>
      <c r="M23" s="791"/>
      <c r="N23" s="791"/>
      <c r="O23" s="791"/>
      <c r="P23" s="792"/>
      <c r="Q23" s="793">
        <v>31307</v>
      </c>
      <c r="R23" s="794"/>
      <c r="S23" s="794"/>
      <c r="T23" s="794"/>
      <c r="U23" s="794"/>
      <c r="V23" s="794">
        <v>30236</v>
      </c>
      <c r="W23" s="794"/>
      <c r="X23" s="794"/>
      <c r="Y23" s="794"/>
      <c r="Z23" s="794"/>
      <c r="AA23" s="794">
        <v>1071</v>
      </c>
      <c r="AB23" s="794"/>
      <c r="AC23" s="794"/>
      <c r="AD23" s="794"/>
      <c r="AE23" s="795"/>
      <c r="AF23" s="796">
        <v>646</v>
      </c>
      <c r="AG23" s="794"/>
      <c r="AH23" s="794"/>
      <c r="AI23" s="794"/>
      <c r="AJ23" s="797"/>
      <c r="AK23" s="798"/>
      <c r="AL23" s="799"/>
      <c r="AM23" s="799"/>
      <c r="AN23" s="799"/>
      <c r="AO23" s="799"/>
      <c r="AP23" s="794">
        <v>27314</v>
      </c>
      <c r="AQ23" s="794"/>
      <c r="AR23" s="794"/>
      <c r="AS23" s="794"/>
      <c r="AT23" s="794"/>
      <c r="AU23" s="810"/>
      <c r="AV23" s="810"/>
      <c r="AW23" s="810"/>
      <c r="AX23" s="810"/>
      <c r="AY23" s="811"/>
      <c r="AZ23" s="812" t="s">
        <v>122</v>
      </c>
      <c r="BA23" s="813"/>
      <c r="BB23" s="813"/>
      <c r="BC23" s="813"/>
      <c r="BD23" s="814"/>
      <c r="BE23" s="215"/>
      <c r="BF23" s="215"/>
      <c r="BG23" s="215"/>
      <c r="BH23" s="215"/>
      <c r="BI23" s="215"/>
      <c r="BJ23" s="215"/>
      <c r="BK23" s="215"/>
      <c r="BL23" s="215"/>
      <c r="BM23" s="215"/>
      <c r="BN23" s="215"/>
      <c r="BO23" s="215"/>
      <c r="BP23" s="215"/>
      <c r="BQ23" s="221">
        <v>17</v>
      </c>
      <c r="BR23" s="222"/>
      <c r="BS23" s="774"/>
      <c r="BT23" s="775"/>
      <c r="BU23" s="775"/>
      <c r="BV23" s="775"/>
      <c r="BW23" s="775"/>
      <c r="BX23" s="775"/>
      <c r="BY23" s="775"/>
      <c r="BZ23" s="775"/>
      <c r="CA23" s="775"/>
      <c r="CB23" s="775"/>
      <c r="CC23" s="775"/>
      <c r="CD23" s="775"/>
      <c r="CE23" s="775"/>
      <c r="CF23" s="775"/>
      <c r="CG23" s="776"/>
      <c r="CH23" s="777"/>
      <c r="CI23" s="778"/>
      <c r="CJ23" s="778"/>
      <c r="CK23" s="778"/>
      <c r="CL23" s="779"/>
      <c r="CM23" s="777"/>
      <c r="CN23" s="778"/>
      <c r="CO23" s="778"/>
      <c r="CP23" s="778"/>
      <c r="CQ23" s="779"/>
      <c r="CR23" s="777"/>
      <c r="CS23" s="778"/>
      <c r="CT23" s="778"/>
      <c r="CU23" s="778"/>
      <c r="CV23" s="779"/>
      <c r="CW23" s="777"/>
      <c r="CX23" s="778"/>
      <c r="CY23" s="778"/>
      <c r="CZ23" s="778"/>
      <c r="DA23" s="779"/>
      <c r="DB23" s="777"/>
      <c r="DC23" s="778"/>
      <c r="DD23" s="778"/>
      <c r="DE23" s="778"/>
      <c r="DF23" s="779"/>
      <c r="DG23" s="777"/>
      <c r="DH23" s="778"/>
      <c r="DI23" s="778"/>
      <c r="DJ23" s="778"/>
      <c r="DK23" s="779"/>
      <c r="DL23" s="777"/>
      <c r="DM23" s="778"/>
      <c r="DN23" s="778"/>
      <c r="DO23" s="778"/>
      <c r="DP23" s="779"/>
      <c r="DQ23" s="777"/>
      <c r="DR23" s="778"/>
      <c r="DS23" s="778"/>
      <c r="DT23" s="778"/>
      <c r="DU23" s="779"/>
      <c r="DV23" s="774"/>
      <c r="DW23" s="775"/>
      <c r="DX23" s="775"/>
      <c r="DY23" s="775"/>
      <c r="DZ23" s="780"/>
      <c r="EA23" s="217"/>
    </row>
    <row r="24" spans="1:131" s="218" customFormat="1" ht="26.25" customHeight="1" x14ac:dyDescent="0.2">
      <c r="A24" s="809" t="s">
        <v>378</v>
      </c>
      <c r="B24" s="809"/>
      <c r="C24" s="809"/>
      <c r="D24" s="809"/>
      <c r="E24" s="809"/>
      <c r="F24" s="809"/>
      <c r="G24" s="809"/>
      <c r="H24" s="809"/>
      <c r="I24" s="809"/>
      <c r="J24" s="809"/>
      <c r="K24" s="809"/>
      <c r="L24" s="809"/>
      <c r="M24" s="809"/>
      <c r="N24" s="809"/>
      <c r="O24" s="809"/>
      <c r="P24" s="809"/>
      <c r="Q24" s="809"/>
      <c r="R24" s="809"/>
      <c r="S24" s="809"/>
      <c r="T24" s="809"/>
      <c r="U24" s="809"/>
      <c r="V24" s="809"/>
      <c r="W24" s="809"/>
      <c r="X24" s="809"/>
      <c r="Y24" s="809"/>
      <c r="Z24" s="809"/>
      <c r="AA24" s="809"/>
      <c r="AB24" s="809"/>
      <c r="AC24" s="809"/>
      <c r="AD24" s="809"/>
      <c r="AE24" s="809"/>
      <c r="AF24" s="809"/>
      <c r="AG24" s="809"/>
      <c r="AH24" s="809"/>
      <c r="AI24" s="809"/>
      <c r="AJ24" s="809"/>
      <c r="AK24" s="809"/>
      <c r="AL24" s="809"/>
      <c r="AM24" s="809"/>
      <c r="AN24" s="809"/>
      <c r="AO24" s="809"/>
      <c r="AP24" s="809"/>
      <c r="AQ24" s="809"/>
      <c r="AR24" s="809"/>
      <c r="AS24" s="809"/>
      <c r="AT24" s="809"/>
      <c r="AU24" s="809"/>
      <c r="AV24" s="809"/>
      <c r="AW24" s="809"/>
      <c r="AX24" s="809"/>
      <c r="AY24" s="809"/>
      <c r="AZ24" s="214"/>
      <c r="BA24" s="214"/>
      <c r="BB24" s="214"/>
      <c r="BC24" s="214"/>
      <c r="BD24" s="214"/>
      <c r="BE24" s="215"/>
      <c r="BF24" s="215"/>
      <c r="BG24" s="215"/>
      <c r="BH24" s="215"/>
      <c r="BI24" s="215"/>
      <c r="BJ24" s="215"/>
      <c r="BK24" s="215"/>
      <c r="BL24" s="215"/>
      <c r="BM24" s="215"/>
      <c r="BN24" s="215"/>
      <c r="BO24" s="215"/>
      <c r="BP24" s="215"/>
      <c r="BQ24" s="221">
        <v>18</v>
      </c>
      <c r="BR24" s="222"/>
      <c r="BS24" s="774"/>
      <c r="BT24" s="775"/>
      <c r="BU24" s="775"/>
      <c r="BV24" s="775"/>
      <c r="BW24" s="775"/>
      <c r="BX24" s="775"/>
      <c r="BY24" s="775"/>
      <c r="BZ24" s="775"/>
      <c r="CA24" s="775"/>
      <c r="CB24" s="775"/>
      <c r="CC24" s="775"/>
      <c r="CD24" s="775"/>
      <c r="CE24" s="775"/>
      <c r="CF24" s="775"/>
      <c r="CG24" s="776"/>
      <c r="CH24" s="777"/>
      <c r="CI24" s="778"/>
      <c r="CJ24" s="778"/>
      <c r="CK24" s="778"/>
      <c r="CL24" s="779"/>
      <c r="CM24" s="777"/>
      <c r="CN24" s="778"/>
      <c r="CO24" s="778"/>
      <c r="CP24" s="778"/>
      <c r="CQ24" s="779"/>
      <c r="CR24" s="777"/>
      <c r="CS24" s="778"/>
      <c r="CT24" s="778"/>
      <c r="CU24" s="778"/>
      <c r="CV24" s="779"/>
      <c r="CW24" s="777"/>
      <c r="CX24" s="778"/>
      <c r="CY24" s="778"/>
      <c r="CZ24" s="778"/>
      <c r="DA24" s="779"/>
      <c r="DB24" s="777"/>
      <c r="DC24" s="778"/>
      <c r="DD24" s="778"/>
      <c r="DE24" s="778"/>
      <c r="DF24" s="779"/>
      <c r="DG24" s="777"/>
      <c r="DH24" s="778"/>
      <c r="DI24" s="778"/>
      <c r="DJ24" s="778"/>
      <c r="DK24" s="779"/>
      <c r="DL24" s="777"/>
      <c r="DM24" s="778"/>
      <c r="DN24" s="778"/>
      <c r="DO24" s="778"/>
      <c r="DP24" s="779"/>
      <c r="DQ24" s="777"/>
      <c r="DR24" s="778"/>
      <c r="DS24" s="778"/>
      <c r="DT24" s="778"/>
      <c r="DU24" s="779"/>
      <c r="DV24" s="774"/>
      <c r="DW24" s="775"/>
      <c r="DX24" s="775"/>
      <c r="DY24" s="775"/>
      <c r="DZ24" s="780"/>
      <c r="EA24" s="217"/>
    </row>
    <row r="25" spans="1:131" ht="26.25" customHeight="1" thickBot="1" x14ac:dyDescent="0.25">
      <c r="A25" s="726" t="s">
        <v>379</v>
      </c>
      <c r="B25" s="726"/>
      <c r="C25" s="726"/>
      <c r="D25" s="726"/>
      <c r="E25" s="726"/>
      <c r="F25" s="726"/>
      <c r="G25" s="726"/>
      <c r="H25" s="726"/>
      <c r="I25" s="726"/>
      <c r="J25" s="726"/>
      <c r="K25" s="726"/>
      <c r="L25" s="726"/>
      <c r="M25" s="726"/>
      <c r="N25" s="726"/>
      <c r="O25" s="726"/>
      <c r="P25" s="726"/>
      <c r="Q25" s="726"/>
      <c r="R25" s="726"/>
      <c r="S25" s="726"/>
      <c r="T25" s="726"/>
      <c r="U25" s="726"/>
      <c r="V25" s="726"/>
      <c r="W25" s="726"/>
      <c r="X25" s="726"/>
      <c r="Y25" s="726"/>
      <c r="Z25" s="726"/>
      <c r="AA25" s="726"/>
      <c r="AB25" s="726"/>
      <c r="AC25" s="726"/>
      <c r="AD25" s="726"/>
      <c r="AE25" s="726"/>
      <c r="AF25" s="726"/>
      <c r="AG25" s="726"/>
      <c r="AH25" s="726"/>
      <c r="AI25" s="726"/>
      <c r="AJ25" s="726"/>
      <c r="AK25" s="726"/>
      <c r="AL25" s="726"/>
      <c r="AM25" s="726"/>
      <c r="AN25" s="726"/>
      <c r="AO25" s="726"/>
      <c r="AP25" s="726"/>
      <c r="AQ25" s="726"/>
      <c r="AR25" s="726"/>
      <c r="AS25" s="726"/>
      <c r="AT25" s="726"/>
      <c r="AU25" s="726"/>
      <c r="AV25" s="726"/>
      <c r="AW25" s="726"/>
      <c r="AX25" s="726"/>
      <c r="AY25" s="726"/>
      <c r="AZ25" s="726"/>
      <c r="BA25" s="726"/>
      <c r="BB25" s="726"/>
      <c r="BC25" s="726"/>
      <c r="BD25" s="726"/>
      <c r="BE25" s="726"/>
      <c r="BF25" s="726"/>
      <c r="BG25" s="726"/>
      <c r="BH25" s="726"/>
      <c r="BI25" s="726"/>
      <c r="BJ25" s="214"/>
      <c r="BK25" s="214"/>
      <c r="BL25" s="214"/>
      <c r="BM25" s="214"/>
      <c r="BN25" s="214"/>
      <c r="BO25" s="224"/>
      <c r="BP25" s="224"/>
      <c r="BQ25" s="221">
        <v>19</v>
      </c>
      <c r="BR25" s="222"/>
      <c r="BS25" s="774"/>
      <c r="BT25" s="775"/>
      <c r="BU25" s="775"/>
      <c r="BV25" s="775"/>
      <c r="BW25" s="775"/>
      <c r="BX25" s="775"/>
      <c r="BY25" s="775"/>
      <c r="BZ25" s="775"/>
      <c r="CA25" s="775"/>
      <c r="CB25" s="775"/>
      <c r="CC25" s="775"/>
      <c r="CD25" s="775"/>
      <c r="CE25" s="775"/>
      <c r="CF25" s="775"/>
      <c r="CG25" s="776"/>
      <c r="CH25" s="777"/>
      <c r="CI25" s="778"/>
      <c r="CJ25" s="778"/>
      <c r="CK25" s="778"/>
      <c r="CL25" s="779"/>
      <c r="CM25" s="777"/>
      <c r="CN25" s="778"/>
      <c r="CO25" s="778"/>
      <c r="CP25" s="778"/>
      <c r="CQ25" s="779"/>
      <c r="CR25" s="777"/>
      <c r="CS25" s="778"/>
      <c r="CT25" s="778"/>
      <c r="CU25" s="778"/>
      <c r="CV25" s="779"/>
      <c r="CW25" s="777"/>
      <c r="CX25" s="778"/>
      <c r="CY25" s="778"/>
      <c r="CZ25" s="778"/>
      <c r="DA25" s="779"/>
      <c r="DB25" s="777"/>
      <c r="DC25" s="778"/>
      <c r="DD25" s="778"/>
      <c r="DE25" s="778"/>
      <c r="DF25" s="779"/>
      <c r="DG25" s="777"/>
      <c r="DH25" s="778"/>
      <c r="DI25" s="778"/>
      <c r="DJ25" s="778"/>
      <c r="DK25" s="779"/>
      <c r="DL25" s="777"/>
      <c r="DM25" s="778"/>
      <c r="DN25" s="778"/>
      <c r="DO25" s="778"/>
      <c r="DP25" s="779"/>
      <c r="DQ25" s="777"/>
      <c r="DR25" s="778"/>
      <c r="DS25" s="778"/>
      <c r="DT25" s="778"/>
      <c r="DU25" s="779"/>
      <c r="DV25" s="774"/>
      <c r="DW25" s="775"/>
      <c r="DX25" s="775"/>
      <c r="DY25" s="775"/>
      <c r="DZ25" s="780"/>
      <c r="EA25" s="212"/>
    </row>
    <row r="26" spans="1:131" ht="26.25" customHeight="1" x14ac:dyDescent="0.2">
      <c r="A26" s="728" t="s">
        <v>357</v>
      </c>
      <c r="B26" s="729"/>
      <c r="C26" s="729"/>
      <c r="D26" s="729"/>
      <c r="E26" s="729"/>
      <c r="F26" s="729"/>
      <c r="G26" s="729"/>
      <c r="H26" s="729"/>
      <c r="I26" s="729"/>
      <c r="J26" s="729"/>
      <c r="K26" s="729"/>
      <c r="L26" s="729"/>
      <c r="M26" s="729"/>
      <c r="N26" s="729"/>
      <c r="O26" s="729"/>
      <c r="P26" s="730"/>
      <c r="Q26" s="734" t="s">
        <v>380</v>
      </c>
      <c r="R26" s="735"/>
      <c r="S26" s="735"/>
      <c r="T26" s="735"/>
      <c r="U26" s="736"/>
      <c r="V26" s="734" t="s">
        <v>381</v>
      </c>
      <c r="W26" s="735"/>
      <c r="X26" s="735"/>
      <c r="Y26" s="735"/>
      <c r="Z26" s="736"/>
      <c r="AA26" s="734" t="s">
        <v>382</v>
      </c>
      <c r="AB26" s="735"/>
      <c r="AC26" s="735"/>
      <c r="AD26" s="735"/>
      <c r="AE26" s="735"/>
      <c r="AF26" s="815" t="s">
        <v>383</v>
      </c>
      <c r="AG26" s="816"/>
      <c r="AH26" s="816"/>
      <c r="AI26" s="816"/>
      <c r="AJ26" s="817"/>
      <c r="AK26" s="735" t="s">
        <v>384</v>
      </c>
      <c r="AL26" s="735"/>
      <c r="AM26" s="735"/>
      <c r="AN26" s="735"/>
      <c r="AO26" s="736"/>
      <c r="AP26" s="734" t="s">
        <v>385</v>
      </c>
      <c r="AQ26" s="735"/>
      <c r="AR26" s="735"/>
      <c r="AS26" s="735"/>
      <c r="AT26" s="736"/>
      <c r="AU26" s="734" t="s">
        <v>386</v>
      </c>
      <c r="AV26" s="735"/>
      <c r="AW26" s="735"/>
      <c r="AX26" s="735"/>
      <c r="AY26" s="736"/>
      <c r="AZ26" s="734" t="s">
        <v>387</v>
      </c>
      <c r="BA26" s="735"/>
      <c r="BB26" s="735"/>
      <c r="BC26" s="735"/>
      <c r="BD26" s="736"/>
      <c r="BE26" s="734" t="s">
        <v>364</v>
      </c>
      <c r="BF26" s="735"/>
      <c r="BG26" s="735"/>
      <c r="BH26" s="735"/>
      <c r="BI26" s="741"/>
      <c r="BJ26" s="214"/>
      <c r="BK26" s="214"/>
      <c r="BL26" s="214"/>
      <c r="BM26" s="214"/>
      <c r="BN26" s="214"/>
      <c r="BO26" s="224"/>
      <c r="BP26" s="224"/>
      <c r="BQ26" s="221">
        <v>20</v>
      </c>
      <c r="BR26" s="222"/>
      <c r="BS26" s="774"/>
      <c r="BT26" s="775"/>
      <c r="BU26" s="775"/>
      <c r="BV26" s="775"/>
      <c r="BW26" s="775"/>
      <c r="BX26" s="775"/>
      <c r="BY26" s="775"/>
      <c r="BZ26" s="775"/>
      <c r="CA26" s="775"/>
      <c r="CB26" s="775"/>
      <c r="CC26" s="775"/>
      <c r="CD26" s="775"/>
      <c r="CE26" s="775"/>
      <c r="CF26" s="775"/>
      <c r="CG26" s="776"/>
      <c r="CH26" s="777"/>
      <c r="CI26" s="778"/>
      <c r="CJ26" s="778"/>
      <c r="CK26" s="778"/>
      <c r="CL26" s="779"/>
      <c r="CM26" s="777"/>
      <c r="CN26" s="778"/>
      <c r="CO26" s="778"/>
      <c r="CP26" s="778"/>
      <c r="CQ26" s="779"/>
      <c r="CR26" s="777"/>
      <c r="CS26" s="778"/>
      <c r="CT26" s="778"/>
      <c r="CU26" s="778"/>
      <c r="CV26" s="779"/>
      <c r="CW26" s="777"/>
      <c r="CX26" s="778"/>
      <c r="CY26" s="778"/>
      <c r="CZ26" s="778"/>
      <c r="DA26" s="779"/>
      <c r="DB26" s="777"/>
      <c r="DC26" s="778"/>
      <c r="DD26" s="778"/>
      <c r="DE26" s="778"/>
      <c r="DF26" s="779"/>
      <c r="DG26" s="777"/>
      <c r="DH26" s="778"/>
      <c r="DI26" s="778"/>
      <c r="DJ26" s="778"/>
      <c r="DK26" s="779"/>
      <c r="DL26" s="777"/>
      <c r="DM26" s="778"/>
      <c r="DN26" s="778"/>
      <c r="DO26" s="778"/>
      <c r="DP26" s="779"/>
      <c r="DQ26" s="777"/>
      <c r="DR26" s="778"/>
      <c r="DS26" s="778"/>
      <c r="DT26" s="778"/>
      <c r="DU26" s="779"/>
      <c r="DV26" s="774"/>
      <c r="DW26" s="775"/>
      <c r="DX26" s="775"/>
      <c r="DY26" s="775"/>
      <c r="DZ26" s="780"/>
      <c r="EA26" s="212"/>
    </row>
    <row r="27" spans="1:131" ht="26.25" customHeight="1" thickBot="1" x14ac:dyDescent="0.25">
      <c r="A27" s="731"/>
      <c r="B27" s="732"/>
      <c r="C27" s="732"/>
      <c r="D27" s="732"/>
      <c r="E27" s="732"/>
      <c r="F27" s="732"/>
      <c r="G27" s="732"/>
      <c r="H27" s="732"/>
      <c r="I27" s="732"/>
      <c r="J27" s="732"/>
      <c r="K27" s="732"/>
      <c r="L27" s="732"/>
      <c r="M27" s="732"/>
      <c r="N27" s="732"/>
      <c r="O27" s="732"/>
      <c r="P27" s="733"/>
      <c r="Q27" s="737"/>
      <c r="R27" s="738"/>
      <c r="S27" s="738"/>
      <c r="T27" s="738"/>
      <c r="U27" s="739"/>
      <c r="V27" s="737"/>
      <c r="W27" s="738"/>
      <c r="X27" s="738"/>
      <c r="Y27" s="738"/>
      <c r="Z27" s="739"/>
      <c r="AA27" s="737"/>
      <c r="AB27" s="738"/>
      <c r="AC27" s="738"/>
      <c r="AD27" s="738"/>
      <c r="AE27" s="738"/>
      <c r="AF27" s="818"/>
      <c r="AG27" s="819"/>
      <c r="AH27" s="819"/>
      <c r="AI27" s="819"/>
      <c r="AJ27" s="820"/>
      <c r="AK27" s="738"/>
      <c r="AL27" s="738"/>
      <c r="AM27" s="738"/>
      <c r="AN27" s="738"/>
      <c r="AO27" s="739"/>
      <c r="AP27" s="737"/>
      <c r="AQ27" s="738"/>
      <c r="AR27" s="738"/>
      <c r="AS27" s="738"/>
      <c r="AT27" s="739"/>
      <c r="AU27" s="737"/>
      <c r="AV27" s="738"/>
      <c r="AW27" s="738"/>
      <c r="AX27" s="738"/>
      <c r="AY27" s="739"/>
      <c r="AZ27" s="737"/>
      <c r="BA27" s="738"/>
      <c r="BB27" s="738"/>
      <c r="BC27" s="738"/>
      <c r="BD27" s="739"/>
      <c r="BE27" s="737"/>
      <c r="BF27" s="738"/>
      <c r="BG27" s="738"/>
      <c r="BH27" s="738"/>
      <c r="BI27" s="743"/>
      <c r="BJ27" s="214"/>
      <c r="BK27" s="214"/>
      <c r="BL27" s="214"/>
      <c r="BM27" s="214"/>
      <c r="BN27" s="214"/>
      <c r="BO27" s="224"/>
      <c r="BP27" s="224"/>
      <c r="BQ27" s="221">
        <v>21</v>
      </c>
      <c r="BR27" s="222"/>
      <c r="BS27" s="774"/>
      <c r="BT27" s="775"/>
      <c r="BU27" s="775"/>
      <c r="BV27" s="775"/>
      <c r="BW27" s="775"/>
      <c r="BX27" s="775"/>
      <c r="BY27" s="775"/>
      <c r="BZ27" s="775"/>
      <c r="CA27" s="775"/>
      <c r="CB27" s="775"/>
      <c r="CC27" s="775"/>
      <c r="CD27" s="775"/>
      <c r="CE27" s="775"/>
      <c r="CF27" s="775"/>
      <c r="CG27" s="776"/>
      <c r="CH27" s="777"/>
      <c r="CI27" s="778"/>
      <c r="CJ27" s="778"/>
      <c r="CK27" s="778"/>
      <c r="CL27" s="779"/>
      <c r="CM27" s="777"/>
      <c r="CN27" s="778"/>
      <c r="CO27" s="778"/>
      <c r="CP27" s="778"/>
      <c r="CQ27" s="779"/>
      <c r="CR27" s="777"/>
      <c r="CS27" s="778"/>
      <c r="CT27" s="778"/>
      <c r="CU27" s="778"/>
      <c r="CV27" s="779"/>
      <c r="CW27" s="777"/>
      <c r="CX27" s="778"/>
      <c r="CY27" s="778"/>
      <c r="CZ27" s="778"/>
      <c r="DA27" s="779"/>
      <c r="DB27" s="777"/>
      <c r="DC27" s="778"/>
      <c r="DD27" s="778"/>
      <c r="DE27" s="778"/>
      <c r="DF27" s="779"/>
      <c r="DG27" s="777"/>
      <c r="DH27" s="778"/>
      <c r="DI27" s="778"/>
      <c r="DJ27" s="778"/>
      <c r="DK27" s="779"/>
      <c r="DL27" s="777"/>
      <c r="DM27" s="778"/>
      <c r="DN27" s="778"/>
      <c r="DO27" s="778"/>
      <c r="DP27" s="779"/>
      <c r="DQ27" s="777"/>
      <c r="DR27" s="778"/>
      <c r="DS27" s="778"/>
      <c r="DT27" s="778"/>
      <c r="DU27" s="779"/>
      <c r="DV27" s="774"/>
      <c r="DW27" s="775"/>
      <c r="DX27" s="775"/>
      <c r="DY27" s="775"/>
      <c r="DZ27" s="780"/>
      <c r="EA27" s="212"/>
    </row>
    <row r="28" spans="1:131" ht="26.25" customHeight="1" thickTop="1" x14ac:dyDescent="0.2">
      <c r="A28" s="225">
        <v>1</v>
      </c>
      <c r="B28" s="750" t="s">
        <v>388</v>
      </c>
      <c r="C28" s="751"/>
      <c r="D28" s="751"/>
      <c r="E28" s="751"/>
      <c r="F28" s="751"/>
      <c r="G28" s="751"/>
      <c r="H28" s="751"/>
      <c r="I28" s="751"/>
      <c r="J28" s="751"/>
      <c r="K28" s="751"/>
      <c r="L28" s="751"/>
      <c r="M28" s="751"/>
      <c r="N28" s="751"/>
      <c r="O28" s="751"/>
      <c r="P28" s="752"/>
      <c r="Q28" s="823">
        <v>6074</v>
      </c>
      <c r="R28" s="824"/>
      <c r="S28" s="824"/>
      <c r="T28" s="824"/>
      <c r="U28" s="824"/>
      <c r="V28" s="824">
        <v>6070</v>
      </c>
      <c r="W28" s="824"/>
      <c r="X28" s="824"/>
      <c r="Y28" s="824"/>
      <c r="Z28" s="824"/>
      <c r="AA28" s="824">
        <v>4</v>
      </c>
      <c r="AB28" s="824"/>
      <c r="AC28" s="824"/>
      <c r="AD28" s="824"/>
      <c r="AE28" s="825"/>
      <c r="AF28" s="826">
        <v>4</v>
      </c>
      <c r="AG28" s="824"/>
      <c r="AH28" s="824"/>
      <c r="AI28" s="824"/>
      <c r="AJ28" s="827"/>
      <c r="AK28" s="828">
        <v>710</v>
      </c>
      <c r="AL28" s="829"/>
      <c r="AM28" s="829"/>
      <c r="AN28" s="829"/>
      <c r="AO28" s="829"/>
      <c r="AP28" s="829" t="s">
        <v>543</v>
      </c>
      <c r="AQ28" s="829"/>
      <c r="AR28" s="829"/>
      <c r="AS28" s="829"/>
      <c r="AT28" s="829"/>
      <c r="AU28" s="829" t="s">
        <v>543</v>
      </c>
      <c r="AV28" s="829"/>
      <c r="AW28" s="829"/>
      <c r="AX28" s="829"/>
      <c r="AY28" s="829"/>
      <c r="AZ28" s="830" t="s">
        <v>543</v>
      </c>
      <c r="BA28" s="830"/>
      <c r="BB28" s="830"/>
      <c r="BC28" s="830"/>
      <c r="BD28" s="830"/>
      <c r="BE28" s="821"/>
      <c r="BF28" s="821"/>
      <c r="BG28" s="821"/>
      <c r="BH28" s="821"/>
      <c r="BI28" s="822"/>
      <c r="BJ28" s="214"/>
      <c r="BK28" s="214"/>
      <c r="BL28" s="214"/>
      <c r="BM28" s="214"/>
      <c r="BN28" s="214"/>
      <c r="BO28" s="224"/>
      <c r="BP28" s="224"/>
      <c r="BQ28" s="221">
        <v>22</v>
      </c>
      <c r="BR28" s="222"/>
      <c r="BS28" s="774"/>
      <c r="BT28" s="775"/>
      <c r="BU28" s="775"/>
      <c r="BV28" s="775"/>
      <c r="BW28" s="775"/>
      <c r="BX28" s="775"/>
      <c r="BY28" s="775"/>
      <c r="BZ28" s="775"/>
      <c r="CA28" s="775"/>
      <c r="CB28" s="775"/>
      <c r="CC28" s="775"/>
      <c r="CD28" s="775"/>
      <c r="CE28" s="775"/>
      <c r="CF28" s="775"/>
      <c r="CG28" s="776"/>
      <c r="CH28" s="777"/>
      <c r="CI28" s="778"/>
      <c r="CJ28" s="778"/>
      <c r="CK28" s="778"/>
      <c r="CL28" s="779"/>
      <c r="CM28" s="777"/>
      <c r="CN28" s="778"/>
      <c r="CO28" s="778"/>
      <c r="CP28" s="778"/>
      <c r="CQ28" s="779"/>
      <c r="CR28" s="777"/>
      <c r="CS28" s="778"/>
      <c r="CT28" s="778"/>
      <c r="CU28" s="778"/>
      <c r="CV28" s="779"/>
      <c r="CW28" s="777"/>
      <c r="CX28" s="778"/>
      <c r="CY28" s="778"/>
      <c r="CZ28" s="778"/>
      <c r="DA28" s="779"/>
      <c r="DB28" s="777"/>
      <c r="DC28" s="778"/>
      <c r="DD28" s="778"/>
      <c r="DE28" s="778"/>
      <c r="DF28" s="779"/>
      <c r="DG28" s="777"/>
      <c r="DH28" s="778"/>
      <c r="DI28" s="778"/>
      <c r="DJ28" s="778"/>
      <c r="DK28" s="779"/>
      <c r="DL28" s="777"/>
      <c r="DM28" s="778"/>
      <c r="DN28" s="778"/>
      <c r="DO28" s="778"/>
      <c r="DP28" s="779"/>
      <c r="DQ28" s="777"/>
      <c r="DR28" s="778"/>
      <c r="DS28" s="778"/>
      <c r="DT28" s="778"/>
      <c r="DU28" s="779"/>
      <c r="DV28" s="774"/>
      <c r="DW28" s="775"/>
      <c r="DX28" s="775"/>
      <c r="DY28" s="775"/>
      <c r="DZ28" s="780"/>
      <c r="EA28" s="212"/>
    </row>
    <row r="29" spans="1:131" ht="26.25" customHeight="1" x14ac:dyDescent="0.2">
      <c r="A29" s="225">
        <v>2</v>
      </c>
      <c r="B29" s="781" t="s">
        <v>389</v>
      </c>
      <c r="C29" s="782"/>
      <c r="D29" s="782"/>
      <c r="E29" s="782"/>
      <c r="F29" s="782"/>
      <c r="G29" s="782"/>
      <c r="H29" s="782"/>
      <c r="I29" s="782"/>
      <c r="J29" s="782"/>
      <c r="K29" s="782"/>
      <c r="L29" s="782"/>
      <c r="M29" s="782"/>
      <c r="N29" s="782"/>
      <c r="O29" s="782"/>
      <c r="P29" s="783"/>
      <c r="Q29" s="784">
        <v>813</v>
      </c>
      <c r="R29" s="785"/>
      <c r="S29" s="785"/>
      <c r="T29" s="785"/>
      <c r="U29" s="785"/>
      <c r="V29" s="785">
        <v>807</v>
      </c>
      <c r="W29" s="785"/>
      <c r="X29" s="785"/>
      <c r="Y29" s="785"/>
      <c r="Z29" s="785"/>
      <c r="AA29" s="785">
        <v>6</v>
      </c>
      <c r="AB29" s="785"/>
      <c r="AC29" s="785"/>
      <c r="AD29" s="785"/>
      <c r="AE29" s="786"/>
      <c r="AF29" s="787">
        <v>6</v>
      </c>
      <c r="AG29" s="788"/>
      <c r="AH29" s="788"/>
      <c r="AI29" s="788"/>
      <c r="AJ29" s="789"/>
      <c r="AK29" s="835">
        <v>999</v>
      </c>
      <c r="AL29" s="831"/>
      <c r="AM29" s="831"/>
      <c r="AN29" s="831"/>
      <c r="AO29" s="831"/>
      <c r="AP29" s="831" t="s">
        <v>543</v>
      </c>
      <c r="AQ29" s="831"/>
      <c r="AR29" s="831"/>
      <c r="AS29" s="831"/>
      <c r="AT29" s="831"/>
      <c r="AU29" s="831" t="s">
        <v>543</v>
      </c>
      <c r="AV29" s="831"/>
      <c r="AW29" s="831"/>
      <c r="AX29" s="831"/>
      <c r="AY29" s="831"/>
      <c r="AZ29" s="832" t="s">
        <v>543</v>
      </c>
      <c r="BA29" s="832"/>
      <c r="BB29" s="832"/>
      <c r="BC29" s="832"/>
      <c r="BD29" s="832"/>
      <c r="BE29" s="833"/>
      <c r="BF29" s="833"/>
      <c r="BG29" s="833"/>
      <c r="BH29" s="833"/>
      <c r="BI29" s="834"/>
      <c r="BJ29" s="214"/>
      <c r="BK29" s="214"/>
      <c r="BL29" s="214"/>
      <c r="BM29" s="214"/>
      <c r="BN29" s="214"/>
      <c r="BO29" s="224"/>
      <c r="BP29" s="224"/>
      <c r="BQ29" s="221">
        <v>23</v>
      </c>
      <c r="BR29" s="222"/>
      <c r="BS29" s="774"/>
      <c r="BT29" s="775"/>
      <c r="BU29" s="775"/>
      <c r="BV29" s="775"/>
      <c r="BW29" s="775"/>
      <c r="BX29" s="775"/>
      <c r="BY29" s="775"/>
      <c r="BZ29" s="775"/>
      <c r="CA29" s="775"/>
      <c r="CB29" s="775"/>
      <c r="CC29" s="775"/>
      <c r="CD29" s="775"/>
      <c r="CE29" s="775"/>
      <c r="CF29" s="775"/>
      <c r="CG29" s="776"/>
      <c r="CH29" s="777"/>
      <c r="CI29" s="778"/>
      <c r="CJ29" s="778"/>
      <c r="CK29" s="778"/>
      <c r="CL29" s="779"/>
      <c r="CM29" s="777"/>
      <c r="CN29" s="778"/>
      <c r="CO29" s="778"/>
      <c r="CP29" s="778"/>
      <c r="CQ29" s="779"/>
      <c r="CR29" s="777"/>
      <c r="CS29" s="778"/>
      <c r="CT29" s="778"/>
      <c r="CU29" s="778"/>
      <c r="CV29" s="779"/>
      <c r="CW29" s="777"/>
      <c r="CX29" s="778"/>
      <c r="CY29" s="778"/>
      <c r="CZ29" s="778"/>
      <c r="DA29" s="779"/>
      <c r="DB29" s="777"/>
      <c r="DC29" s="778"/>
      <c r="DD29" s="778"/>
      <c r="DE29" s="778"/>
      <c r="DF29" s="779"/>
      <c r="DG29" s="777"/>
      <c r="DH29" s="778"/>
      <c r="DI29" s="778"/>
      <c r="DJ29" s="778"/>
      <c r="DK29" s="779"/>
      <c r="DL29" s="777"/>
      <c r="DM29" s="778"/>
      <c r="DN29" s="778"/>
      <c r="DO29" s="778"/>
      <c r="DP29" s="779"/>
      <c r="DQ29" s="777"/>
      <c r="DR29" s="778"/>
      <c r="DS29" s="778"/>
      <c r="DT29" s="778"/>
      <c r="DU29" s="779"/>
      <c r="DV29" s="774"/>
      <c r="DW29" s="775"/>
      <c r="DX29" s="775"/>
      <c r="DY29" s="775"/>
      <c r="DZ29" s="780"/>
      <c r="EA29" s="212"/>
    </row>
    <row r="30" spans="1:131" ht="26.25" customHeight="1" x14ac:dyDescent="0.2">
      <c r="A30" s="225">
        <v>3</v>
      </c>
      <c r="B30" s="781" t="s">
        <v>390</v>
      </c>
      <c r="C30" s="782"/>
      <c r="D30" s="782"/>
      <c r="E30" s="782"/>
      <c r="F30" s="782"/>
      <c r="G30" s="782"/>
      <c r="H30" s="782"/>
      <c r="I30" s="782"/>
      <c r="J30" s="782"/>
      <c r="K30" s="782"/>
      <c r="L30" s="782"/>
      <c r="M30" s="782"/>
      <c r="N30" s="782"/>
      <c r="O30" s="782"/>
      <c r="P30" s="783"/>
      <c r="Q30" s="784">
        <v>5946</v>
      </c>
      <c r="R30" s="785"/>
      <c r="S30" s="785"/>
      <c r="T30" s="785"/>
      <c r="U30" s="785"/>
      <c r="V30" s="785">
        <v>5757</v>
      </c>
      <c r="W30" s="785"/>
      <c r="X30" s="785"/>
      <c r="Y30" s="785"/>
      <c r="Z30" s="785"/>
      <c r="AA30" s="785">
        <v>189</v>
      </c>
      <c r="AB30" s="785"/>
      <c r="AC30" s="785"/>
      <c r="AD30" s="785"/>
      <c r="AE30" s="786"/>
      <c r="AF30" s="787">
        <v>189</v>
      </c>
      <c r="AG30" s="788"/>
      <c r="AH30" s="788"/>
      <c r="AI30" s="788"/>
      <c r="AJ30" s="789"/>
      <c r="AK30" s="835">
        <v>894</v>
      </c>
      <c r="AL30" s="831"/>
      <c r="AM30" s="831"/>
      <c r="AN30" s="831"/>
      <c r="AO30" s="831"/>
      <c r="AP30" s="831" t="s">
        <v>543</v>
      </c>
      <c r="AQ30" s="831"/>
      <c r="AR30" s="831"/>
      <c r="AS30" s="831"/>
      <c r="AT30" s="831"/>
      <c r="AU30" s="831" t="s">
        <v>543</v>
      </c>
      <c r="AV30" s="831"/>
      <c r="AW30" s="831"/>
      <c r="AX30" s="831"/>
      <c r="AY30" s="831"/>
      <c r="AZ30" s="832" t="s">
        <v>543</v>
      </c>
      <c r="BA30" s="832"/>
      <c r="BB30" s="832"/>
      <c r="BC30" s="832"/>
      <c r="BD30" s="832"/>
      <c r="BE30" s="833"/>
      <c r="BF30" s="833"/>
      <c r="BG30" s="833"/>
      <c r="BH30" s="833"/>
      <c r="BI30" s="834"/>
      <c r="BJ30" s="214"/>
      <c r="BK30" s="214"/>
      <c r="BL30" s="214"/>
      <c r="BM30" s="214"/>
      <c r="BN30" s="214"/>
      <c r="BO30" s="224"/>
      <c r="BP30" s="224"/>
      <c r="BQ30" s="221">
        <v>24</v>
      </c>
      <c r="BR30" s="222"/>
      <c r="BS30" s="774"/>
      <c r="BT30" s="775"/>
      <c r="BU30" s="775"/>
      <c r="BV30" s="775"/>
      <c r="BW30" s="775"/>
      <c r="BX30" s="775"/>
      <c r="BY30" s="775"/>
      <c r="BZ30" s="775"/>
      <c r="CA30" s="775"/>
      <c r="CB30" s="775"/>
      <c r="CC30" s="775"/>
      <c r="CD30" s="775"/>
      <c r="CE30" s="775"/>
      <c r="CF30" s="775"/>
      <c r="CG30" s="776"/>
      <c r="CH30" s="777"/>
      <c r="CI30" s="778"/>
      <c r="CJ30" s="778"/>
      <c r="CK30" s="778"/>
      <c r="CL30" s="779"/>
      <c r="CM30" s="777"/>
      <c r="CN30" s="778"/>
      <c r="CO30" s="778"/>
      <c r="CP30" s="778"/>
      <c r="CQ30" s="779"/>
      <c r="CR30" s="777"/>
      <c r="CS30" s="778"/>
      <c r="CT30" s="778"/>
      <c r="CU30" s="778"/>
      <c r="CV30" s="779"/>
      <c r="CW30" s="777"/>
      <c r="CX30" s="778"/>
      <c r="CY30" s="778"/>
      <c r="CZ30" s="778"/>
      <c r="DA30" s="779"/>
      <c r="DB30" s="777"/>
      <c r="DC30" s="778"/>
      <c r="DD30" s="778"/>
      <c r="DE30" s="778"/>
      <c r="DF30" s="779"/>
      <c r="DG30" s="777"/>
      <c r="DH30" s="778"/>
      <c r="DI30" s="778"/>
      <c r="DJ30" s="778"/>
      <c r="DK30" s="779"/>
      <c r="DL30" s="777"/>
      <c r="DM30" s="778"/>
      <c r="DN30" s="778"/>
      <c r="DO30" s="778"/>
      <c r="DP30" s="779"/>
      <c r="DQ30" s="777"/>
      <c r="DR30" s="778"/>
      <c r="DS30" s="778"/>
      <c r="DT30" s="778"/>
      <c r="DU30" s="779"/>
      <c r="DV30" s="774"/>
      <c r="DW30" s="775"/>
      <c r="DX30" s="775"/>
      <c r="DY30" s="775"/>
      <c r="DZ30" s="780"/>
      <c r="EA30" s="212"/>
    </row>
    <row r="31" spans="1:131" ht="26.25" customHeight="1" x14ac:dyDescent="0.2">
      <c r="A31" s="225">
        <v>4</v>
      </c>
      <c r="B31" s="781" t="s">
        <v>391</v>
      </c>
      <c r="C31" s="782"/>
      <c r="D31" s="782"/>
      <c r="E31" s="782"/>
      <c r="F31" s="782"/>
      <c r="G31" s="782"/>
      <c r="H31" s="782"/>
      <c r="I31" s="782"/>
      <c r="J31" s="782"/>
      <c r="K31" s="782"/>
      <c r="L31" s="782"/>
      <c r="M31" s="782"/>
      <c r="N31" s="782"/>
      <c r="O31" s="782"/>
      <c r="P31" s="783"/>
      <c r="Q31" s="784">
        <v>622</v>
      </c>
      <c r="R31" s="785"/>
      <c r="S31" s="785"/>
      <c r="T31" s="785"/>
      <c r="U31" s="785"/>
      <c r="V31" s="785">
        <v>585</v>
      </c>
      <c r="W31" s="785"/>
      <c r="X31" s="785"/>
      <c r="Y31" s="785"/>
      <c r="Z31" s="785"/>
      <c r="AA31" s="785">
        <v>37</v>
      </c>
      <c r="AB31" s="785"/>
      <c r="AC31" s="785"/>
      <c r="AD31" s="785"/>
      <c r="AE31" s="786"/>
      <c r="AF31" s="787">
        <v>658</v>
      </c>
      <c r="AG31" s="788"/>
      <c r="AH31" s="788"/>
      <c r="AI31" s="788"/>
      <c r="AJ31" s="789"/>
      <c r="AK31" s="835">
        <v>61</v>
      </c>
      <c r="AL31" s="831"/>
      <c r="AM31" s="831"/>
      <c r="AN31" s="831"/>
      <c r="AO31" s="831"/>
      <c r="AP31" s="831">
        <v>3002</v>
      </c>
      <c r="AQ31" s="831"/>
      <c r="AR31" s="831"/>
      <c r="AS31" s="831"/>
      <c r="AT31" s="831"/>
      <c r="AU31" s="831">
        <v>684</v>
      </c>
      <c r="AV31" s="831"/>
      <c r="AW31" s="831"/>
      <c r="AX31" s="831"/>
      <c r="AY31" s="831"/>
      <c r="AZ31" s="832" t="s">
        <v>543</v>
      </c>
      <c r="BA31" s="832"/>
      <c r="BB31" s="832"/>
      <c r="BC31" s="832"/>
      <c r="BD31" s="832"/>
      <c r="BE31" s="833" t="s">
        <v>392</v>
      </c>
      <c r="BF31" s="833"/>
      <c r="BG31" s="833"/>
      <c r="BH31" s="833"/>
      <c r="BI31" s="834"/>
      <c r="BJ31" s="214"/>
      <c r="BK31" s="214"/>
      <c r="BL31" s="214"/>
      <c r="BM31" s="214"/>
      <c r="BN31" s="214"/>
      <c r="BO31" s="224"/>
      <c r="BP31" s="224"/>
      <c r="BQ31" s="221">
        <v>25</v>
      </c>
      <c r="BR31" s="222"/>
      <c r="BS31" s="774"/>
      <c r="BT31" s="775"/>
      <c r="BU31" s="775"/>
      <c r="BV31" s="775"/>
      <c r="BW31" s="775"/>
      <c r="BX31" s="775"/>
      <c r="BY31" s="775"/>
      <c r="BZ31" s="775"/>
      <c r="CA31" s="775"/>
      <c r="CB31" s="775"/>
      <c r="CC31" s="775"/>
      <c r="CD31" s="775"/>
      <c r="CE31" s="775"/>
      <c r="CF31" s="775"/>
      <c r="CG31" s="776"/>
      <c r="CH31" s="777"/>
      <c r="CI31" s="778"/>
      <c r="CJ31" s="778"/>
      <c r="CK31" s="778"/>
      <c r="CL31" s="779"/>
      <c r="CM31" s="777"/>
      <c r="CN31" s="778"/>
      <c r="CO31" s="778"/>
      <c r="CP31" s="778"/>
      <c r="CQ31" s="779"/>
      <c r="CR31" s="777"/>
      <c r="CS31" s="778"/>
      <c r="CT31" s="778"/>
      <c r="CU31" s="778"/>
      <c r="CV31" s="779"/>
      <c r="CW31" s="777"/>
      <c r="CX31" s="778"/>
      <c r="CY31" s="778"/>
      <c r="CZ31" s="778"/>
      <c r="DA31" s="779"/>
      <c r="DB31" s="777"/>
      <c r="DC31" s="778"/>
      <c r="DD31" s="778"/>
      <c r="DE31" s="778"/>
      <c r="DF31" s="779"/>
      <c r="DG31" s="777"/>
      <c r="DH31" s="778"/>
      <c r="DI31" s="778"/>
      <c r="DJ31" s="778"/>
      <c r="DK31" s="779"/>
      <c r="DL31" s="777"/>
      <c r="DM31" s="778"/>
      <c r="DN31" s="778"/>
      <c r="DO31" s="778"/>
      <c r="DP31" s="779"/>
      <c r="DQ31" s="777"/>
      <c r="DR31" s="778"/>
      <c r="DS31" s="778"/>
      <c r="DT31" s="778"/>
      <c r="DU31" s="779"/>
      <c r="DV31" s="774"/>
      <c r="DW31" s="775"/>
      <c r="DX31" s="775"/>
      <c r="DY31" s="775"/>
      <c r="DZ31" s="780"/>
      <c r="EA31" s="212"/>
    </row>
    <row r="32" spans="1:131" ht="26.25" customHeight="1" x14ac:dyDescent="0.2">
      <c r="A32" s="225">
        <v>5</v>
      </c>
      <c r="B32" s="781" t="s">
        <v>393</v>
      </c>
      <c r="C32" s="782"/>
      <c r="D32" s="782"/>
      <c r="E32" s="782"/>
      <c r="F32" s="782"/>
      <c r="G32" s="782"/>
      <c r="H32" s="782"/>
      <c r="I32" s="782"/>
      <c r="J32" s="782"/>
      <c r="K32" s="782"/>
      <c r="L32" s="782"/>
      <c r="M32" s="782"/>
      <c r="N32" s="782"/>
      <c r="O32" s="782"/>
      <c r="P32" s="783"/>
      <c r="Q32" s="784">
        <v>1674</v>
      </c>
      <c r="R32" s="785"/>
      <c r="S32" s="785"/>
      <c r="T32" s="785"/>
      <c r="U32" s="785"/>
      <c r="V32" s="785">
        <v>1644</v>
      </c>
      <c r="W32" s="785"/>
      <c r="X32" s="785"/>
      <c r="Y32" s="785"/>
      <c r="Z32" s="785"/>
      <c r="AA32" s="785">
        <v>30</v>
      </c>
      <c r="AB32" s="785"/>
      <c r="AC32" s="785"/>
      <c r="AD32" s="785"/>
      <c r="AE32" s="786"/>
      <c r="AF32" s="787">
        <v>486</v>
      </c>
      <c r="AG32" s="788"/>
      <c r="AH32" s="788"/>
      <c r="AI32" s="788"/>
      <c r="AJ32" s="789"/>
      <c r="AK32" s="835">
        <v>650</v>
      </c>
      <c r="AL32" s="831"/>
      <c r="AM32" s="831"/>
      <c r="AN32" s="831"/>
      <c r="AO32" s="831"/>
      <c r="AP32" s="831">
        <v>7549</v>
      </c>
      <c r="AQ32" s="831"/>
      <c r="AR32" s="831"/>
      <c r="AS32" s="831"/>
      <c r="AT32" s="831"/>
      <c r="AU32" s="831">
        <v>5050</v>
      </c>
      <c r="AV32" s="831"/>
      <c r="AW32" s="831"/>
      <c r="AX32" s="831"/>
      <c r="AY32" s="831"/>
      <c r="AZ32" s="832" t="s">
        <v>543</v>
      </c>
      <c r="BA32" s="832"/>
      <c r="BB32" s="832"/>
      <c r="BC32" s="832"/>
      <c r="BD32" s="832"/>
      <c r="BE32" s="833" t="s">
        <v>392</v>
      </c>
      <c r="BF32" s="833"/>
      <c r="BG32" s="833"/>
      <c r="BH32" s="833"/>
      <c r="BI32" s="834"/>
      <c r="BJ32" s="214"/>
      <c r="BK32" s="214"/>
      <c r="BL32" s="214"/>
      <c r="BM32" s="214"/>
      <c r="BN32" s="214"/>
      <c r="BO32" s="224"/>
      <c r="BP32" s="224"/>
      <c r="BQ32" s="221">
        <v>26</v>
      </c>
      <c r="BR32" s="222"/>
      <c r="BS32" s="774"/>
      <c r="BT32" s="775"/>
      <c r="BU32" s="775"/>
      <c r="BV32" s="775"/>
      <c r="BW32" s="775"/>
      <c r="BX32" s="775"/>
      <c r="BY32" s="775"/>
      <c r="BZ32" s="775"/>
      <c r="CA32" s="775"/>
      <c r="CB32" s="775"/>
      <c r="CC32" s="775"/>
      <c r="CD32" s="775"/>
      <c r="CE32" s="775"/>
      <c r="CF32" s="775"/>
      <c r="CG32" s="776"/>
      <c r="CH32" s="777"/>
      <c r="CI32" s="778"/>
      <c r="CJ32" s="778"/>
      <c r="CK32" s="778"/>
      <c r="CL32" s="779"/>
      <c r="CM32" s="777"/>
      <c r="CN32" s="778"/>
      <c r="CO32" s="778"/>
      <c r="CP32" s="778"/>
      <c r="CQ32" s="779"/>
      <c r="CR32" s="777"/>
      <c r="CS32" s="778"/>
      <c r="CT32" s="778"/>
      <c r="CU32" s="778"/>
      <c r="CV32" s="779"/>
      <c r="CW32" s="777"/>
      <c r="CX32" s="778"/>
      <c r="CY32" s="778"/>
      <c r="CZ32" s="778"/>
      <c r="DA32" s="779"/>
      <c r="DB32" s="777"/>
      <c r="DC32" s="778"/>
      <c r="DD32" s="778"/>
      <c r="DE32" s="778"/>
      <c r="DF32" s="779"/>
      <c r="DG32" s="777"/>
      <c r="DH32" s="778"/>
      <c r="DI32" s="778"/>
      <c r="DJ32" s="778"/>
      <c r="DK32" s="779"/>
      <c r="DL32" s="777"/>
      <c r="DM32" s="778"/>
      <c r="DN32" s="778"/>
      <c r="DO32" s="778"/>
      <c r="DP32" s="779"/>
      <c r="DQ32" s="777"/>
      <c r="DR32" s="778"/>
      <c r="DS32" s="778"/>
      <c r="DT32" s="778"/>
      <c r="DU32" s="779"/>
      <c r="DV32" s="774"/>
      <c r="DW32" s="775"/>
      <c r="DX32" s="775"/>
      <c r="DY32" s="775"/>
      <c r="DZ32" s="780"/>
      <c r="EA32" s="212"/>
    </row>
    <row r="33" spans="1:131" ht="26.25" customHeight="1" x14ac:dyDescent="0.2">
      <c r="A33" s="225">
        <v>6</v>
      </c>
      <c r="B33" s="781"/>
      <c r="C33" s="782"/>
      <c r="D33" s="782"/>
      <c r="E33" s="782"/>
      <c r="F33" s="782"/>
      <c r="G33" s="782"/>
      <c r="H33" s="782"/>
      <c r="I33" s="782"/>
      <c r="J33" s="782"/>
      <c r="K33" s="782"/>
      <c r="L33" s="782"/>
      <c r="M33" s="782"/>
      <c r="N33" s="782"/>
      <c r="O33" s="782"/>
      <c r="P33" s="783"/>
      <c r="Q33" s="784"/>
      <c r="R33" s="785"/>
      <c r="S33" s="785"/>
      <c r="T33" s="785"/>
      <c r="U33" s="785"/>
      <c r="V33" s="785"/>
      <c r="W33" s="785"/>
      <c r="X33" s="785"/>
      <c r="Y33" s="785"/>
      <c r="Z33" s="785"/>
      <c r="AA33" s="785"/>
      <c r="AB33" s="785"/>
      <c r="AC33" s="785"/>
      <c r="AD33" s="785"/>
      <c r="AE33" s="786"/>
      <c r="AF33" s="787"/>
      <c r="AG33" s="788"/>
      <c r="AH33" s="788"/>
      <c r="AI33" s="788"/>
      <c r="AJ33" s="789"/>
      <c r="AK33" s="835"/>
      <c r="AL33" s="831"/>
      <c r="AM33" s="831"/>
      <c r="AN33" s="831"/>
      <c r="AO33" s="831"/>
      <c r="AP33" s="831"/>
      <c r="AQ33" s="831"/>
      <c r="AR33" s="831"/>
      <c r="AS33" s="831"/>
      <c r="AT33" s="831"/>
      <c r="AU33" s="831"/>
      <c r="AV33" s="831"/>
      <c r="AW33" s="831"/>
      <c r="AX33" s="831"/>
      <c r="AY33" s="831"/>
      <c r="AZ33" s="832"/>
      <c r="BA33" s="832"/>
      <c r="BB33" s="832"/>
      <c r="BC33" s="832"/>
      <c r="BD33" s="832"/>
      <c r="BE33" s="833"/>
      <c r="BF33" s="833"/>
      <c r="BG33" s="833"/>
      <c r="BH33" s="833"/>
      <c r="BI33" s="834"/>
      <c r="BJ33" s="214"/>
      <c r="BK33" s="214"/>
      <c r="BL33" s="214"/>
      <c r="BM33" s="214"/>
      <c r="BN33" s="214"/>
      <c r="BO33" s="224"/>
      <c r="BP33" s="224"/>
      <c r="BQ33" s="221">
        <v>27</v>
      </c>
      <c r="BR33" s="222"/>
      <c r="BS33" s="774"/>
      <c r="BT33" s="775"/>
      <c r="BU33" s="775"/>
      <c r="BV33" s="775"/>
      <c r="BW33" s="775"/>
      <c r="BX33" s="775"/>
      <c r="BY33" s="775"/>
      <c r="BZ33" s="775"/>
      <c r="CA33" s="775"/>
      <c r="CB33" s="775"/>
      <c r="CC33" s="775"/>
      <c r="CD33" s="775"/>
      <c r="CE33" s="775"/>
      <c r="CF33" s="775"/>
      <c r="CG33" s="776"/>
      <c r="CH33" s="777"/>
      <c r="CI33" s="778"/>
      <c r="CJ33" s="778"/>
      <c r="CK33" s="778"/>
      <c r="CL33" s="779"/>
      <c r="CM33" s="777"/>
      <c r="CN33" s="778"/>
      <c r="CO33" s="778"/>
      <c r="CP33" s="778"/>
      <c r="CQ33" s="779"/>
      <c r="CR33" s="777"/>
      <c r="CS33" s="778"/>
      <c r="CT33" s="778"/>
      <c r="CU33" s="778"/>
      <c r="CV33" s="779"/>
      <c r="CW33" s="777"/>
      <c r="CX33" s="778"/>
      <c r="CY33" s="778"/>
      <c r="CZ33" s="778"/>
      <c r="DA33" s="779"/>
      <c r="DB33" s="777"/>
      <c r="DC33" s="778"/>
      <c r="DD33" s="778"/>
      <c r="DE33" s="778"/>
      <c r="DF33" s="779"/>
      <c r="DG33" s="777"/>
      <c r="DH33" s="778"/>
      <c r="DI33" s="778"/>
      <c r="DJ33" s="778"/>
      <c r="DK33" s="779"/>
      <c r="DL33" s="777"/>
      <c r="DM33" s="778"/>
      <c r="DN33" s="778"/>
      <c r="DO33" s="778"/>
      <c r="DP33" s="779"/>
      <c r="DQ33" s="777"/>
      <c r="DR33" s="778"/>
      <c r="DS33" s="778"/>
      <c r="DT33" s="778"/>
      <c r="DU33" s="779"/>
      <c r="DV33" s="774"/>
      <c r="DW33" s="775"/>
      <c r="DX33" s="775"/>
      <c r="DY33" s="775"/>
      <c r="DZ33" s="780"/>
      <c r="EA33" s="212"/>
    </row>
    <row r="34" spans="1:131" ht="26.25" customHeight="1" x14ac:dyDescent="0.2">
      <c r="A34" s="225">
        <v>7</v>
      </c>
      <c r="B34" s="781"/>
      <c r="C34" s="782"/>
      <c r="D34" s="782"/>
      <c r="E34" s="782"/>
      <c r="F34" s="782"/>
      <c r="G34" s="782"/>
      <c r="H34" s="782"/>
      <c r="I34" s="782"/>
      <c r="J34" s="782"/>
      <c r="K34" s="782"/>
      <c r="L34" s="782"/>
      <c r="M34" s="782"/>
      <c r="N34" s="782"/>
      <c r="O34" s="782"/>
      <c r="P34" s="783"/>
      <c r="Q34" s="784"/>
      <c r="R34" s="785"/>
      <c r="S34" s="785"/>
      <c r="T34" s="785"/>
      <c r="U34" s="785"/>
      <c r="V34" s="785"/>
      <c r="W34" s="785"/>
      <c r="X34" s="785"/>
      <c r="Y34" s="785"/>
      <c r="Z34" s="785"/>
      <c r="AA34" s="785"/>
      <c r="AB34" s="785"/>
      <c r="AC34" s="785"/>
      <c r="AD34" s="785"/>
      <c r="AE34" s="786"/>
      <c r="AF34" s="787"/>
      <c r="AG34" s="788"/>
      <c r="AH34" s="788"/>
      <c r="AI34" s="788"/>
      <c r="AJ34" s="789"/>
      <c r="AK34" s="835"/>
      <c r="AL34" s="831"/>
      <c r="AM34" s="831"/>
      <c r="AN34" s="831"/>
      <c r="AO34" s="831"/>
      <c r="AP34" s="831"/>
      <c r="AQ34" s="831"/>
      <c r="AR34" s="831"/>
      <c r="AS34" s="831"/>
      <c r="AT34" s="831"/>
      <c r="AU34" s="831"/>
      <c r="AV34" s="831"/>
      <c r="AW34" s="831"/>
      <c r="AX34" s="831"/>
      <c r="AY34" s="831"/>
      <c r="AZ34" s="832"/>
      <c r="BA34" s="832"/>
      <c r="BB34" s="832"/>
      <c r="BC34" s="832"/>
      <c r="BD34" s="832"/>
      <c r="BE34" s="833"/>
      <c r="BF34" s="833"/>
      <c r="BG34" s="833"/>
      <c r="BH34" s="833"/>
      <c r="BI34" s="834"/>
      <c r="BJ34" s="214"/>
      <c r="BK34" s="214"/>
      <c r="BL34" s="214"/>
      <c r="BM34" s="214"/>
      <c r="BN34" s="214"/>
      <c r="BO34" s="224"/>
      <c r="BP34" s="224"/>
      <c r="BQ34" s="221">
        <v>28</v>
      </c>
      <c r="BR34" s="222"/>
      <c r="BS34" s="774"/>
      <c r="BT34" s="775"/>
      <c r="BU34" s="775"/>
      <c r="BV34" s="775"/>
      <c r="BW34" s="775"/>
      <c r="BX34" s="775"/>
      <c r="BY34" s="775"/>
      <c r="BZ34" s="775"/>
      <c r="CA34" s="775"/>
      <c r="CB34" s="775"/>
      <c r="CC34" s="775"/>
      <c r="CD34" s="775"/>
      <c r="CE34" s="775"/>
      <c r="CF34" s="775"/>
      <c r="CG34" s="776"/>
      <c r="CH34" s="777"/>
      <c r="CI34" s="778"/>
      <c r="CJ34" s="778"/>
      <c r="CK34" s="778"/>
      <c r="CL34" s="779"/>
      <c r="CM34" s="777"/>
      <c r="CN34" s="778"/>
      <c r="CO34" s="778"/>
      <c r="CP34" s="778"/>
      <c r="CQ34" s="779"/>
      <c r="CR34" s="777"/>
      <c r="CS34" s="778"/>
      <c r="CT34" s="778"/>
      <c r="CU34" s="778"/>
      <c r="CV34" s="779"/>
      <c r="CW34" s="777"/>
      <c r="CX34" s="778"/>
      <c r="CY34" s="778"/>
      <c r="CZ34" s="778"/>
      <c r="DA34" s="779"/>
      <c r="DB34" s="777"/>
      <c r="DC34" s="778"/>
      <c r="DD34" s="778"/>
      <c r="DE34" s="778"/>
      <c r="DF34" s="779"/>
      <c r="DG34" s="777"/>
      <c r="DH34" s="778"/>
      <c r="DI34" s="778"/>
      <c r="DJ34" s="778"/>
      <c r="DK34" s="779"/>
      <c r="DL34" s="777"/>
      <c r="DM34" s="778"/>
      <c r="DN34" s="778"/>
      <c r="DO34" s="778"/>
      <c r="DP34" s="779"/>
      <c r="DQ34" s="777"/>
      <c r="DR34" s="778"/>
      <c r="DS34" s="778"/>
      <c r="DT34" s="778"/>
      <c r="DU34" s="779"/>
      <c r="DV34" s="774"/>
      <c r="DW34" s="775"/>
      <c r="DX34" s="775"/>
      <c r="DY34" s="775"/>
      <c r="DZ34" s="780"/>
      <c r="EA34" s="212"/>
    </row>
    <row r="35" spans="1:131" ht="26.25" customHeight="1" x14ac:dyDescent="0.2">
      <c r="A35" s="225">
        <v>8</v>
      </c>
      <c r="B35" s="781"/>
      <c r="C35" s="782"/>
      <c r="D35" s="782"/>
      <c r="E35" s="782"/>
      <c r="F35" s="782"/>
      <c r="G35" s="782"/>
      <c r="H35" s="782"/>
      <c r="I35" s="782"/>
      <c r="J35" s="782"/>
      <c r="K35" s="782"/>
      <c r="L35" s="782"/>
      <c r="M35" s="782"/>
      <c r="N35" s="782"/>
      <c r="O35" s="782"/>
      <c r="P35" s="783"/>
      <c r="Q35" s="784"/>
      <c r="R35" s="785"/>
      <c r="S35" s="785"/>
      <c r="T35" s="785"/>
      <c r="U35" s="785"/>
      <c r="V35" s="785"/>
      <c r="W35" s="785"/>
      <c r="X35" s="785"/>
      <c r="Y35" s="785"/>
      <c r="Z35" s="785"/>
      <c r="AA35" s="785"/>
      <c r="AB35" s="785"/>
      <c r="AC35" s="785"/>
      <c r="AD35" s="785"/>
      <c r="AE35" s="786"/>
      <c r="AF35" s="787"/>
      <c r="AG35" s="788"/>
      <c r="AH35" s="788"/>
      <c r="AI35" s="788"/>
      <c r="AJ35" s="789"/>
      <c r="AK35" s="835"/>
      <c r="AL35" s="831"/>
      <c r="AM35" s="831"/>
      <c r="AN35" s="831"/>
      <c r="AO35" s="831"/>
      <c r="AP35" s="831"/>
      <c r="AQ35" s="831"/>
      <c r="AR35" s="831"/>
      <c r="AS35" s="831"/>
      <c r="AT35" s="831"/>
      <c r="AU35" s="831"/>
      <c r="AV35" s="831"/>
      <c r="AW35" s="831"/>
      <c r="AX35" s="831"/>
      <c r="AY35" s="831"/>
      <c r="AZ35" s="832"/>
      <c r="BA35" s="832"/>
      <c r="BB35" s="832"/>
      <c r="BC35" s="832"/>
      <c r="BD35" s="832"/>
      <c r="BE35" s="833"/>
      <c r="BF35" s="833"/>
      <c r="BG35" s="833"/>
      <c r="BH35" s="833"/>
      <c r="BI35" s="834"/>
      <c r="BJ35" s="214"/>
      <c r="BK35" s="214"/>
      <c r="BL35" s="214"/>
      <c r="BM35" s="214"/>
      <c r="BN35" s="214"/>
      <c r="BO35" s="224"/>
      <c r="BP35" s="224"/>
      <c r="BQ35" s="221">
        <v>29</v>
      </c>
      <c r="BR35" s="222"/>
      <c r="BS35" s="774"/>
      <c r="BT35" s="775"/>
      <c r="BU35" s="775"/>
      <c r="BV35" s="775"/>
      <c r="BW35" s="775"/>
      <c r="BX35" s="775"/>
      <c r="BY35" s="775"/>
      <c r="BZ35" s="775"/>
      <c r="CA35" s="775"/>
      <c r="CB35" s="775"/>
      <c r="CC35" s="775"/>
      <c r="CD35" s="775"/>
      <c r="CE35" s="775"/>
      <c r="CF35" s="775"/>
      <c r="CG35" s="776"/>
      <c r="CH35" s="777"/>
      <c r="CI35" s="778"/>
      <c r="CJ35" s="778"/>
      <c r="CK35" s="778"/>
      <c r="CL35" s="779"/>
      <c r="CM35" s="777"/>
      <c r="CN35" s="778"/>
      <c r="CO35" s="778"/>
      <c r="CP35" s="778"/>
      <c r="CQ35" s="779"/>
      <c r="CR35" s="777"/>
      <c r="CS35" s="778"/>
      <c r="CT35" s="778"/>
      <c r="CU35" s="778"/>
      <c r="CV35" s="779"/>
      <c r="CW35" s="777"/>
      <c r="CX35" s="778"/>
      <c r="CY35" s="778"/>
      <c r="CZ35" s="778"/>
      <c r="DA35" s="779"/>
      <c r="DB35" s="777"/>
      <c r="DC35" s="778"/>
      <c r="DD35" s="778"/>
      <c r="DE35" s="778"/>
      <c r="DF35" s="779"/>
      <c r="DG35" s="777"/>
      <c r="DH35" s="778"/>
      <c r="DI35" s="778"/>
      <c r="DJ35" s="778"/>
      <c r="DK35" s="779"/>
      <c r="DL35" s="777"/>
      <c r="DM35" s="778"/>
      <c r="DN35" s="778"/>
      <c r="DO35" s="778"/>
      <c r="DP35" s="779"/>
      <c r="DQ35" s="777"/>
      <c r="DR35" s="778"/>
      <c r="DS35" s="778"/>
      <c r="DT35" s="778"/>
      <c r="DU35" s="779"/>
      <c r="DV35" s="774"/>
      <c r="DW35" s="775"/>
      <c r="DX35" s="775"/>
      <c r="DY35" s="775"/>
      <c r="DZ35" s="780"/>
      <c r="EA35" s="212"/>
    </row>
    <row r="36" spans="1:131" ht="26.25" customHeight="1" x14ac:dyDescent="0.2">
      <c r="A36" s="225">
        <v>9</v>
      </c>
      <c r="B36" s="781"/>
      <c r="C36" s="782"/>
      <c r="D36" s="782"/>
      <c r="E36" s="782"/>
      <c r="F36" s="782"/>
      <c r="G36" s="782"/>
      <c r="H36" s="782"/>
      <c r="I36" s="782"/>
      <c r="J36" s="782"/>
      <c r="K36" s="782"/>
      <c r="L36" s="782"/>
      <c r="M36" s="782"/>
      <c r="N36" s="782"/>
      <c r="O36" s="782"/>
      <c r="P36" s="783"/>
      <c r="Q36" s="784"/>
      <c r="R36" s="785"/>
      <c r="S36" s="785"/>
      <c r="T36" s="785"/>
      <c r="U36" s="785"/>
      <c r="V36" s="785"/>
      <c r="W36" s="785"/>
      <c r="X36" s="785"/>
      <c r="Y36" s="785"/>
      <c r="Z36" s="785"/>
      <c r="AA36" s="785"/>
      <c r="AB36" s="785"/>
      <c r="AC36" s="785"/>
      <c r="AD36" s="785"/>
      <c r="AE36" s="786"/>
      <c r="AF36" s="787"/>
      <c r="AG36" s="788"/>
      <c r="AH36" s="788"/>
      <c r="AI36" s="788"/>
      <c r="AJ36" s="789"/>
      <c r="AK36" s="835"/>
      <c r="AL36" s="831"/>
      <c r="AM36" s="831"/>
      <c r="AN36" s="831"/>
      <c r="AO36" s="831"/>
      <c r="AP36" s="831"/>
      <c r="AQ36" s="831"/>
      <c r="AR36" s="831"/>
      <c r="AS36" s="831"/>
      <c r="AT36" s="831"/>
      <c r="AU36" s="831"/>
      <c r="AV36" s="831"/>
      <c r="AW36" s="831"/>
      <c r="AX36" s="831"/>
      <c r="AY36" s="831"/>
      <c r="AZ36" s="832"/>
      <c r="BA36" s="832"/>
      <c r="BB36" s="832"/>
      <c r="BC36" s="832"/>
      <c r="BD36" s="832"/>
      <c r="BE36" s="833"/>
      <c r="BF36" s="833"/>
      <c r="BG36" s="833"/>
      <c r="BH36" s="833"/>
      <c r="BI36" s="834"/>
      <c r="BJ36" s="214"/>
      <c r="BK36" s="214"/>
      <c r="BL36" s="214"/>
      <c r="BM36" s="214"/>
      <c r="BN36" s="214"/>
      <c r="BO36" s="224"/>
      <c r="BP36" s="224"/>
      <c r="BQ36" s="221">
        <v>30</v>
      </c>
      <c r="BR36" s="222"/>
      <c r="BS36" s="774"/>
      <c r="BT36" s="775"/>
      <c r="BU36" s="775"/>
      <c r="BV36" s="775"/>
      <c r="BW36" s="775"/>
      <c r="BX36" s="775"/>
      <c r="BY36" s="775"/>
      <c r="BZ36" s="775"/>
      <c r="CA36" s="775"/>
      <c r="CB36" s="775"/>
      <c r="CC36" s="775"/>
      <c r="CD36" s="775"/>
      <c r="CE36" s="775"/>
      <c r="CF36" s="775"/>
      <c r="CG36" s="776"/>
      <c r="CH36" s="777"/>
      <c r="CI36" s="778"/>
      <c r="CJ36" s="778"/>
      <c r="CK36" s="778"/>
      <c r="CL36" s="779"/>
      <c r="CM36" s="777"/>
      <c r="CN36" s="778"/>
      <c r="CO36" s="778"/>
      <c r="CP36" s="778"/>
      <c r="CQ36" s="779"/>
      <c r="CR36" s="777"/>
      <c r="CS36" s="778"/>
      <c r="CT36" s="778"/>
      <c r="CU36" s="778"/>
      <c r="CV36" s="779"/>
      <c r="CW36" s="777"/>
      <c r="CX36" s="778"/>
      <c r="CY36" s="778"/>
      <c r="CZ36" s="778"/>
      <c r="DA36" s="779"/>
      <c r="DB36" s="777"/>
      <c r="DC36" s="778"/>
      <c r="DD36" s="778"/>
      <c r="DE36" s="778"/>
      <c r="DF36" s="779"/>
      <c r="DG36" s="777"/>
      <c r="DH36" s="778"/>
      <c r="DI36" s="778"/>
      <c r="DJ36" s="778"/>
      <c r="DK36" s="779"/>
      <c r="DL36" s="777"/>
      <c r="DM36" s="778"/>
      <c r="DN36" s="778"/>
      <c r="DO36" s="778"/>
      <c r="DP36" s="779"/>
      <c r="DQ36" s="777"/>
      <c r="DR36" s="778"/>
      <c r="DS36" s="778"/>
      <c r="DT36" s="778"/>
      <c r="DU36" s="779"/>
      <c r="DV36" s="774"/>
      <c r="DW36" s="775"/>
      <c r="DX36" s="775"/>
      <c r="DY36" s="775"/>
      <c r="DZ36" s="780"/>
      <c r="EA36" s="212"/>
    </row>
    <row r="37" spans="1:131" ht="26.25" customHeight="1" x14ac:dyDescent="0.2">
      <c r="A37" s="225">
        <v>10</v>
      </c>
      <c r="B37" s="781"/>
      <c r="C37" s="782"/>
      <c r="D37" s="782"/>
      <c r="E37" s="782"/>
      <c r="F37" s="782"/>
      <c r="G37" s="782"/>
      <c r="H37" s="782"/>
      <c r="I37" s="782"/>
      <c r="J37" s="782"/>
      <c r="K37" s="782"/>
      <c r="L37" s="782"/>
      <c r="M37" s="782"/>
      <c r="N37" s="782"/>
      <c r="O37" s="782"/>
      <c r="P37" s="783"/>
      <c r="Q37" s="784"/>
      <c r="R37" s="785"/>
      <c r="S37" s="785"/>
      <c r="T37" s="785"/>
      <c r="U37" s="785"/>
      <c r="V37" s="785"/>
      <c r="W37" s="785"/>
      <c r="X37" s="785"/>
      <c r="Y37" s="785"/>
      <c r="Z37" s="785"/>
      <c r="AA37" s="785"/>
      <c r="AB37" s="785"/>
      <c r="AC37" s="785"/>
      <c r="AD37" s="785"/>
      <c r="AE37" s="786"/>
      <c r="AF37" s="787"/>
      <c r="AG37" s="788"/>
      <c r="AH37" s="788"/>
      <c r="AI37" s="788"/>
      <c r="AJ37" s="789"/>
      <c r="AK37" s="835"/>
      <c r="AL37" s="831"/>
      <c r="AM37" s="831"/>
      <c r="AN37" s="831"/>
      <c r="AO37" s="831"/>
      <c r="AP37" s="831"/>
      <c r="AQ37" s="831"/>
      <c r="AR37" s="831"/>
      <c r="AS37" s="831"/>
      <c r="AT37" s="831"/>
      <c r="AU37" s="831"/>
      <c r="AV37" s="831"/>
      <c r="AW37" s="831"/>
      <c r="AX37" s="831"/>
      <c r="AY37" s="831"/>
      <c r="AZ37" s="832"/>
      <c r="BA37" s="832"/>
      <c r="BB37" s="832"/>
      <c r="BC37" s="832"/>
      <c r="BD37" s="832"/>
      <c r="BE37" s="833"/>
      <c r="BF37" s="833"/>
      <c r="BG37" s="833"/>
      <c r="BH37" s="833"/>
      <c r="BI37" s="834"/>
      <c r="BJ37" s="214"/>
      <c r="BK37" s="214"/>
      <c r="BL37" s="214"/>
      <c r="BM37" s="214"/>
      <c r="BN37" s="214"/>
      <c r="BO37" s="224"/>
      <c r="BP37" s="224"/>
      <c r="BQ37" s="221">
        <v>31</v>
      </c>
      <c r="BR37" s="222"/>
      <c r="BS37" s="774"/>
      <c r="BT37" s="775"/>
      <c r="BU37" s="775"/>
      <c r="BV37" s="775"/>
      <c r="BW37" s="775"/>
      <c r="BX37" s="775"/>
      <c r="BY37" s="775"/>
      <c r="BZ37" s="775"/>
      <c r="CA37" s="775"/>
      <c r="CB37" s="775"/>
      <c r="CC37" s="775"/>
      <c r="CD37" s="775"/>
      <c r="CE37" s="775"/>
      <c r="CF37" s="775"/>
      <c r="CG37" s="776"/>
      <c r="CH37" s="777"/>
      <c r="CI37" s="778"/>
      <c r="CJ37" s="778"/>
      <c r="CK37" s="778"/>
      <c r="CL37" s="779"/>
      <c r="CM37" s="777"/>
      <c r="CN37" s="778"/>
      <c r="CO37" s="778"/>
      <c r="CP37" s="778"/>
      <c r="CQ37" s="779"/>
      <c r="CR37" s="777"/>
      <c r="CS37" s="778"/>
      <c r="CT37" s="778"/>
      <c r="CU37" s="778"/>
      <c r="CV37" s="779"/>
      <c r="CW37" s="777"/>
      <c r="CX37" s="778"/>
      <c r="CY37" s="778"/>
      <c r="CZ37" s="778"/>
      <c r="DA37" s="779"/>
      <c r="DB37" s="777"/>
      <c r="DC37" s="778"/>
      <c r="DD37" s="778"/>
      <c r="DE37" s="778"/>
      <c r="DF37" s="779"/>
      <c r="DG37" s="777"/>
      <c r="DH37" s="778"/>
      <c r="DI37" s="778"/>
      <c r="DJ37" s="778"/>
      <c r="DK37" s="779"/>
      <c r="DL37" s="777"/>
      <c r="DM37" s="778"/>
      <c r="DN37" s="778"/>
      <c r="DO37" s="778"/>
      <c r="DP37" s="779"/>
      <c r="DQ37" s="777"/>
      <c r="DR37" s="778"/>
      <c r="DS37" s="778"/>
      <c r="DT37" s="778"/>
      <c r="DU37" s="779"/>
      <c r="DV37" s="774"/>
      <c r="DW37" s="775"/>
      <c r="DX37" s="775"/>
      <c r="DY37" s="775"/>
      <c r="DZ37" s="780"/>
      <c r="EA37" s="212"/>
    </row>
    <row r="38" spans="1:131" ht="26.25" customHeight="1" x14ac:dyDescent="0.2">
      <c r="A38" s="225">
        <v>11</v>
      </c>
      <c r="B38" s="781"/>
      <c r="C38" s="782"/>
      <c r="D38" s="782"/>
      <c r="E38" s="782"/>
      <c r="F38" s="782"/>
      <c r="G38" s="782"/>
      <c r="H38" s="782"/>
      <c r="I38" s="782"/>
      <c r="J38" s="782"/>
      <c r="K38" s="782"/>
      <c r="L38" s="782"/>
      <c r="M38" s="782"/>
      <c r="N38" s="782"/>
      <c r="O38" s="782"/>
      <c r="P38" s="783"/>
      <c r="Q38" s="784"/>
      <c r="R38" s="785"/>
      <c r="S38" s="785"/>
      <c r="T38" s="785"/>
      <c r="U38" s="785"/>
      <c r="V38" s="785"/>
      <c r="W38" s="785"/>
      <c r="X38" s="785"/>
      <c r="Y38" s="785"/>
      <c r="Z38" s="785"/>
      <c r="AA38" s="785"/>
      <c r="AB38" s="785"/>
      <c r="AC38" s="785"/>
      <c r="AD38" s="785"/>
      <c r="AE38" s="786"/>
      <c r="AF38" s="787"/>
      <c r="AG38" s="788"/>
      <c r="AH38" s="788"/>
      <c r="AI38" s="788"/>
      <c r="AJ38" s="789"/>
      <c r="AK38" s="835"/>
      <c r="AL38" s="831"/>
      <c r="AM38" s="831"/>
      <c r="AN38" s="831"/>
      <c r="AO38" s="831"/>
      <c r="AP38" s="831"/>
      <c r="AQ38" s="831"/>
      <c r="AR38" s="831"/>
      <c r="AS38" s="831"/>
      <c r="AT38" s="831"/>
      <c r="AU38" s="831"/>
      <c r="AV38" s="831"/>
      <c r="AW38" s="831"/>
      <c r="AX38" s="831"/>
      <c r="AY38" s="831"/>
      <c r="AZ38" s="832"/>
      <c r="BA38" s="832"/>
      <c r="BB38" s="832"/>
      <c r="BC38" s="832"/>
      <c r="BD38" s="832"/>
      <c r="BE38" s="833"/>
      <c r="BF38" s="833"/>
      <c r="BG38" s="833"/>
      <c r="BH38" s="833"/>
      <c r="BI38" s="834"/>
      <c r="BJ38" s="214"/>
      <c r="BK38" s="214"/>
      <c r="BL38" s="214"/>
      <c r="BM38" s="214"/>
      <c r="BN38" s="214"/>
      <c r="BO38" s="224"/>
      <c r="BP38" s="224"/>
      <c r="BQ38" s="221">
        <v>32</v>
      </c>
      <c r="BR38" s="222"/>
      <c r="BS38" s="774"/>
      <c r="BT38" s="775"/>
      <c r="BU38" s="775"/>
      <c r="BV38" s="775"/>
      <c r="BW38" s="775"/>
      <c r="BX38" s="775"/>
      <c r="BY38" s="775"/>
      <c r="BZ38" s="775"/>
      <c r="CA38" s="775"/>
      <c r="CB38" s="775"/>
      <c r="CC38" s="775"/>
      <c r="CD38" s="775"/>
      <c r="CE38" s="775"/>
      <c r="CF38" s="775"/>
      <c r="CG38" s="776"/>
      <c r="CH38" s="777"/>
      <c r="CI38" s="778"/>
      <c r="CJ38" s="778"/>
      <c r="CK38" s="778"/>
      <c r="CL38" s="779"/>
      <c r="CM38" s="777"/>
      <c r="CN38" s="778"/>
      <c r="CO38" s="778"/>
      <c r="CP38" s="778"/>
      <c r="CQ38" s="779"/>
      <c r="CR38" s="777"/>
      <c r="CS38" s="778"/>
      <c r="CT38" s="778"/>
      <c r="CU38" s="778"/>
      <c r="CV38" s="779"/>
      <c r="CW38" s="777"/>
      <c r="CX38" s="778"/>
      <c r="CY38" s="778"/>
      <c r="CZ38" s="778"/>
      <c r="DA38" s="779"/>
      <c r="DB38" s="777"/>
      <c r="DC38" s="778"/>
      <c r="DD38" s="778"/>
      <c r="DE38" s="778"/>
      <c r="DF38" s="779"/>
      <c r="DG38" s="777"/>
      <c r="DH38" s="778"/>
      <c r="DI38" s="778"/>
      <c r="DJ38" s="778"/>
      <c r="DK38" s="779"/>
      <c r="DL38" s="777"/>
      <c r="DM38" s="778"/>
      <c r="DN38" s="778"/>
      <c r="DO38" s="778"/>
      <c r="DP38" s="779"/>
      <c r="DQ38" s="777"/>
      <c r="DR38" s="778"/>
      <c r="DS38" s="778"/>
      <c r="DT38" s="778"/>
      <c r="DU38" s="779"/>
      <c r="DV38" s="774"/>
      <c r="DW38" s="775"/>
      <c r="DX38" s="775"/>
      <c r="DY38" s="775"/>
      <c r="DZ38" s="780"/>
      <c r="EA38" s="212"/>
    </row>
    <row r="39" spans="1:131" ht="26.25" customHeight="1" x14ac:dyDescent="0.2">
      <c r="A39" s="225">
        <v>12</v>
      </c>
      <c r="B39" s="781"/>
      <c r="C39" s="782"/>
      <c r="D39" s="782"/>
      <c r="E39" s="782"/>
      <c r="F39" s="782"/>
      <c r="G39" s="782"/>
      <c r="H39" s="782"/>
      <c r="I39" s="782"/>
      <c r="J39" s="782"/>
      <c r="K39" s="782"/>
      <c r="L39" s="782"/>
      <c r="M39" s="782"/>
      <c r="N39" s="782"/>
      <c r="O39" s="782"/>
      <c r="P39" s="783"/>
      <c r="Q39" s="784"/>
      <c r="R39" s="785"/>
      <c r="S39" s="785"/>
      <c r="T39" s="785"/>
      <c r="U39" s="785"/>
      <c r="V39" s="785"/>
      <c r="W39" s="785"/>
      <c r="X39" s="785"/>
      <c r="Y39" s="785"/>
      <c r="Z39" s="785"/>
      <c r="AA39" s="785"/>
      <c r="AB39" s="785"/>
      <c r="AC39" s="785"/>
      <c r="AD39" s="785"/>
      <c r="AE39" s="786"/>
      <c r="AF39" s="787"/>
      <c r="AG39" s="788"/>
      <c r="AH39" s="788"/>
      <c r="AI39" s="788"/>
      <c r="AJ39" s="789"/>
      <c r="AK39" s="835"/>
      <c r="AL39" s="831"/>
      <c r="AM39" s="831"/>
      <c r="AN39" s="831"/>
      <c r="AO39" s="831"/>
      <c r="AP39" s="831"/>
      <c r="AQ39" s="831"/>
      <c r="AR39" s="831"/>
      <c r="AS39" s="831"/>
      <c r="AT39" s="831"/>
      <c r="AU39" s="831"/>
      <c r="AV39" s="831"/>
      <c r="AW39" s="831"/>
      <c r="AX39" s="831"/>
      <c r="AY39" s="831"/>
      <c r="AZ39" s="832"/>
      <c r="BA39" s="832"/>
      <c r="BB39" s="832"/>
      <c r="BC39" s="832"/>
      <c r="BD39" s="832"/>
      <c r="BE39" s="833"/>
      <c r="BF39" s="833"/>
      <c r="BG39" s="833"/>
      <c r="BH39" s="833"/>
      <c r="BI39" s="834"/>
      <c r="BJ39" s="214"/>
      <c r="BK39" s="214"/>
      <c r="BL39" s="214"/>
      <c r="BM39" s="214"/>
      <c r="BN39" s="214"/>
      <c r="BO39" s="224"/>
      <c r="BP39" s="224"/>
      <c r="BQ39" s="221">
        <v>33</v>
      </c>
      <c r="BR39" s="222"/>
      <c r="BS39" s="774"/>
      <c r="BT39" s="775"/>
      <c r="BU39" s="775"/>
      <c r="BV39" s="775"/>
      <c r="BW39" s="775"/>
      <c r="BX39" s="775"/>
      <c r="BY39" s="775"/>
      <c r="BZ39" s="775"/>
      <c r="CA39" s="775"/>
      <c r="CB39" s="775"/>
      <c r="CC39" s="775"/>
      <c r="CD39" s="775"/>
      <c r="CE39" s="775"/>
      <c r="CF39" s="775"/>
      <c r="CG39" s="776"/>
      <c r="CH39" s="777"/>
      <c r="CI39" s="778"/>
      <c r="CJ39" s="778"/>
      <c r="CK39" s="778"/>
      <c r="CL39" s="779"/>
      <c r="CM39" s="777"/>
      <c r="CN39" s="778"/>
      <c r="CO39" s="778"/>
      <c r="CP39" s="778"/>
      <c r="CQ39" s="779"/>
      <c r="CR39" s="777"/>
      <c r="CS39" s="778"/>
      <c r="CT39" s="778"/>
      <c r="CU39" s="778"/>
      <c r="CV39" s="779"/>
      <c r="CW39" s="777"/>
      <c r="CX39" s="778"/>
      <c r="CY39" s="778"/>
      <c r="CZ39" s="778"/>
      <c r="DA39" s="779"/>
      <c r="DB39" s="777"/>
      <c r="DC39" s="778"/>
      <c r="DD39" s="778"/>
      <c r="DE39" s="778"/>
      <c r="DF39" s="779"/>
      <c r="DG39" s="777"/>
      <c r="DH39" s="778"/>
      <c r="DI39" s="778"/>
      <c r="DJ39" s="778"/>
      <c r="DK39" s="779"/>
      <c r="DL39" s="777"/>
      <c r="DM39" s="778"/>
      <c r="DN39" s="778"/>
      <c r="DO39" s="778"/>
      <c r="DP39" s="779"/>
      <c r="DQ39" s="777"/>
      <c r="DR39" s="778"/>
      <c r="DS39" s="778"/>
      <c r="DT39" s="778"/>
      <c r="DU39" s="779"/>
      <c r="DV39" s="774"/>
      <c r="DW39" s="775"/>
      <c r="DX39" s="775"/>
      <c r="DY39" s="775"/>
      <c r="DZ39" s="780"/>
      <c r="EA39" s="212"/>
    </row>
    <row r="40" spans="1:131" ht="26.25" customHeight="1" x14ac:dyDescent="0.2">
      <c r="A40" s="221">
        <v>13</v>
      </c>
      <c r="B40" s="781"/>
      <c r="C40" s="782"/>
      <c r="D40" s="782"/>
      <c r="E40" s="782"/>
      <c r="F40" s="782"/>
      <c r="G40" s="782"/>
      <c r="H40" s="782"/>
      <c r="I40" s="782"/>
      <c r="J40" s="782"/>
      <c r="K40" s="782"/>
      <c r="L40" s="782"/>
      <c r="M40" s="782"/>
      <c r="N40" s="782"/>
      <c r="O40" s="782"/>
      <c r="P40" s="783"/>
      <c r="Q40" s="784"/>
      <c r="R40" s="785"/>
      <c r="S40" s="785"/>
      <c r="T40" s="785"/>
      <c r="U40" s="785"/>
      <c r="V40" s="785"/>
      <c r="W40" s="785"/>
      <c r="X40" s="785"/>
      <c r="Y40" s="785"/>
      <c r="Z40" s="785"/>
      <c r="AA40" s="785"/>
      <c r="AB40" s="785"/>
      <c r="AC40" s="785"/>
      <c r="AD40" s="785"/>
      <c r="AE40" s="786"/>
      <c r="AF40" s="787"/>
      <c r="AG40" s="788"/>
      <c r="AH40" s="788"/>
      <c r="AI40" s="788"/>
      <c r="AJ40" s="789"/>
      <c r="AK40" s="835"/>
      <c r="AL40" s="831"/>
      <c r="AM40" s="831"/>
      <c r="AN40" s="831"/>
      <c r="AO40" s="831"/>
      <c r="AP40" s="831"/>
      <c r="AQ40" s="831"/>
      <c r="AR40" s="831"/>
      <c r="AS40" s="831"/>
      <c r="AT40" s="831"/>
      <c r="AU40" s="831"/>
      <c r="AV40" s="831"/>
      <c r="AW40" s="831"/>
      <c r="AX40" s="831"/>
      <c r="AY40" s="831"/>
      <c r="AZ40" s="832"/>
      <c r="BA40" s="832"/>
      <c r="BB40" s="832"/>
      <c r="BC40" s="832"/>
      <c r="BD40" s="832"/>
      <c r="BE40" s="833"/>
      <c r="BF40" s="833"/>
      <c r="BG40" s="833"/>
      <c r="BH40" s="833"/>
      <c r="BI40" s="834"/>
      <c r="BJ40" s="214"/>
      <c r="BK40" s="214"/>
      <c r="BL40" s="214"/>
      <c r="BM40" s="214"/>
      <c r="BN40" s="214"/>
      <c r="BO40" s="224"/>
      <c r="BP40" s="224"/>
      <c r="BQ40" s="221">
        <v>34</v>
      </c>
      <c r="BR40" s="222"/>
      <c r="BS40" s="774"/>
      <c r="BT40" s="775"/>
      <c r="BU40" s="775"/>
      <c r="BV40" s="775"/>
      <c r="BW40" s="775"/>
      <c r="BX40" s="775"/>
      <c r="BY40" s="775"/>
      <c r="BZ40" s="775"/>
      <c r="CA40" s="775"/>
      <c r="CB40" s="775"/>
      <c r="CC40" s="775"/>
      <c r="CD40" s="775"/>
      <c r="CE40" s="775"/>
      <c r="CF40" s="775"/>
      <c r="CG40" s="776"/>
      <c r="CH40" s="777"/>
      <c r="CI40" s="778"/>
      <c r="CJ40" s="778"/>
      <c r="CK40" s="778"/>
      <c r="CL40" s="779"/>
      <c r="CM40" s="777"/>
      <c r="CN40" s="778"/>
      <c r="CO40" s="778"/>
      <c r="CP40" s="778"/>
      <c r="CQ40" s="779"/>
      <c r="CR40" s="777"/>
      <c r="CS40" s="778"/>
      <c r="CT40" s="778"/>
      <c r="CU40" s="778"/>
      <c r="CV40" s="779"/>
      <c r="CW40" s="777"/>
      <c r="CX40" s="778"/>
      <c r="CY40" s="778"/>
      <c r="CZ40" s="778"/>
      <c r="DA40" s="779"/>
      <c r="DB40" s="777"/>
      <c r="DC40" s="778"/>
      <c r="DD40" s="778"/>
      <c r="DE40" s="778"/>
      <c r="DF40" s="779"/>
      <c r="DG40" s="777"/>
      <c r="DH40" s="778"/>
      <c r="DI40" s="778"/>
      <c r="DJ40" s="778"/>
      <c r="DK40" s="779"/>
      <c r="DL40" s="777"/>
      <c r="DM40" s="778"/>
      <c r="DN40" s="778"/>
      <c r="DO40" s="778"/>
      <c r="DP40" s="779"/>
      <c r="DQ40" s="777"/>
      <c r="DR40" s="778"/>
      <c r="DS40" s="778"/>
      <c r="DT40" s="778"/>
      <c r="DU40" s="779"/>
      <c r="DV40" s="774"/>
      <c r="DW40" s="775"/>
      <c r="DX40" s="775"/>
      <c r="DY40" s="775"/>
      <c r="DZ40" s="780"/>
      <c r="EA40" s="212"/>
    </row>
    <row r="41" spans="1:131" ht="26.25" customHeight="1" x14ac:dyDescent="0.2">
      <c r="A41" s="221">
        <v>14</v>
      </c>
      <c r="B41" s="781"/>
      <c r="C41" s="782"/>
      <c r="D41" s="782"/>
      <c r="E41" s="782"/>
      <c r="F41" s="782"/>
      <c r="G41" s="782"/>
      <c r="H41" s="782"/>
      <c r="I41" s="782"/>
      <c r="J41" s="782"/>
      <c r="K41" s="782"/>
      <c r="L41" s="782"/>
      <c r="M41" s="782"/>
      <c r="N41" s="782"/>
      <c r="O41" s="782"/>
      <c r="P41" s="783"/>
      <c r="Q41" s="784"/>
      <c r="R41" s="785"/>
      <c r="S41" s="785"/>
      <c r="T41" s="785"/>
      <c r="U41" s="785"/>
      <c r="V41" s="785"/>
      <c r="W41" s="785"/>
      <c r="X41" s="785"/>
      <c r="Y41" s="785"/>
      <c r="Z41" s="785"/>
      <c r="AA41" s="785"/>
      <c r="AB41" s="785"/>
      <c r="AC41" s="785"/>
      <c r="AD41" s="785"/>
      <c r="AE41" s="786"/>
      <c r="AF41" s="787"/>
      <c r="AG41" s="788"/>
      <c r="AH41" s="788"/>
      <c r="AI41" s="788"/>
      <c r="AJ41" s="789"/>
      <c r="AK41" s="835"/>
      <c r="AL41" s="831"/>
      <c r="AM41" s="831"/>
      <c r="AN41" s="831"/>
      <c r="AO41" s="831"/>
      <c r="AP41" s="831"/>
      <c r="AQ41" s="831"/>
      <c r="AR41" s="831"/>
      <c r="AS41" s="831"/>
      <c r="AT41" s="831"/>
      <c r="AU41" s="831"/>
      <c r="AV41" s="831"/>
      <c r="AW41" s="831"/>
      <c r="AX41" s="831"/>
      <c r="AY41" s="831"/>
      <c r="AZ41" s="832"/>
      <c r="BA41" s="832"/>
      <c r="BB41" s="832"/>
      <c r="BC41" s="832"/>
      <c r="BD41" s="832"/>
      <c r="BE41" s="833"/>
      <c r="BF41" s="833"/>
      <c r="BG41" s="833"/>
      <c r="BH41" s="833"/>
      <c r="BI41" s="834"/>
      <c r="BJ41" s="214"/>
      <c r="BK41" s="214"/>
      <c r="BL41" s="214"/>
      <c r="BM41" s="214"/>
      <c r="BN41" s="214"/>
      <c r="BO41" s="224"/>
      <c r="BP41" s="224"/>
      <c r="BQ41" s="221">
        <v>35</v>
      </c>
      <c r="BR41" s="222"/>
      <c r="BS41" s="774"/>
      <c r="BT41" s="775"/>
      <c r="BU41" s="775"/>
      <c r="BV41" s="775"/>
      <c r="BW41" s="775"/>
      <c r="BX41" s="775"/>
      <c r="BY41" s="775"/>
      <c r="BZ41" s="775"/>
      <c r="CA41" s="775"/>
      <c r="CB41" s="775"/>
      <c r="CC41" s="775"/>
      <c r="CD41" s="775"/>
      <c r="CE41" s="775"/>
      <c r="CF41" s="775"/>
      <c r="CG41" s="776"/>
      <c r="CH41" s="777"/>
      <c r="CI41" s="778"/>
      <c r="CJ41" s="778"/>
      <c r="CK41" s="778"/>
      <c r="CL41" s="779"/>
      <c r="CM41" s="777"/>
      <c r="CN41" s="778"/>
      <c r="CO41" s="778"/>
      <c r="CP41" s="778"/>
      <c r="CQ41" s="779"/>
      <c r="CR41" s="777"/>
      <c r="CS41" s="778"/>
      <c r="CT41" s="778"/>
      <c r="CU41" s="778"/>
      <c r="CV41" s="779"/>
      <c r="CW41" s="777"/>
      <c r="CX41" s="778"/>
      <c r="CY41" s="778"/>
      <c r="CZ41" s="778"/>
      <c r="DA41" s="779"/>
      <c r="DB41" s="777"/>
      <c r="DC41" s="778"/>
      <c r="DD41" s="778"/>
      <c r="DE41" s="778"/>
      <c r="DF41" s="779"/>
      <c r="DG41" s="777"/>
      <c r="DH41" s="778"/>
      <c r="DI41" s="778"/>
      <c r="DJ41" s="778"/>
      <c r="DK41" s="779"/>
      <c r="DL41" s="777"/>
      <c r="DM41" s="778"/>
      <c r="DN41" s="778"/>
      <c r="DO41" s="778"/>
      <c r="DP41" s="779"/>
      <c r="DQ41" s="777"/>
      <c r="DR41" s="778"/>
      <c r="DS41" s="778"/>
      <c r="DT41" s="778"/>
      <c r="DU41" s="779"/>
      <c r="DV41" s="774"/>
      <c r="DW41" s="775"/>
      <c r="DX41" s="775"/>
      <c r="DY41" s="775"/>
      <c r="DZ41" s="780"/>
      <c r="EA41" s="212"/>
    </row>
    <row r="42" spans="1:131" ht="26.25" customHeight="1" x14ac:dyDescent="0.2">
      <c r="A42" s="221">
        <v>15</v>
      </c>
      <c r="B42" s="781"/>
      <c r="C42" s="782"/>
      <c r="D42" s="782"/>
      <c r="E42" s="782"/>
      <c r="F42" s="782"/>
      <c r="G42" s="782"/>
      <c r="H42" s="782"/>
      <c r="I42" s="782"/>
      <c r="J42" s="782"/>
      <c r="K42" s="782"/>
      <c r="L42" s="782"/>
      <c r="M42" s="782"/>
      <c r="N42" s="782"/>
      <c r="O42" s="782"/>
      <c r="P42" s="783"/>
      <c r="Q42" s="784"/>
      <c r="R42" s="785"/>
      <c r="S42" s="785"/>
      <c r="T42" s="785"/>
      <c r="U42" s="785"/>
      <c r="V42" s="785"/>
      <c r="W42" s="785"/>
      <c r="X42" s="785"/>
      <c r="Y42" s="785"/>
      <c r="Z42" s="785"/>
      <c r="AA42" s="785"/>
      <c r="AB42" s="785"/>
      <c r="AC42" s="785"/>
      <c r="AD42" s="785"/>
      <c r="AE42" s="786"/>
      <c r="AF42" s="787"/>
      <c r="AG42" s="788"/>
      <c r="AH42" s="788"/>
      <c r="AI42" s="788"/>
      <c r="AJ42" s="789"/>
      <c r="AK42" s="835"/>
      <c r="AL42" s="831"/>
      <c r="AM42" s="831"/>
      <c r="AN42" s="831"/>
      <c r="AO42" s="831"/>
      <c r="AP42" s="831"/>
      <c r="AQ42" s="831"/>
      <c r="AR42" s="831"/>
      <c r="AS42" s="831"/>
      <c r="AT42" s="831"/>
      <c r="AU42" s="831"/>
      <c r="AV42" s="831"/>
      <c r="AW42" s="831"/>
      <c r="AX42" s="831"/>
      <c r="AY42" s="831"/>
      <c r="AZ42" s="832"/>
      <c r="BA42" s="832"/>
      <c r="BB42" s="832"/>
      <c r="BC42" s="832"/>
      <c r="BD42" s="832"/>
      <c r="BE42" s="833"/>
      <c r="BF42" s="833"/>
      <c r="BG42" s="833"/>
      <c r="BH42" s="833"/>
      <c r="BI42" s="834"/>
      <c r="BJ42" s="214"/>
      <c r="BK42" s="214"/>
      <c r="BL42" s="214"/>
      <c r="BM42" s="214"/>
      <c r="BN42" s="214"/>
      <c r="BO42" s="224"/>
      <c r="BP42" s="224"/>
      <c r="BQ42" s="221">
        <v>36</v>
      </c>
      <c r="BR42" s="222"/>
      <c r="BS42" s="774"/>
      <c r="BT42" s="775"/>
      <c r="BU42" s="775"/>
      <c r="BV42" s="775"/>
      <c r="BW42" s="775"/>
      <c r="BX42" s="775"/>
      <c r="BY42" s="775"/>
      <c r="BZ42" s="775"/>
      <c r="CA42" s="775"/>
      <c r="CB42" s="775"/>
      <c r="CC42" s="775"/>
      <c r="CD42" s="775"/>
      <c r="CE42" s="775"/>
      <c r="CF42" s="775"/>
      <c r="CG42" s="776"/>
      <c r="CH42" s="777"/>
      <c r="CI42" s="778"/>
      <c r="CJ42" s="778"/>
      <c r="CK42" s="778"/>
      <c r="CL42" s="779"/>
      <c r="CM42" s="777"/>
      <c r="CN42" s="778"/>
      <c r="CO42" s="778"/>
      <c r="CP42" s="778"/>
      <c r="CQ42" s="779"/>
      <c r="CR42" s="777"/>
      <c r="CS42" s="778"/>
      <c r="CT42" s="778"/>
      <c r="CU42" s="778"/>
      <c r="CV42" s="779"/>
      <c r="CW42" s="777"/>
      <c r="CX42" s="778"/>
      <c r="CY42" s="778"/>
      <c r="CZ42" s="778"/>
      <c r="DA42" s="779"/>
      <c r="DB42" s="777"/>
      <c r="DC42" s="778"/>
      <c r="DD42" s="778"/>
      <c r="DE42" s="778"/>
      <c r="DF42" s="779"/>
      <c r="DG42" s="777"/>
      <c r="DH42" s="778"/>
      <c r="DI42" s="778"/>
      <c r="DJ42" s="778"/>
      <c r="DK42" s="779"/>
      <c r="DL42" s="777"/>
      <c r="DM42" s="778"/>
      <c r="DN42" s="778"/>
      <c r="DO42" s="778"/>
      <c r="DP42" s="779"/>
      <c r="DQ42" s="777"/>
      <c r="DR42" s="778"/>
      <c r="DS42" s="778"/>
      <c r="DT42" s="778"/>
      <c r="DU42" s="779"/>
      <c r="DV42" s="774"/>
      <c r="DW42" s="775"/>
      <c r="DX42" s="775"/>
      <c r="DY42" s="775"/>
      <c r="DZ42" s="780"/>
      <c r="EA42" s="212"/>
    </row>
    <row r="43" spans="1:131" ht="26.25" customHeight="1" x14ac:dyDescent="0.2">
      <c r="A43" s="221">
        <v>16</v>
      </c>
      <c r="B43" s="781"/>
      <c r="C43" s="782"/>
      <c r="D43" s="782"/>
      <c r="E43" s="782"/>
      <c r="F43" s="782"/>
      <c r="G43" s="782"/>
      <c r="H43" s="782"/>
      <c r="I43" s="782"/>
      <c r="J43" s="782"/>
      <c r="K43" s="782"/>
      <c r="L43" s="782"/>
      <c r="M43" s="782"/>
      <c r="N43" s="782"/>
      <c r="O43" s="782"/>
      <c r="P43" s="783"/>
      <c r="Q43" s="784"/>
      <c r="R43" s="785"/>
      <c r="S43" s="785"/>
      <c r="T43" s="785"/>
      <c r="U43" s="785"/>
      <c r="V43" s="785"/>
      <c r="W43" s="785"/>
      <c r="X43" s="785"/>
      <c r="Y43" s="785"/>
      <c r="Z43" s="785"/>
      <c r="AA43" s="785"/>
      <c r="AB43" s="785"/>
      <c r="AC43" s="785"/>
      <c r="AD43" s="785"/>
      <c r="AE43" s="786"/>
      <c r="AF43" s="787"/>
      <c r="AG43" s="788"/>
      <c r="AH43" s="788"/>
      <c r="AI43" s="788"/>
      <c r="AJ43" s="789"/>
      <c r="AK43" s="835"/>
      <c r="AL43" s="831"/>
      <c r="AM43" s="831"/>
      <c r="AN43" s="831"/>
      <c r="AO43" s="831"/>
      <c r="AP43" s="831"/>
      <c r="AQ43" s="831"/>
      <c r="AR43" s="831"/>
      <c r="AS43" s="831"/>
      <c r="AT43" s="831"/>
      <c r="AU43" s="831"/>
      <c r="AV43" s="831"/>
      <c r="AW43" s="831"/>
      <c r="AX43" s="831"/>
      <c r="AY43" s="831"/>
      <c r="AZ43" s="832"/>
      <c r="BA43" s="832"/>
      <c r="BB43" s="832"/>
      <c r="BC43" s="832"/>
      <c r="BD43" s="832"/>
      <c r="BE43" s="833"/>
      <c r="BF43" s="833"/>
      <c r="BG43" s="833"/>
      <c r="BH43" s="833"/>
      <c r="BI43" s="834"/>
      <c r="BJ43" s="214"/>
      <c r="BK43" s="214"/>
      <c r="BL43" s="214"/>
      <c r="BM43" s="214"/>
      <c r="BN43" s="214"/>
      <c r="BO43" s="224"/>
      <c r="BP43" s="224"/>
      <c r="BQ43" s="221">
        <v>37</v>
      </c>
      <c r="BR43" s="222"/>
      <c r="BS43" s="774"/>
      <c r="BT43" s="775"/>
      <c r="BU43" s="775"/>
      <c r="BV43" s="775"/>
      <c r="BW43" s="775"/>
      <c r="BX43" s="775"/>
      <c r="BY43" s="775"/>
      <c r="BZ43" s="775"/>
      <c r="CA43" s="775"/>
      <c r="CB43" s="775"/>
      <c r="CC43" s="775"/>
      <c r="CD43" s="775"/>
      <c r="CE43" s="775"/>
      <c r="CF43" s="775"/>
      <c r="CG43" s="776"/>
      <c r="CH43" s="777"/>
      <c r="CI43" s="778"/>
      <c r="CJ43" s="778"/>
      <c r="CK43" s="778"/>
      <c r="CL43" s="779"/>
      <c r="CM43" s="777"/>
      <c r="CN43" s="778"/>
      <c r="CO43" s="778"/>
      <c r="CP43" s="778"/>
      <c r="CQ43" s="779"/>
      <c r="CR43" s="777"/>
      <c r="CS43" s="778"/>
      <c r="CT43" s="778"/>
      <c r="CU43" s="778"/>
      <c r="CV43" s="779"/>
      <c r="CW43" s="777"/>
      <c r="CX43" s="778"/>
      <c r="CY43" s="778"/>
      <c r="CZ43" s="778"/>
      <c r="DA43" s="779"/>
      <c r="DB43" s="777"/>
      <c r="DC43" s="778"/>
      <c r="DD43" s="778"/>
      <c r="DE43" s="778"/>
      <c r="DF43" s="779"/>
      <c r="DG43" s="777"/>
      <c r="DH43" s="778"/>
      <c r="DI43" s="778"/>
      <c r="DJ43" s="778"/>
      <c r="DK43" s="779"/>
      <c r="DL43" s="777"/>
      <c r="DM43" s="778"/>
      <c r="DN43" s="778"/>
      <c r="DO43" s="778"/>
      <c r="DP43" s="779"/>
      <c r="DQ43" s="777"/>
      <c r="DR43" s="778"/>
      <c r="DS43" s="778"/>
      <c r="DT43" s="778"/>
      <c r="DU43" s="779"/>
      <c r="DV43" s="774"/>
      <c r="DW43" s="775"/>
      <c r="DX43" s="775"/>
      <c r="DY43" s="775"/>
      <c r="DZ43" s="780"/>
      <c r="EA43" s="212"/>
    </row>
    <row r="44" spans="1:131" ht="26.25" customHeight="1" x14ac:dyDescent="0.2">
      <c r="A44" s="221">
        <v>17</v>
      </c>
      <c r="B44" s="781"/>
      <c r="C44" s="782"/>
      <c r="D44" s="782"/>
      <c r="E44" s="782"/>
      <c r="F44" s="782"/>
      <c r="G44" s="782"/>
      <c r="H44" s="782"/>
      <c r="I44" s="782"/>
      <c r="J44" s="782"/>
      <c r="K44" s="782"/>
      <c r="L44" s="782"/>
      <c r="M44" s="782"/>
      <c r="N44" s="782"/>
      <c r="O44" s="782"/>
      <c r="P44" s="783"/>
      <c r="Q44" s="784"/>
      <c r="R44" s="785"/>
      <c r="S44" s="785"/>
      <c r="T44" s="785"/>
      <c r="U44" s="785"/>
      <c r="V44" s="785"/>
      <c r="W44" s="785"/>
      <c r="X44" s="785"/>
      <c r="Y44" s="785"/>
      <c r="Z44" s="785"/>
      <c r="AA44" s="785"/>
      <c r="AB44" s="785"/>
      <c r="AC44" s="785"/>
      <c r="AD44" s="785"/>
      <c r="AE44" s="786"/>
      <c r="AF44" s="787"/>
      <c r="AG44" s="788"/>
      <c r="AH44" s="788"/>
      <c r="AI44" s="788"/>
      <c r="AJ44" s="789"/>
      <c r="AK44" s="835"/>
      <c r="AL44" s="831"/>
      <c r="AM44" s="831"/>
      <c r="AN44" s="831"/>
      <c r="AO44" s="831"/>
      <c r="AP44" s="831"/>
      <c r="AQ44" s="831"/>
      <c r="AR44" s="831"/>
      <c r="AS44" s="831"/>
      <c r="AT44" s="831"/>
      <c r="AU44" s="831"/>
      <c r="AV44" s="831"/>
      <c r="AW44" s="831"/>
      <c r="AX44" s="831"/>
      <c r="AY44" s="831"/>
      <c r="AZ44" s="832"/>
      <c r="BA44" s="832"/>
      <c r="BB44" s="832"/>
      <c r="BC44" s="832"/>
      <c r="BD44" s="832"/>
      <c r="BE44" s="833"/>
      <c r="BF44" s="833"/>
      <c r="BG44" s="833"/>
      <c r="BH44" s="833"/>
      <c r="BI44" s="834"/>
      <c r="BJ44" s="214"/>
      <c r="BK44" s="214"/>
      <c r="BL44" s="214"/>
      <c r="BM44" s="214"/>
      <c r="BN44" s="214"/>
      <c r="BO44" s="224"/>
      <c r="BP44" s="224"/>
      <c r="BQ44" s="221">
        <v>38</v>
      </c>
      <c r="BR44" s="222"/>
      <c r="BS44" s="774"/>
      <c r="BT44" s="775"/>
      <c r="BU44" s="775"/>
      <c r="BV44" s="775"/>
      <c r="BW44" s="775"/>
      <c r="BX44" s="775"/>
      <c r="BY44" s="775"/>
      <c r="BZ44" s="775"/>
      <c r="CA44" s="775"/>
      <c r="CB44" s="775"/>
      <c r="CC44" s="775"/>
      <c r="CD44" s="775"/>
      <c r="CE44" s="775"/>
      <c r="CF44" s="775"/>
      <c r="CG44" s="776"/>
      <c r="CH44" s="777"/>
      <c r="CI44" s="778"/>
      <c r="CJ44" s="778"/>
      <c r="CK44" s="778"/>
      <c r="CL44" s="779"/>
      <c r="CM44" s="777"/>
      <c r="CN44" s="778"/>
      <c r="CO44" s="778"/>
      <c r="CP44" s="778"/>
      <c r="CQ44" s="779"/>
      <c r="CR44" s="777"/>
      <c r="CS44" s="778"/>
      <c r="CT44" s="778"/>
      <c r="CU44" s="778"/>
      <c r="CV44" s="779"/>
      <c r="CW44" s="777"/>
      <c r="CX44" s="778"/>
      <c r="CY44" s="778"/>
      <c r="CZ44" s="778"/>
      <c r="DA44" s="779"/>
      <c r="DB44" s="777"/>
      <c r="DC44" s="778"/>
      <c r="DD44" s="778"/>
      <c r="DE44" s="778"/>
      <c r="DF44" s="779"/>
      <c r="DG44" s="777"/>
      <c r="DH44" s="778"/>
      <c r="DI44" s="778"/>
      <c r="DJ44" s="778"/>
      <c r="DK44" s="779"/>
      <c r="DL44" s="777"/>
      <c r="DM44" s="778"/>
      <c r="DN44" s="778"/>
      <c r="DO44" s="778"/>
      <c r="DP44" s="779"/>
      <c r="DQ44" s="777"/>
      <c r="DR44" s="778"/>
      <c r="DS44" s="778"/>
      <c r="DT44" s="778"/>
      <c r="DU44" s="779"/>
      <c r="DV44" s="774"/>
      <c r="DW44" s="775"/>
      <c r="DX44" s="775"/>
      <c r="DY44" s="775"/>
      <c r="DZ44" s="780"/>
      <c r="EA44" s="212"/>
    </row>
    <row r="45" spans="1:131" ht="26.25" customHeight="1" x14ac:dyDescent="0.2">
      <c r="A45" s="221">
        <v>18</v>
      </c>
      <c r="B45" s="781"/>
      <c r="C45" s="782"/>
      <c r="D45" s="782"/>
      <c r="E45" s="782"/>
      <c r="F45" s="782"/>
      <c r="G45" s="782"/>
      <c r="H45" s="782"/>
      <c r="I45" s="782"/>
      <c r="J45" s="782"/>
      <c r="K45" s="782"/>
      <c r="L45" s="782"/>
      <c r="M45" s="782"/>
      <c r="N45" s="782"/>
      <c r="O45" s="782"/>
      <c r="P45" s="783"/>
      <c r="Q45" s="784"/>
      <c r="R45" s="785"/>
      <c r="S45" s="785"/>
      <c r="T45" s="785"/>
      <c r="U45" s="785"/>
      <c r="V45" s="785"/>
      <c r="W45" s="785"/>
      <c r="X45" s="785"/>
      <c r="Y45" s="785"/>
      <c r="Z45" s="785"/>
      <c r="AA45" s="785"/>
      <c r="AB45" s="785"/>
      <c r="AC45" s="785"/>
      <c r="AD45" s="785"/>
      <c r="AE45" s="786"/>
      <c r="AF45" s="787"/>
      <c r="AG45" s="788"/>
      <c r="AH45" s="788"/>
      <c r="AI45" s="788"/>
      <c r="AJ45" s="789"/>
      <c r="AK45" s="835"/>
      <c r="AL45" s="831"/>
      <c r="AM45" s="831"/>
      <c r="AN45" s="831"/>
      <c r="AO45" s="831"/>
      <c r="AP45" s="831"/>
      <c r="AQ45" s="831"/>
      <c r="AR45" s="831"/>
      <c r="AS45" s="831"/>
      <c r="AT45" s="831"/>
      <c r="AU45" s="831"/>
      <c r="AV45" s="831"/>
      <c r="AW45" s="831"/>
      <c r="AX45" s="831"/>
      <c r="AY45" s="831"/>
      <c r="AZ45" s="832"/>
      <c r="BA45" s="832"/>
      <c r="BB45" s="832"/>
      <c r="BC45" s="832"/>
      <c r="BD45" s="832"/>
      <c r="BE45" s="833"/>
      <c r="BF45" s="833"/>
      <c r="BG45" s="833"/>
      <c r="BH45" s="833"/>
      <c r="BI45" s="834"/>
      <c r="BJ45" s="214"/>
      <c r="BK45" s="214"/>
      <c r="BL45" s="214"/>
      <c r="BM45" s="214"/>
      <c r="BN45" s="214"/>
      <c r="BO45" s="224"/>
      <c r="BP45" s="224"/>
      <c r="BQ45" s="221">
        <v>39</v>
      </c>
      <c r="BR45" s="222"/>
      <c r="BS45" s="774"/>
      <c r="BT45" s="775"/>
      <c r="BU45" s="775"/>
      <c r="BV45" s="775"/>
      <c r="BW45" s="775"/>
      <c r="BX45" s="775"/>
      <c r="BY45" s="775"/>
      <c r="BZ45" s="775"/>
      <c r="CA45" s="775"/>
      <c r="CB45" s="775"/>
      <c r="CC45" s="775"/>
      <c r="CD45" s="775"/>
      <c r="CE45" s="775"/>
      <c r="CF45" s="775"/>
      <c r="CG45" s="776"/>
      <c r="CH45" s="777"/>
      <c r="CI45" s="778"/>
      <c r="CJ45" s="778"/>
      <c r="CK45" s="778"/>
      <c r="CL45" s="779"/>
      <c r="CM45" s="777"/>
      <c r="CN45" s="778"/>
      <c r="CO45" s="778"/>
      <c r="CP45" s="778"/>
      <c r="CQ45" s="779"/>
      <c r="CR45" s="777"/>
      <c r="CS45" s="778"/>
      <c r="CT45" s="778"/>
      <c r="CU45" s="778"/>
      <c r="CV45" s="779"/>
      <c r="CW45" s="777"/>
      <c r="CX45" s="778"/>
      <c r="CY45" s="778"/>
      <c r="CZ45" s="778"/>
      <c r="DA45" s="779"/>
      <c r="DB45" s="777"/>
      <c r="DC45" s="778"/>
      <c r="DD45" s="778"/>
      <c r="DE45" s="778"/>
      <c r="DF45" s="779"/>
      <c r="DG45" s="777"/>
      <c r="DH45" s="778"/>
      <c r="DI45" s="778"/>
      <c r="DJ45" s="778"/>
      <c r="DK45" s="779"/>
      <c r="DL45" s="777"/>
      <c r="DM45" s="778"/>
      <c r="DN45" s="778"/>
      <c r="DO45" s="778"/>
      <c r="DP45" s="779"/>
      <c r="DQ45" s="777"/>
      <c r="DR45" s="778"/>
      <c r="DS45" s="778"/>
      <c r="DT45" s="778"/>
      <c r="DU45" s="779"/>
      <c r="DV45" s="774"/>
      <c r="DW45" s="775"/>
      <c r="DX45" s="775"/>
      <c r="DY45" s="775"/>
      <c r="DZ45" s="780"/>
      <c r="EA45" s="212"/>
    </row>
    <row r="46" spans="1:131" ht="26.25" customHeight="1" x14ac:dyDescent="0.2">
      <c r="A46" s="221">
        <v>19</v>
      </c>
      <c r="B46" s="781"/>
      <c r="C46" s="782"/>
      <c r="D46" s="782"/>
      <c r="E46" s="782"/>
      <c r="F46" s="782"/>
      <c r="G46" s="782"/>
      <c r="H46" s="782"/>
      <c r="I46" s="782"/>
      <c r="J46" s="782"/>
      <c r="K46" s="782"/>
      <c r="L46" s="782"/>
      <c r="M46" s="782"/>
      <c r="N46" s="782"/>
      <c r="O46" s="782"/>
      <c r="P46" s="783"/>
      <c r="Q46" s="784"/>
      <c r="R46" s="785"/>
      <c r="S46" s="785"/>
      <c r="T46" s="785"/>
      <c r="U46" s="785"/>
      <c r="V46" s="785"/>
      <c r="W46" s="785"/>
      <c r="X46" s="785"/>
      <c r="Y46" s="785"/>
      <c r="Z46" s="785"/>
      <c r="AA46" s="785"/>
      <c r="AB46" s="785"/>
      <c r="AC46" s="785"/>
      <c r="AD46" s="785"/>
      <c r="AE46" s="786"/>
      <c r="AF46" s="787"/>
      <c r="AG46" s="788"/>
      <c r="AH46" s="788"/>
      <c r="AI46" s="788"/>
      <c r="AJ46" s="789"/>
      <c r="AK46" s="835"/>
      <c r="AL46" s="831"/>
      <c r="AM46" s="831"/>
      <c r="AN46" s="831"/>
      <c r="AO46" s="831"/>
      <c r="AP46" s="831"/>
      <c r="AQ46" s="831"/>
      <c r="AR46" s="831"/>
      <c r="AS46" s="831"/>
      <c r="AT46" s="831"/>
      <c r="AU46" s="831"/>
      <c r="AV46" s="831"/>
      <c r="AW46" s="831"/>
      <c r="AX46" s="831"/>
      <c r="AY46" s="831"/>
      <c r="AZ46" s="832"/>
      <c r="BA46" s="832"/>
      <c r="BB46" s="832"/>
      <c r="BC46" s="832"/>
      <c r="BD46" s="832"/>
      <c r="BE46" s="833"/>
      <c r="BF46" s="833"/>
      <c r="BG46" s="833"/>
      <c r="BH46" s="833"/>
      <c r="BI46" s="834"/>
      <c r="BJ46" s="214"/>
      <c r="BK46" s="214"/>
      <c r="BL46" s="214"/>
      <c r="BM46" s="214"/>
      <c r="BN46" s="214"/>
      <c r="BO46" s="224"/>
      <c r="BP46" s="224"/>
      <c r="BQ46" s="221">
        <v>40</v>
      </c>
      <c r="BR46" s="222"/>
      <c r="BS46" s="774"/>
      <c r="BT46" s="775"/>
      <c r="BU46" s="775"/>
      <c r="BV46" s="775"/>
      <c r="BW46" s="775"/>
      <c r="BX46" s="775"/>
      <c r="BY46" s="775"/>
      <c r="BZ46" s="775"/>
      <c r="CA46" s="775"/>
      <c r="CB46" s="775"/>
      <c r="CC46" s="775"/>
      <c r="CD46" s="775"/>
      <c r="CE46" s="775"/>
      <c r="CF46" s="775"/>
      <c r="CG46" s="776"/>
      <c r="CH46" s="777"/>
      <c r="CI46" s="778"/>
      <c r="CJ46" s="778"/>
      <c r="CK46" s="778"/>
      <c r="CL46" s="779"/>
      <c r="CM46" s="777"/>
      <c r="CN46" s="778"/>
      <c r="CO46" s="778"/>
      <c r="CP46" s="778"/>
      <c r="CQ46" s="779"/>
      <c r="CR46" s="777"/>
      <c r="CS46" s="778"/>
      <c r="CT46" s="778"/>
      <c r="CU46" s="778"/>
      <c r="CV46" s="779"/>
      <c r="CW46" s="777"/>
      <c r="CX46" s="778"/>
      <c r="CY46" s="778"/>
      <c r="CZ46" s="778"/>
      <c r="DA46" s="779"/>
      <c r="DB46" s="777"/>
      <c r="DC46" s="778"/>
      <c r="DD46" s="778"/>
      <c r="DE46" s="778"/>
      <c r="DF46" s="779"/>
      <c r="DG46" s="777"/>
      <c r="DH46" s="778"/>
      <c r="DI46" s="778"/>
      <c r="DJ46" s="778"/>
      <c r="DK46" s="779"/>
      <c r="DL46" s="777"/>
      <c r="DM46" s="778"/>
      <c r="DN46" s="778"/>
      <c r="DO46" s="778"/>
      <c r="DP46" s="779"/>
      <c r="DQ46" s="777"/>
      <c r="DR46" s="778"/>
      <c r="DS46" s="778"/>
      <c r="DT46" s="778"/>
      <c r="DU46" s="779"/>
      <c r="DV46" s="774"/>
      <c r="DW46" s="775"/>
      <c r="DX46" s="775"/>
      <c r="DY46" s="775"/>
      <c r="DZ46" s="780"/>
      <c r="EA46" s="212"/>
    </row>
    <row r="47" spans="1:131" ht="26.25" customHeight="1" x14ac:dyDescent="0.2">
      <c r="A47" s="221">
        <v>20</v>
      </c>
      <c r="B47" s="781"/>
      <c r="C47" s="782"/>
      <c r="D47" s="782"/>
      <c r="E47" s="782"/>
      <c r="F47" s="782"/>
      <c r="G47" s="782"/>
      <c r="H47" s="782"/>
      <c r="I47" s="782"/>
      <c r="J47" s="782"/>
      <c r="K47" s="782"/>
      <c r="L47" s="782"/>
      <c r="M47" s="782"/>
      <c r="N47" s="782"/>
      <c r="O47" s="782"/>
      <c r="P47" s="783"/>
      <c r="Q47" s="784"/>
      <c r="R47" s="785"/>
      <c r="S47" s="785"/>
      <c r="T47" s="785"/>
      <c r="U47" s="785"/>
      <c r="V47" s="785"/>
      <c r="W47" s="785"/>
      <c r="X47" s="785"/>
      <c r="Y47" s="785"/>
      <c r="Z47" s="785"/>
      <c r="AA47" s="785"/>
      <c r="AB47" s="785"/>
      <c r="AC47" s="785"/>
      <c r="AD47" s="785"/>
      <c r="AE47" s="786"/>
      <c r="AF47" s="787"/>
      <c r="AG47" s="788"/>
      <c r="AH47" s="788"/>
      <c r="AI47" s="788"/>
      <c r="AJ47" s="789"/>
      <c r="AK47" s="835"/>
      <c r="AL47" s="831"/>
      <c r="AM47" s="831"/>
      <c r="AN47" s="831"/>
      <c r="AO47" s="831"/>
      <c r="AP47" s="831"/>
      <c r="AQ47" s="831"/>
      <c r="AR47" s="831"/>
      <c r="AS47" s="831"/>
      <c r="AT47" s="831"/>
      <c r="AU47" s="831"/>
      <c r="AV47" s="831"/>
      <c r="AW47" s="831"/>
      <c r="AX47" s="831"/>
      <c r="AY47" s="831"/>
      <c r="AZ47" s="832"/>
      <c r="BA47" s="832"/>
      <c r="BB47" s="832"/>
      <c r="BC47" s="832"/>
      <c r="BD47" s="832"/>
      <c r="BE47" s="833"/>
      <c r="BF47" s="833"/>
      <c r="BG47" s="833"/>
      <c r="BH47" s="833"/>
      <c r="BI47" s="834"/>
      <c r="BJ47" s="214"/>
      <c r="BK47" s="214"/>
      <c r="BL47" s="214"/>
      <c r="BM47" s="214"/>
      <c r="BN47" s="214"/>
      <c r="BO47" s="224"/>
      <c r="BP47" s="224"/>
      <c r="BQ47" s="221">
        <v>41</v>
      </c>
      <c r="BR47" s="222"/>
      <c r="BS47" s="774"/>
      <c r="BT47" s="775"/>
      <c r="BU47" s="775"/>
      <c r="BV47" s="775"/>
      <c r="BW47" s="775"/>
      <c r="BX47" s="775"/>
      <c r="BY47" s="775"/>
      <c r="BZ47" s="775"/>
      <c r="CA47" s="775"/>
      <c r="CB47" s="775"/>
      <c r="CC47" s="775"/>
      <c r="CD47" s="775"/>
      <c r="CE47" s="775"/>
      <c r="CF47" s="775"/>
      <c r="CG47" s="776"/>
      <c r="CH47" s="777"/>
      <c r="CI47" s="778"/>
      <c r="CJ47" s="778"/>
      <c r="CK47" s="778"/>
      <c r="CL47" s="779"/>
      <c r="CM47" s="777"/>
      <c r="CN47" s="778"/>
      <c r="CO47" s="778"/>
      <c r="CP47" s="778"/>
      <c r="CQ47" s="779"/>
      <c r="CR47" s="777"/>
      <c r="CS47" s="778"/>
      <c r="CT47" s="778"/>
      <c r="CU47" s="778"/>
      <c r="CV47" s="779"/>
      <c r="CW47" s="777"/>
      <c r="CX47" s="778"/>
      <c r="CY47" s="778"/>
      <c r="CZ47" s="778"/>
      <c r="DA47" s="779"/>
      <c r="DB47" s="777"/>
      <c r="DC47" s="778"/>
      <c r="DD47" s="778"/>
      <c r="DE47" s="778"/>
      <c r="DF47" s="779"/>
      <c r="DG47" s="777"/>
      <c r="DH47" s="778"/>
      <c r="DI47" s="778"/>
      <c r="DJ47" s="778"/>
      <c r="DK47" s="779"/>
      <c r="DL47" s="777"/>
      <c r="DM47" s="778"/>
      <c r="DN47" s="778"/>
      <c r="DO47" s="778"/>
      <c r="DP47" s="779"/>
      <c r="DQ47" s="777"/>
      <c r="DR47" s="778"/>
      <c r="DS47" s="778"/>
      <c r="DT47" s="778"/>
      <c r="DU47" s="779"/>
      <c r="DV47" s="774"/>
      <c r="DW47" s="775"/>
      <c r="DX47" s="775"/>
      <c r="DY47" s="775"/>
      <c r="DZ47" s="780"/>
      <c r="EA47" s="212"/>
    </row>
    <row r="48" spans="1:131" ht="26.25" customHeight="1" x14ac:dyDescent="0.2">
      <c r="A48" s="221">
        <v>21</v>
      </c>
      <c r="B48" s="781"/>
      <c r="C48" s="782"/>
      <c r="D48" s="782"/>
      <c r="E48" s="782"/>
      <c r="F48" s="782"/>
      <c r="G48" s="782"/>
      <c r="H48" s="782"/>
      <c r="I48" s="782"/>
      <c r="J48" s="782"/>
      <c r="K48" s="782"/>
      <c r="L48" s="782"/>
      <c r="M48" s="782"/>
      <c r="N48" s="782"/>
      <c r="O48" s="782"/>
      <c r="P48" s="783"/>
      <c r="Q48" s="784"/>
      <c r="R48" s="785"/>
      <c r="S48" s="785"/>
      <c r="T48" s="785"/>
      <c r="U48" s="785"/>
      <c r="V48" s="785"/>
      <c r="W48" s="785"/>
      <c r="X48" s="785"/>
      <c r="Y48" s="785"/>
      <c r="Z48" s="785"/>
      <c r="AA48" s="785"/>
      <c r="AB48" s="785"/>
      <c r="AC48" s="785"/>
      <c r="AD48" s="785"/>
      <c r="AE48" s="786"/>
      <c r="AF48" s="787"/>
      <c r="AG48" s="788"/>
      <c r="AH48" s="788"/>
      <c r="AI48" s="788"/>
      <c r="AJ48" s="789"/>
      <c r="AK48" s="835"/>
      <c r="AL48" s="831"/>
      <c r="AM48" s="831"/>
      <c r="AN48" s="831"/>
      <c r="AO48" s="831"/>
      <c r="AP48" s="831"/>
      <c r="AQ48" s="831"/>
      <c r="AR48" s="831"/>
      <c r="AS48" s="831"/>
      <c r="AT48" s="831"/>
      <c r="AU48" s="831"/>
      <c r="AV48" s="831"/>
      <c r="AW48" s="831"/>
      <c r="AX48" s="831"/>
      <c r="AY48" s="831"/>
      <c r="AZ48" s="832"/>
      <c r="BA48" s="832"/>
      <c r="BB48" s="832"/>
      <c r="BC48" s="832"/>
      <c r="BD48" s="832"/>
      <c r="BE48" s="833"/>
      <c r="BF48" s="833"/>
      <c r="BG48" s="833"/>
      <c r="BH48" s="833"/>
      <c r="BI48" s="834"/>
      <c r="BJ48" s="214"/>
      <c r="BK48" s="214"/>
      <c r="BL48" s="214"/>
      <c r="BM48" s="214"/>
      <c r="BN48" s="214"/>
      <c r="BO48" s="224"/>
      <c r="BP48" s="224"/>
      <c r="BQ48" s="221">
        <v>42</v>
      </c>
      <c r="BR48" s="222"/>
      <c r="BS48" s="774"/>
      <c r="BT48" s="775"/>
      <c r="BU48" s="775"/>
      <c r="BV48" s="775"/>
      <c r="BW48" s="775"/>
      <c r="BX48" s="775"/>
      <c r="BY48" s="775"/>
      <c r="BZ48" s="775"/>
      <c r="CA48" s="775"/>
      <c r="CB48" s="775"/>
      <c r="CC48" s="775"/>
      <c r="CD48" s="775"/>
      <c r="CE48" s="775"/>
      <c r="CF48" s="775"/>
      <c r="CG48" s="776"/>
      <c r="CH48" s="777"/>
      <c r="CI48" s="778"/>
      <c r="CJ48" s="778"/>
      <c r="CK48" s="778"/>
      <c r="CL48" s="779"/>
      <c r="CM48" s="777"/>
      <c r="CN48" s="778"/>
      <c r="CO48" s="778"/>
      <c r="CP48" s="778"/>
      <c r="CQ48" s="779"/>
      <c r="CR48" s="777"/>
      <c r="CS48" s="778"/>
      <c r="CT48" s="778"/>
      <c r="CU48" s="778"/>
      <c r="CV48" s="779"/>
      <c r="CW48" s="777"/>
      <c r="CX48" s="778"/>
      <c r="CY48" s="778"/>
      <c r="CZ48" s="778"/>
      <c r="DA48" s="779"/>
      <c r="DB48" s="777"/>
      <c r="DC48" s="778"/>
      <c r="DD48" s="778"/>
      <c r="DE48" s="778"/>
      <c r="DF48" s="779"/>
      <c r="DG48" s="777"/>
      <c r="DH48" s="778"/>
      <c r="DI48" s="778"/>
      <c r="DJ48" s="778"/>
      <c r="DK48" s="779"/>
      <c r="DL48" s="777"/>
      <c r="DM48" s="778"/>
      <c r="DN48" s="778"/>
      <c r="DO48" s="778"/>
      <c r="DP48" s="779"/>
      <c r="DQ48" s="777"/>
      <c r="DR48" s="778"/>
      <c r="DS48" s="778"/>
      <c r="DT48" s="778"/>
      <c r="DU48" s="779"/>
      <c r="DV48" s="774"/>
      <c r="DW48" s="775"/>
      <c r="DX48" s="775"/>
      <c r="DY48" s="775"/>
      <c r="DZ48" s="780"/>
      <c r="EA48" s="212"/>
    </row>
    <row r="49" spans="1:131" ht="26.25" customHeight="1" x14ac:dyDescent="0.2">
      <c r="A49" s="221">
        <v>22</v>
      </c>
      <c r="B49" s="781"/>
      <c r="C49" s="782"/>
      <c r="D49" s="782"/>
      <c r="E49" s="782"/>
      <c r="F49" s="782"/>
      <c r="G49" s="782"/>
      <c r="H49" s="782"/>
      <c r="I49" s="782"/>
      <c r="J49" s="782"/>
      <c r="K49" s="782"/>
      <c r="L49" s="782"/>
      <c r="M49" s="782"/>
      <c r="N49" s="782"/>
      <c r="O49" s="782"/>
      <c r="P49" s="783"/>
      <c r="Q49" s="784"/>
      <c r="R49" s="785"/>
      <c r="S49" s="785"/>
      <c r="T49" s="785"/>
      <c r="U49" s="785"/>
      <c r="V49" s="785"/>
      <c r="W49" s="785"/>
      <c r="X49" s="785"/>
      <c r="Y49" s="785"/>
      <c r="Z49" s="785"/>
      <c r="AA49" s="785"/>
      <c r="AB49" s="785"/>
      <c r="AC49" s="785"/>
      <c r="AD49" s="785"/>
      <c r="AE49" s="786"/>
      <c r="AF49" s="787"/>
      <c r="AG49" s="788"/>
      <c r="AH49" s="788"/>
      <c r="AI49" s="788"/>
      <c r="AJ49" s="789"/>
      <c r="AK49" s="835"/>
      <c r="AL49" s="831"/>
      <c r="AM49" s="831"/>
      <c r="AN49" s="831"/>
      <c r="AO49" s="831"/>
      <c r="AP49" s="831"/>
      <c r="AQ49" s="831"/>
      <c r="AR49" s="831"/>
      <c r="AS49" s="831"/>
      <c r="AT49" s="831"/>
      <c r="AU49" s="831"/>
      <c r="AV49" s="831"/>
      <c r="AW49" s="831"/>
      <c r="AX49" s="831"/>
      <c r="AY49" s="831"/>
      <c r="AZ49" s="832"/>
      <c r="BA49" s="832"/>
      <c r="BB49" s="832"/>
      <c r="BC49" s="832"/>
      <c r="BD49" s="832"/>
      <c r="BE49" s="833"/>
      <c r="BF49" s="833"/>
      <c r="BG49" s="833"/>
      <c r="BH49" s="833"/>
      <c r="BI49" s="834"/>
      <c r="BJ49" s="214"/>
      <c r="BK49" s="214"/>
      <c r="BL49" s="214"/>
      <c r="BM49" s="214"/>
      <c r="BN49" s="214"/>
      <c r="BO49" s="224"/>
      <c r="BP49" s="224"/>
      <c r="BQ49" s="221">
        <v>43</v>
      </c>
      <c r="BR49" s="222"/>
      <c r="BS49" s="774"/>
      <c r="BT49" s="775"/>
      <c r="BU49" s="775"/>
      <c r="BV49" s="775"/>
      <c r="BW49" s="775"/>
      <c r="BX49" s="775"/>
      <c r="BY49" s="775"/>
      <c r="BZ49" s="775"/>
      <c r="CA49" s="775"/>
      <c r="CB49" s="775"/>
      <c r="CC49" s="775"/>
      <c r="CD49" s="775"/>
      <c r="CE49" s="775"/>
      <c r="CF49" s="775"/>
      <c r="CG49" s="776"/>
      <c r="CH49" s="777"/>
      <c r="CI49" s="778"/>
      <c r="CJ49" s="778"/>
      <c r="CK49" s="778"/>
      <c r="CL49" s="779"/>
      <c r="CM49" s="777"/>
      <c r="CN49" s="778"/>
      <c r="CO49" s="778"/>
      <c r="CP49" s="778"/>
      <c r="CQ49" s="779"/>
      <c r="CR49" s="777"/>
      <c r="CS49" s="778"/>
      <c r="CT49" s="778"/>
      <c r="CU49" s="778"/>
      <c r="CV49" s="779"/>
      <c r="CW49" s="777"/>
      <c r="CX49" s="778"/>
      <c r="CY49" s="778"/>
      <c r="CZ49" s="778"/>
      <c r="DA49" s="779"/>
      <c r="DB49" s="777"/>
      <c r="DC49" s="778"/>
      <c r="DD49" s="778"/>
      <c r="DE49" s="778"/>
      <c r="DF49" s="779"/>
      <c r="DG49" s="777"/>
      <c r="DH49" s="778"/>
      <c r="DI49" s="778"/>
      <c r="DJ49" s="778"/>
      <c r="DK49" s="779"/>
      <c r="DL49" s="777"/>
      <c r="DM49" s="778"/>
      <c r="DN49" s="778"/>
      <c r="DO49" s="778"/>
      <c r="DP49" s="779"/>
      <c r="DQ49" s="777"/>
      <c r="DR49" s="778"/>
      <c r="DS49" s="778"/>
      <c r="DT49" s="778"/>
      <c r="DU49" s="779"/>
      <c r="DV49" s="774"/>
      <c r="DW49" s="775"/>
      <c r="DX49" s="775"/>
      <c r="DY49" s="775"/>
      <c r="DZ49" s="780"/>
      <c r="EA49" s="212"/>
    </row>
    <row r="50" spans="1:131" ht="26.25" customHeight="1" x14ac:dyDescent="0.2">
      <c r="A50" s="221">
        <v>23</v>
      </c>
      <c r="B50" s="781"/>
      <c r="C50" s="782"/>
      <c r="D50" s="782"/>
      <c r="E50" s="782"/>
      <c r="F50" s="782"/>
      <c r="G50" s="782"/>
      <c r="H50" s="782"/>
      <c r="I50" s="782"/>
      <c r="J50" s="782"/>
      <c r="K50" s="782"/>
      <c r="L50" s="782"/>
      <c r="M50" s="782"/>
      <c r="N50" s="782"/>
      <c r="O50" s="782"/>
      <c r="P50" s="783"/>
      <c r="Q50" s="836"/>
      <c r="R50" s="837"/>
      <c r="S50" s="837"/>
      <c r="T50" s="837"/>
      <c r="U50" s="837"/>
      <c r="V50" s="837"/>
      <c r="W50" s="837"/>
      <c r="X50" s="837"/>
      <c r="Y50" s="837"/>
      <c r="Z50" s="837"/>
      <c r="AA50" s="837"/>
      <c r="AB50" s="837"/>
      <c r="AC50" s="837"/>
      <c r="AD50" s="837"/>
      <c r="AE50" s="838"/>
      <c r="AF50" s="787"/>
      <c r="AG50" s="788"/>
      <c r="AH50" s="788"/>
      <c r="AI50" s="788"/>
      <c r="AJ50" s="789"/>
      <c r="AK50" s="840"/>
      <c r="AL50" s="837"/>
      <c r="AM50" s="837"/>
      <c r="AN50" s="837"/>
      <c r="AO50" s="837"/>
      <c r="AP50" s="837"/>
      <c r="AQ50" s="837"/>
      <c r="AR50" s="837"/>
      <c r="AS50" s="837"/>
      <c r="AT50" s="837"/>
      <c r="AU50" s="837"/>
      <c r="AV50" s="837"/>
      <c r="AW50" s="837"/>
      <c r="AX50" s="837"/>
      <c r="AY50" s="837"/>
      <c r="AZ50" s="839"/>
      <c r="BA50" s="839"/>
      <c r="BB50" s="839"/>
      <c r="BC50" s="839"/>
      <c r="BD50" s="839"/>
      <c r="BE50" s="833"/>
      <c r="BF50" s="833"/>
      <c r="BG50" s="833"/>
      <c r="BH50" s="833"/>
      <c r="BI50" s="834"/>
      <c r="BJ50" s="214"/>
      <c r="BK50" s="214"/>
      <c r="BL50" s="214"/>
      <c r="BM50" s="214"/>
      <c r="BN50" s="214"/>
      <c r="BO50" s="224"/>
      <c r="BP50" s="224"/>
      <c r="BQ50" s="221">
        <v>44</v>
      </c>
      <c r="BR50" s="222"/>
      <c r="BS50" s="774"/>
      <c r="BT50" s="775"/>
      <c r="BU50" s="775"/>
      <c r="BV50" s="775"/>
      <c r="BW50" s="775"/>
      <c r="BX50" s="775"/>
      <c r="BY50" s="775"/>
      <c r="BZ50" s="775"/>
      <c r="CA50" s="775"/>
      <c r="CB50" s="775"/>
      <c r="CC50" s="775"/>
      <c r="CD50" s="775"/>
      <c r="CE50" s="775"/>
      <c r="CF50" s="775"/>
      <c r="CG50" s="776"/>
      <c r="CH50" s="777"/>
      <c r="CI50" s="778"/>
      <c r="CJ50" s="778"/>
      <c r="CK50" s="778"/>
      <c r="CL50" s="779"/>
      <c r="CM50" s="777"/>
      <c r="CN50" s="778"/>
      <c r="CO50" s="778"/>
      <c r="CP50" s="778"/>
      <c r="CQ50" s="779"/>
      <c r="CR50" s="777"/>
      <c r="CS50" s="778"/>
      <c r="CT50" s="778"/>
      <c r="CU50" s="778"/>
      <c r="CV50" s="779"/>
      <c r="CW50" s="777"/>
      <c r="CX50" s="778"/>
      <c r="CY50" s="778"/>
      <c r="CZ50" s="778"/>
      <c r="DA50" s="779"/>
      <c r="DB50" s="777"/>
      <c r="DC50" s="778"/>
      <c r="DD50" s="778"/>
      <c r="DE50" s="778"/>
      <c r="DF50" s="779"/>
      <c r="DG50" s="777"/>
      <c r="DH50" s="778"/>
      <c r="DI50" s="778"/>
      <c r="DJ50" s="778"/>
      <c r="DK50" s="779"/>
      <c r="DL50" s="777"/>
      <c r="DM50" s="778"/>
      <c r="DN50" s="778"/>
      <c r="DO50" s="778"/>
      <c r="DP50" s="779"/>
      <c r="DQ50" s="777"/>
      <c r="DR50" s="778"/>
      <c r="DS50" s="778"/>
      <c r="DT50" s="778"/>
      <c r="DU50" s="779"/>
      <c r="DV50" s="774"/>
      <c r="DW50" s="775"/>
      <c r="DX50" s="775"/>
      <c r="DY50" s="775"/>
      <c r="DZ50" s="780"/>
      <c r="EA50" s="212"/>
    </row>
    <row r="51" spans="1:131" ht="26.25" customHeight="1" x14ac:dyDescent="0.2">
      <c r="A51" s="221">
        <v>24</v>
      </c>
      <c r="B51" s="781"/>
      <c r="C51" s="782"/>
      <c r="D51" s="782"/>
      <c r="E51" s="782"/>
      <c r="F51" s="782"/>
      <c r="G51" s="782"/>
      <c r="H51" s="782"/>
      <c r="I51" s="782"/>
      <c r="J51" s="782"/>
      <c r="K51" s="782"/>
      <c r="L51" s="782"/>
      <c r="M51" s="782"/>
      <c r="N51" s="782"/>
      <c r="O51" s="782"/>
      <c r="P51" s="783"/>
      <c r="Q51" s="836"/>
      <c r="R51" s="837"/>
      <c r="S51" s="837"/>
      <c r="T51" s="837"/>
      <c r="U51" s="837"/>
      <c r="V51" s="837"/>
      <c r="W51" s="837"/>
      <c r="X51" s="837"/>
      <c r="Y51" s="837"/>
      <c r="Z51" s="837"/>
      <c r="AA51" s="837"/>
      <c r="AB51" s="837"/>
      <c r="AC51" s="837"/>
      <c r="AD51" s="837"/>
      <c r="AE51" s="838"/>
      <c r="AF51" s="787"/>
      <c r="AG51" s="788"/>
      <c r="AH51" s="788"/>
      <c r="AI51" s="788"/>
      <c r="AJ51" s="789"/>
      <c r="AK51" s="840"/>
      <c r="AL51" s="837"/>
      <c r="AM51" s="837"/>
      <c r="AN51" s="837"/>
      <c r="AO51" s="837"/>
      <c r="AP51" s="837"/>
      <c r="AQ51" s="837"/>
      <c r="AR51" s="837"/>
      <c r="AS51" s="837"/>
      <c r="AT51" s="837"/>
      <c r="AU51" s="837"/>
      <c r="AV51" s="837"/>
      <c r="AW51" s="837"/>
      <c r="AX51" s="837"/>
      <c r="AY51" s="837"/>
      <c r="AZ51" s="839"/>
      <c r="BA51" s="839"/>
      <c r="BB51" s="839"/>
      <c r="BC51" s="839"/>
      <c r="BD51" s="839"/>
      <c r="BE51" s="833"/>
      <c r="BF51" s="833"/>
      <c r="BG51" s="833"/>
      <c r="BH51" s="833"/>
      <c r="BI51" s="834"/>
      <c r="BJ51" s="214"/>
      <c r="BK51" s="214"/>
      <c r="BL51" s="214"/>
      <c r="BM51" s="214"/>
      <c r="BN51" s="214"/>
      <c r="BO51" s="224"/>
      <c r="BP51" s="224"/>
      <c r="BQ51" s="221">
        <v>45</v>
      </c>
      <c r="BR51" s="222"/>
      <c r="BS51" s="774"/>
      <c r="BT51" s="775"/>
      <c r="BU51" s="775"/>
      <c r="BV51" s="775"/>
      <c r="BW51" s="775"/>
      <c r="BX51" s="775"/>
      <c r="BY51" s="775"/>
      <c r="BZ51" s="775"/>
      <c r="CA51" s="775"/>
      <c r="CB51" s="775"/>
      <c r="CC51" s="775"/>
      <c r="CD51" s="775"/>
      <c r="CE51" s="775"/>
      <c r="CF51" s="775"/>
      <c r="CG51" s="776"/>
      <c r="CH51" s="777"/>
      <c r="CI51" s="778"/>
      <c r="CJ51" s="778"/>
      <c r="CK51" s="778"/>
      <c r="CL51" s="779"/>
      <c r="CM51" s="777"/>
      <c r="CN51" s="778"/>
      <c r="CO51" s="778"/>
      <c r="CP51" s="778"/>
      <c r="CQ51" s="779"/>
      <c r="CR51" s="777"/>
      <c r="CS51" s="778"/>
      <c r="CT51" s="778"/>
      <c r="CU51" s="778"/>
      <c r="CV51" s="779"/>
      <c r="CW51" s="777"/>
      <c r="CX51" s="778"/>
      <c r="CY51" s="778"/>
      <c r="CZ51" s="778"/>
      <c r="DA51" s="779"/>
      <c r="DB51" s="777"/>
      <c r="DC51" s="778"/>
      <c r="DD51" s="778"/>
      <c r="DE51" s="778"/>
      <c r="DF51" s="779"/>
      <c r="DG51" s="777"/>
      <c r="DH51" s="778"/>
      <c r="DI51" s="778"/>
      <c r="DJ51" s="778"/>
      <c r="DK51" s="779"/>
      <c r="DL51" s="777"/>
      <c r="DM51" s="778"/>
      <c r="DN51" s="778"/>
      <c r="DO51" s="778"/>
      <c r="DP51" s="779"/>
      <c r="DQ51" s="777"/>
      <c r="DR51" s="778"/>
      <c r="DS51" s="778"/>
      <c r="DT51" s="778"/>
      <c r="DU51" s="779"/>
      <c r="DV51" s="774"/>
      <c r="DW51" s="775"/>
      <c r="DX51" s="775"/>
      <c r="DY51" s="775"/>
      <c r="DZ51" s="780"/>
      <c r="EA51" s="212"/>
    </row>
    <row r="52" spans="1:131" ht="26.25" customHeight="1" x14ac:dyDescent="0.2">
      <c r="A52" s="221">
        <v>25</v>
      </c>
      <c r="B52" s="781"/>
      <c r="C52" s="782"/>
      <c r="D52" s="782"/>
      <c r="E52" s="782"/>
      <c r="F52" s="782"/>
      <c r="G52" s="782"/>
      <c r="H52" s="782"/>
      <c r="I52" s="782"/>
      <c r="J52" s="782"/>
      <c r="K52" s="782"/>
      <c r="L52" s="782"/>
      <c r="M52" s="782"/>
      <c r="N52" s="782"/>
      <c r="O52" s="782"/>
      <c r="P52" s="783"/>
      <c r="Q52" s="836"/>
      <c r="R52" s="837"/>
      <c r="S52" s="837"/>
      <c r="T52" s="837"/>
      <c r="U52" s="837"/>
      <c r="V52" s="837"/>
      <c r="W52" s="837"/>
      <c r="X52" s="837"/>
      <c r="Y52" s="837"/>
      <c r="Z52" s="837"/>
      <c r="AA52" s="837"/>
      <c r="AB52" s="837"/>
      <c r="AC52" s="837"/>
      <c r="AD52" s="837"/>
      <c r="AE52" s="838"/>
      <c r="AF52" s="787"/>
      <c r="AG52" s="788"/>
      <c r="AH52" s="788"/>
      <c r="AI52" s="788"/>
      <c r="AJ52" s="789"/>
      <c r="AK52" s="840"/>
      <c r="AL52" s="837"/>
      <c r="AM52" s="837"/>
      <c r="AN52" s="837"/>
      <c r="AO52" s="837"/>
      <c r="AP52" s="837"/>
      <c r="AQ52" s="837"/>
      <c r="AR52" s="837"/>
      <c r="AS52" s="837"/>
      <c r="AT52" s="837"/>
      <c r="AU52" s="837"/>
      <c r="AV52" s="837"/>
      <c r="AW52" s="837"/>
      <c r="AX52" s="837"/>
      <c r="AY52" s="837"/>
      <c r="AZ52" s="839"/>
      <c r="BA52" s="839"/>
      <c r="BB52" s="839"/>
      <c r="BC52" s="839"/>
      <c r="BD52" s="839"/>
      <c r="BE52" s="833"/>
      <c r="BF52" s="833"/>
      <c r="BG52" s="833"/>
      <c r="BH52" s="833"/>
      <c r="BI52" s="834"/>
      <c r="BJ52" s="214"/>
      <c r="BK52" s="214"/>
      <c r="BL52" s="214"/>
      <c r="BM52" s="214"/>
      <c r="BN52" s="214"/>
      <c r="BO52" s="224"/>
      <c r="BP52" s="224"/>
      <c r="BQ52" s="221">
        <v>46</v>
      </c>
      <c r="BR52" s="222"/>
      <c r="BS52" s="774"/>
      <c r="BT52" s="775"/>
      <c r="BU52" s="775"/>
      <c r="BV52" s="775"/>
      <c r="BW52" s="775"/>
      <c r="BX52" s="775"/>
      <c r="BY52" s="775"/>
      <c r="BZ52" s="775"/>
      <c r="CA52" s="775"/>
      <c r="CB52" s="775"/>
      <c r="CC52" s="775"/>
      <c r="CD52" s="775"/>
      <c r="CE52" s="775"/>
      <c r="CF52" s="775"/>
      <c r="CG52" s="776"/>
      <c r="CH52" s="777"/>
      <c r="CI52" s="778"/>
      <c r="CJ52" s="778"/>
      <c r="CK52" s="778"/>
      <c r="CL52" s="779"/>
      <c r="CM52" s="777"/>
      <c r="CN52" s="778"/>
      <c r="CO52" s="778"/>
      <c r="CP52" s="778"/>
      <c r="CQ52" s="779"/>
      <c r="CR52" s="777"/>
      <c r="CS52" s="778"/>
      <c r="CT52" s="778"/>
      <c r="CU52" s="778"/>
      <c r="CV52" s="779"/>
      <c r="CW52" s="777"/>
      <c r="CX52" s="778"/>
      <c r="CY52" s="778"/>
      <c r="CZ52" s="778"/>
      <c r="DA52" s="779"/>
      <c r="DB52" s="777"/>
      <c r="DC52" s="778"/>
      <c r="DD52" s="778"/>
      <c r="DE52" s="778"/>
      <c r="DF52" s="779"/>
      <c r="DG52" s="777"/>
      <c r="DH52" s="778"/>
      <c r="DI52" s="778"/>
      <c r="DJ52" s="778"/>
      <c r="DK52" s="779"/>
      <c r="DL52" s="777"/>
      <c r="DM52" s="778"/>
      <c r="DN52" s="778"/>
      <c r="DO52" s="778"/>
      <c r="DP52" s="779"/>
      <c r="DQ52" s="777"/>
      <c r="DR52" s="778"/>
      <c r="DS52" s="778"/>
      <c r="DT52" s="778"/>
      <c r="DU52" s="779"/>
      <c r="DV52" s="774"/>
      <c r="DW52" s="775"/>
      <c r="DX52" s="775"/>
      <c r="DY52" s="775"/>
      <c r="DZ52" s="780"/>
      <c r="EA52" s="212"/>
    </row>
    <row r="53" spans="1:131" ht="26.25" customHeight="1" x14ac:dyDescent="0.2">
      <c r="A53" s="221">
        <v>26</v>
      </c>
      <c r="B53" s="781"/>
      <c r="C53" s="782"/>
      <c r="D53" s="782"/>
      <c r="E53" s="782"/>
      <c r="F53" s="782"/>
      <c r="G53" s="782"/>
      <c r="H53" s="782"/>
      <c r="I53" s="782"/>
      <c r="J53" s="782"/>
      <c r="K53" s="782"/>
      <c r="L53" s="782"/>
      <c r="M53" s="782"/>
      <c r="N53" s="782"/>
      <c r="O53" s="782"/>
      <c r="P53" s="783"/>
      <c r="Q53" s="836"/>
      <c r="R53" s="837"/>
      <c r="S53" s="837"/>
      <c r="T53" s="837"/>
      <c r="U53" s="837"/>
      <c r="V53" s="837"/>
      <c r="W53" s="837"/>
      <c r="X53" s="837"/>
      <c r="Y53" s="837"/>
      <c r="Z53" s="837"/>
      <c r="AA53" s="837"/>
      <c r="AB53" s="837"/>
      <c r="AC53" s="837"/>
      <c r="AD53" s="837"/>
      <c r="AE53" s="838"/>
      <c r="AF53" s="787"/>
      <c r="AG53" s="788"/>
      <c r="AH53" s="788"/>
      <c r="AI53" s="788"/>
      <c r="AJ53" s="789"/>
      <c r="AK53" s="840"/>
      <c r="AL53" s="837"/>
      <c r="AM53" s="837"/>
      <c r="AN53" s="837"/>
      <c r="AO53" s="837"/>
      <c r="AP53" s="837"/>
      <c r="AQ53" s="837"/>
      <c r="AR53" s="837"/>
      <c r="AS53" s="837"/>
      <c r="AT53" s="837"/>
      <c r="AU53" s="837"/>
      <c r="AV53" s="837"/>
      <c r="AW53" s="837"/>
      <c r="AX53" s="837"/>
      <c r="AY53" s="837"/>
      <c r="AZ53" s="839"/>
      <c r="BA53" s="839"/>
      <c r="BB53" s="839"/>
      <c r="BC53" s="839"/>
      <c r="BD53" s="839"/>
      <c r="BE53" s="833"/>
      <c r="BF53" s="833"/>
      <c r="BG53" s="833"/>
      <c r="BH53" s="833"/>
      <c r="BI53" s="834"/>
      <c r="BJ53" s="214"/>
      <c r="BK53" s="214"/>
      <c r="BL53" s="214"/>
      <c r="BM53" s="214"/>
      <c r="BN53" s="214"/>
      <c r="BO53" s="224"/>
      <c r="BP53" s="224"/>
      <c r="BQ53" s="221">
        <v>47</v>
      </c>
      <c r="BR53" s="222"/>
      <c r="BS53" s="774"/>
      <c r="BT53" s="775"/>
      <c r="BU53" s="775"/>
      <c r="BV53" s="775"/>
      <c r="BW53" s="775"/>
      <c r="BX53" s="775"/>
      <c r="BY53" s="775"/>
      <c r="BZ53" s="775"/>
      <c r="CA53" s="775"/>
      <c r="CB53" s="775"/>
      <c r="CC53" s="775"/>
      <c r="CD53" s="775"/>
      <c r="CE53" s="775"/>
      <c r="CF53" s="775"/>
      <c r="CG53" s="776"/>
      <c r="CH53" s="777"/>
      <c r="CI53" s="778"/>
      <c r="CJ53" s="778"/>
      <c r="CK53" s="778"/>
      <c r="CL53" s="779"/>
      <c r="CM53" s="777"/>
      <c r="CN53" s="778"/>
      <c r="CO53" s="778"/>
      <c r="CP53" s="778"/>
      <c r="CQ53" s="779"/>
      <c r="CR53" s="777"/>
      <c r="CS53" s="778"/>
      <c r="CT53" s="778"/>
      <c r="CU53" s="778"/>
      <c r="CV53" s="779"/>
      <c r="CW53" s="777"/>
      <c r="CX53" s="778"/>
      <c r="CY53" s="778"/>
      <c r="CZ53" s="778"/>
      <c r="DA53" s="779"/>
      <c r="DB53" s="777"/>
      <c r="DC53" s="778"/>
      <c r="DD53" s="778"/>
      <c r="DE53" s="778"/>
      <c r="DF53" s="779"/>
      <c r="DG53" s="777"/>
      <c r="DH53" s="778"/>
      <c r="DI53" s="778"/>
      <c r="DJ53" s="778"/>
      <c r="DK53" s="779"/>
      <c r="DL53" s="777"/>
      <c r="DM53" s="778"/>
      <c r="DN53" s="778"/>
      <c r="DO53" s="778"/>
      <c r="DP53" s="779"/>
      <c r="DQ53" s="777"/>
      <c r="DR53" s="778"/>
      <c r="DS53" s="778"/>
      <c r="DT53" s="778"/>
      <c r="DU53" s="779"/>
      <c r="DV53" s="774"/>
      <c r="DW53" s="775"/>
      <c r="DX53" s="775"/>
      <c r="DY53" s="775"/>
      <c r="DZ53" s="780"/>
      <c r="EA53" s="212"/>
    </row>
    <row r="54" spans="1:131" ht="26.25" customHeight="1" x14ac:dyDescent="0.2">
      <c r="A54" s="221">
        <v>27</v>
      </c>
      <c r="B54" s="781"/>
      <c r="C54" s="782"/>
      <c r="D54" s="782"/>
      <c r="E54" s="782"/>
      <c r="F54" s="782"/>
      <c r="G54" s="782"/>
      <c r="H54" s="782"/>
      <c r="I54" s="782"/>
      <c r="J54" s="782"/>
      <c r="K54" s="782"/>
      <c r="L54" s="782"/>
      <c r="M54" s="782"/>
      <c r="N54" s="782"/>
      <c r="O54" s="782"/>
      <c r="P54" s="783"/>
      <c r="Q54" s="836"/>
      <c r="R54" s="837"/>
      <c r="S54" s="837"/>
      <c r="T54" s="837"/>
      <c r="U54" s="837"/>
      <c r="V54" s="837"/>
      <c r="W54" s="837"/>
      <c r="X54" s="837"/>
      <c r="Y54" s="837"/>
      <c r="Z54" s="837"/>
      <c r="AA54" s="837"/>
      <c r="AB54" s="837"/>
      <c r="AC54" s="837"/>
      <c r="AD54" s="837"/>
      <c r="AE54" s="838"/>
      <c r="AF54" s="787"/>
      <c r="AG54" s="788"/>
      <c r="AH54" s="788"/>
      <c r="AI54" s="788"/>
      <c r="AJ54" s="789"/>
      <c r="AK54" s="840"/>
      <c r="AL54" s="837"/>
      <c r="AM54" s="837"/>
      <c r="AN54" s="837"/>
      <c r="AO54" s="837"/>
      <c r="AP54" s="837"/>
      <c r="AQ54" s="837"/>
      <c r="AR54" s="837"/>
      <c r="AS54" s="837"/>
      <c r="AT54" s="837"/>
      <c r="AU54" s="837"/>
      <c r="AV54" s="837"/>
      <c r="AW54" s="837"/>
      <c r="AX54" s="837"/>
      <c r="AY54" s="837"/>
      <c r="AZ54" s="839"/>
      <c r="BA54" s="839"/>
      <c r="BB54" s="839"/>
      <c r="BC54" s="839"/>
      <c r="BD54" s="839"/>
      <c r="BE54" s="833"/>
      <c r="BF54" s="833"/>
      <c r="BG54" s="833"/>
      <c r="BH54" s="833"/>
      <c r="BI54" s="834"/>
      <c r="BJ54" s="214"/>
      <c r="BK54" s="214"/>
      <c r="BL54" s="214"/>
      <c r="BM54" s="214"/>
      <c r="BN54" s="214"/>
      <c r="BO54" s="224"/>
      <c r="BP54" s="224"/>
      <c r="BQ54" s="221">
        <v>48</v>
      </c>
      <c r="BR54" s="222"/>
      <c r="BS54" s="774"/>
      <c r="BT54" s="775"/>
      <c r="BU54" s="775"/>
      <c r="BV54" s="775"/>
      <c r="BW54" s="775"/>
      <c r="BX54" s="775"/>
      <c r="BY54" s="775"/>
      <c r="BZ54" s="775"/>
      <c r="CA54" s="775"/>
      <c r="CB54" s="775"/>
      <c r="CC54" s="775"/>
      <c r="CD54" s="775"/>
      <c r="CE54" s="775"/>
      <c r="CF54" s="775"/>
      <c r="CG54" s="776"/>
      <c r="CH54" s="777"/>
      <c r="CI54" s="778"/>
      <c r="CJ54" s="778"/>
      <c r="CK54" s="778"/>
      <c r="CL54" s="779"/>
      <c r="CM54" s="777"/>
      <c r="CN54" s="778"/>
      <c r="CO54" s="778"/>
      <c r="CP54" s="778"/>
      <c r="CQ54" s="779"/>
      <c r="CR54" s="777"/>
      <c r="CS54" s="778"/>
      <c r="CT54" s="778"/>
      <c r="CU54" s="778"/>
      <c r="CV54" s="779"/>
      <c r="CW54" s="777"/>
      <c r="CX54" s="778"/>
      <c r="CY54" s="778"/>
      <c r="CZ54" s="778"/>
      <c r="DA54" s="779"/>
      <c r="DB54" s="777"/>
      <c r="DC54" s="778"/>
      <c r="DD54" s="778"/>
      <c r="DE54" s="778"/>
      <c r="DF54" s="779"/>
      <c r="DG54" s="777"/>
      <c r="DH54" s="778"/>
      <c r="DI54" s="778"/>
      <c r="DJ54" s="778"/>
      <c r="DK54" s="779"/>
      <c r="DL54" s="777"/>
      <c r="DM54" s="778"/>
      <c r="DN54" s="778"/>
      <c r="DO54" s="778"/>
      <c r="DP54" s="779"/>
      <c r="DQ54" s="777"/>
      <c r="DR54" s="778"/>
      <c r="DS54" s="778"/>
      <c r="DT54" s="778"/>
      <c r="DU54" s="779"/>
      <c r="DV54" s="774"/>
      <c r="DW54" s="775"/>
      <c r="DX54" s="775"/>
      <c r="DY54" s="775"/>
      <c r="DZ54" s="780"/>
      <c r="EA54" s="212"/>
    </row>
    <row r="55" spans="1:131" ht="26.25" customHeight="1" x14ac:dyDescent="0.2">
      <c r="A55" s="221">
        <v>28</v>
      </c>
      <c r="B55" s="781"/>
      <c r="C55" s="782"/>
      <c r="D55" s="782"/>
      <c r="E55" s="782"/>
      <c r="F55" s="782"/>
      <c r="G55" s="782"/>
      <c r="H55" s="782"/>
      <c r="I55" s="782"/>
      <c r="J55" s="782"/>
      <c r="K55" s="782"/>
      <c r="L55" s="782"/>
      <c r="M55" s="782"/>
      <c r="N55" s="782"/>
      <c r="O55" s="782"/>
      <c r="P55" s="783"/>
      <c r="Q55" s="836"/>
      <c r="R55" s="837"/>
      <c r="S55" s="837"/>
      <c r="T55" s="837"/>
      <c r="U55" s="837"/>
      <c r="V55" s="837"/>
      <c r="W55" s="837"/>
      <c r="X55" s="837"/>
      <c r="Y55" s="837"/>
      <c r="Z55" s="837"/>
      <c r="AA55" s="837"/>
      <c r="AB55" s="837"/>
      <c r="AC55" s="837"/>
      <c r="AD55" s="837"/>
      <c r="AE55" s="838"/>
      <c r="AF55" s="787"/>
      <c r="AG55" s="788"/>
      <c r="AH55" s="788"/>
      <c r="AI55" s="788"/>
      <c r="AJ55" s="789"/>
      <c r="AK55" s="840"/>
      <c r="AL55" s="837"/>
      <c r="AM55" s="837"/>
      <c r="AN55" s="837"/>
      <c r="AO55" s="837"/>
      <c r="AP55" s="837"/>
      <c r="AQ55" s="837"/>
      <c r="AR55" s="837"/>
      <c r="AS55" s="837"/>
      <c r="AT55" s="837"/>
      <c r="AU55" s="837"/>
      <c r="AV55" s="837"/>
      <c r="AW55" s="837"/>
      <c r="AX55" s="837"/>
      <c r="AY55" s="837"/>
      <c r="AZ55" s="839"/>
      <c r="BA55" s="839"/>
      <c r="BB55" s="839"/>
      <c r="BC55" s="839"/>
      <c r="BD55" s="839"/>
      <c r="BE55" s="833"/>
      <c r="BF55" s="833"/>
      <c r="BG55" s="833"/>
      <c r="BH55" s="833"/>
      <c r="BI55" s="834"/>
      <c r="BJ55" s="214"/>
      <c r="BK55" s="214"/>
      <c r="BL55" s="214"/>
      <c r="BM55" s="214"/>
      <c r="BN55" s="214"/>
      <c r="BO55" s="224"/>
      <c r="BP55" s="224"/>
      <c r="BQ55" s="221">
        <v>49</v>
      </c>
      <c r="BR55" s="222"/>
      <c r="BS55" s="774"/>
      <c r="BT55" s="775"/>
      <c r="BU55" s="775"/>
      <c r="BV55" s="775"/>
      <c r="BW55" s="775"/>
      <c r="BX55" s="775"/>
      <c r="BY55" s="775"/>
      <c r="BZ55" s="775"/>
      <c r="CA55" s="775"/>
      <c r="CB55" s="775"/>
      <c r="CC55" s="775"/>
      <c r="CD55" s="775"/>
      <c r="CE55" s="775"/>
      <c r="CF55" s="775"/>
      <c r="CG55" s="776"/>
      <c r="CH55" s="777"/>
      <c r="CI55" s="778"/>
      <c r="CJ55" s="778"/>
      <c r="CK55" s="778"/>
      <c r="CL55" s="779"/>
      <c r="CM55" s="777"/>
      <c r="CN55" s="778"/>
      <c r="CO55" s="778"/>
      <c r="CP55" s="778"/>
      <c r="CQ55" s="779"/>
      <c r="CR55" s="777"/>
      <c r="CS55" s="778"/>
      <c r="CT55" s="778"/>
      <c r="CU55" s="778"/>
      <c r="CV55" s="779"/>
      <c r="CW55" s="777"/>
      <c r="CX55" s="778"/>
      <c r="CY55" s="778"/>
      <c r="CZ55" s="778"/>
      <c r="DA55" s="779"/>
      <c r="DB55" s="777"/>
      <c r="DC55" s="778"/>
      <c r="DD55" s="778"/>
      <c r="DE55" s="778"/>
      <c r="DF55" s="779"/>
      <c r="DG55" s="777"/>
      <c r="DH55" s="778"/>
      <c r="DI55" s="778"/>
      <c r="DJ55" s="778"/>
      <c r="DK55" s="779"/>
      <c r="DL55" s="777"/>
      <c r="DM55" s="778"/>
      <c r="DN55" s="778"/>
      <c r="DO55" s="778"/>
      <c r="DP55" s="779"/>
      <c r="DQ55" s="777"/>
      <c r="DR55" s="778"/>
      <c r="DS55" s="778"/>
      <c r="DT55" s="778"/>
      <c r="DU55" s="779"/>
      <c r="DV55" s="774"/>
      <c r="DW55" s="775"/>
      <c r="DX55" s="775"/>
      <c r="DY55" s="775"/>
      <c r="DZ55" s="780"/>
      <c r="EA55" s="212"/>
    </row>
    <row r="56" spans="1:131" ht="26.25" customHeight="1" x14ac:dyDescent="0.2">
      <c r="A56" s="221">
        <v>29</v>
      </c>
      <c r="B56" s="781"/>
      <c r="C56" s="782"/>
      <c r="D56" s="782"/>
      <c r="E56" s="782"/>
      <c r="F56" s="782"/>
      <c r="G56" s="782"/>
      <c r="H56" s="782"/>
      <c r="I56" s="782"/>
      <c r="J56" s="782"/>
      <c r="K56" s="782"/>
      <c r="L56" s="782"/>
      <c r="M56" s="782"/>
      <c r="N56" s="782"/>
      <c r="O56" s="782"/>
      <c r="P56" s="783"/>
      <c r="Q56" s="836"/>
      <c r="R56" s="837"/>
      <c r="S56" s="837"/>
      <c r="T56" s="837"/>
      <c r="U56" s="837"/>
      <c r="V56" s="837"/>
      <c r="W56" s="837"/>
      <c r="X56" s="837"/>
      <c r="Y56" s="837"/>
      <c r="Z56" s="837"/>
      <c r="AA56" s="837"/>
      <c r="AB56" s="837"/>
      <c r="AC56" s="837"/>
      <c r="AD56" s="837"/>
      <c r="AE56" s="838"/>
      <c r="AF56" s="787"/>
      <c r="AG56" s="788"/>
      <c r="AH56" s="788"/>
      <c r="AI56" s="788"/>
      <c r="AJ56" s="789"/>
      <c r="AK56" s="840"/>
      <c r="AL56" s="837"/>
      <c r="AM56" s="837"/>
      <c r="AN56" s="837"/>
      <c r="AO56" s="837"/>
      <c r="AP56" s="837"/>
      <c r="AQ56" s="837"/>
      <c r="AR56" s="837"/>
      <c r="AS56" s="837"/>
      <c r="AT56" s="837"/>
      <c r="AU56" s="837"/>
      <c r="AV56" s="837"/>
      <c r="AW56" s="837"/>
      <c r="AX56" s="837"/>
      <c r="AY56" s="837"/>
      <c r="AZ56" s="839"/>
      <c r="BA56" s="839"/>
      <c r="BB56" s="839"/>
      <c r="BC56" s="839"/>
      <c r="BD56" s="839"/>
      <c r="BE56" s="833"/>
      <c r="BF56" s="833"/>
      <c r="BG56" s="833"/>
      <c r="BH56" s="833"/>
      <c r="BI56" s="834"/>
      <c r="BJ56" s="214"/>
      <c r="BK56" s="214"/>
      <c r="BL56" s="214"/>
      <c r="BM56" s="214"/>
      <c r="BN56" s="214"/>
      <c r="BO56" s="224"/>
      <c r="BP56" s="224"/>
      <c r="BQ56" s="221">
        <v>50</v>
      </c>
      <c r="BR56" s="222"/>
      <c r="BS56" s="774"/>
      <c r="BT56" s="775"/>
      <c r="BU56" s="775"/>
      <c r="BV56" s="775"/>
      <c r="BW56" s="775"/>
      <c r="BX56" s="775"/>
      <c r="BY56" s="775"/>
      <c r="BZ56" s="775"/>
      <c r="CA56" s="775"/>
      <c r="CB56" s="775"/>
      <c r="CC56" s="775"/>
      <c r="CD56" s="775"/>
      <c r="CE56" s="775"/>
      <c r="CF56" s="775"/>
      <c r="CG56" s="776"/>
      <c r="CH56" s="777"/>
      <c r="CI56" s="778"/>
      <c r="CJ56" s="778"/>
      <c r="CK56" s="778"/>
      <c r="CL56" s="779"/>
      <c r="CM56" s="777"/>
      <c r="CN56" s="778"/>
      <c r="CO56" s="778"/>
      <c r="CP56" s="778"/>
      <c r="CQ56" s="779"/>
      <c r="CR56" s="777"/>
      <c r="CS56" s="778"/>
      <c r="CT56" s="778"/>
      <c r="CU56" s="778"/>
      <c r="CV56" s="779"/>
      <c r="CW56" s="777"/>
      <c r="CX56" s="778"/>
      <c r="CY56" s="778"/>
      <c r="CZ56" s="778"/>
      <c r="DA56" s="779"/>
      <c r="DB56" s="777"/>
      <c r="DC56" s="778"/>
      <c r="DD56" s="778"/>
      <c r="DE56" s="778"/>
      <c r="DF56" s="779"/>
      <c r="DG56" s="777"/>
      <c r="DH56" s="778"/>
      <c r="DI56" s="778"/>
      <c r="DJ56" s="778"/>
      <c r="DK56" s="779"/>
      <c r="DL56" s="777"/>
      <c r="DM56" s="778"/>
      <c r="DN56" s="778"/>
      <c r="DO56" s="778"/>
      <c r="DP56" s="779"/>
      <c r="DQ56" s="777"/>
      <c r="DR56" s="778"/>
      <c r="DS56" s="778"/>
      <c r="DT56" s="778"/>
      <c r="DU56" s="779"/>
      <c r="DV56" s="774"/>
      <c r="DW56" s="775"/>
      <c r="DX56" s="775"/>
      <c r="DY56" s="775"/>
      <c r="DZ56" s="780"/>
      <c r="EA56" s="212"/>
    </row>
    <row r="57" spans="1:131" ht="26.25" customHeight="1" x14ac:dyDescent="0.2">
      <c r="A57" s="221">
        <v>30</v>
      </c>
      <c r="B57" s="781"/>
      <c r="C57" s="782"/>
      <c r="D57" s="782"/>
      <c r="E57" s="782"/>
      <c r="F57" s="782"/>
      <c r="G57" s="782"/>
      <c r="H57" s="782"/>
      <c r="I57" s="782"/>
      <c r="J57" s="782"/>
      <c r="K57" s="782"/>
      <c r="L57" s="782"/>
      <c r="M57" s="782"/>
      <c r="N57" s="782"/>
      <c r="O57" s="782"/>
      <c r="P57" s="783"/>
      <c r="Q57" s="836"/>
      <c r="R57" s="837"/>
      <c r="S57" s="837"/>
      <c r="T57" s="837"/>
      <c r="U57" s="837"/>
      <c r="V57" s="837"/>
      <c r="W57" s="837"/>
      <c r="X57" s="837"/>
      <c r="Y57" s="837"/>
      <c r="Z57" s="837"/>
      <c r="AA57" s="837"/>
      <c r="AB57" s="837"/>
      <c r="AC57" s="837"/>
      <c r="AD57" s="837"/>
      <c r="AE57" s="838"/>
      <c r="AF57" s="787"/>
      <c r="AG57" s="788"/>
      <c r="AH57" s="788"/>
      <c r="AI57" s="788"/>
      <c r="AJ57" s="789"/>
      <c r="AK57" s="840"/>
      <c r="AL57" s="837"/>
      <c r="AM57" s="837"/>
      <c r="AN57" s="837"/>
      <c r="AO57" s="837"/>
      <c r="AP57" s="837"/>
      <c r="AQ57" s="837"/>
      <c r="AR57" s="837"/>
      <c r="AS57" s="837"/>
      <c r="AT57" s="837"/>
      <c r="AU57" s="837"/>
      <c r="AV57" s="837"/>
      <c r="AW57" s="837"/>
      <c r="AX57" s="837"/>
      <c r="AY57" s="837"/>
      <c r="AZ57" s="839"/>
      <c r="BA57" s="839"/>
      <c r="BB57" s="839"/>
      <c r="BC57" s="839"/>
      <c r="BD57" s="839"/>
      <c r="BE57" s="833"/>
      <c r="BF57" s="833"/>
      <c r="BG57" s="833"/>
      <c r="BH57" s="833"/>
      <c r="BI57" s="834"/>
      <c r="BJ57" s="214"/>
      <c r="BK57" s="214"/>
      <c r="BL57" s="214"/>
      <c r="BM57" s="214"/>
      <c r="BN57" s="214"/>
      <c r="BO57" s="224"/>
      <c r="BP57" s="224"/>
      <c r="BQ57" s="221">
        <v>51</v>
      </c>
      <c r="BR57" s="222"/>
      <c r="BS57" s="774"/>
      <c r="BT57" s="775"/>
      <c r="BU57" s="775"/>
      <c r="BV57" s="775"/>
      <c r="BW57" s="775"/>
      <c r="BX57" s="775"/>
      <c r="BY57" s="775"/>
      <c r="BZ57" s="775"/>
      <c r="CA57" s="775"/>
      <c r="CB57" s="775"/>
      <c r="CC57" s="775"/>
      <c r="CD57" s="775"/>
      <c r="CE57" s="775"/>
      <c r="CF57" s="775"/>
      <c r="CG57" s="776"/>
      <c r="CH57" s="777"/>
      <c r="CI57" s="778"/>
      <c r="CJ57" s="778"/>
      <c r="CK57" s="778"/>
      <c r="CL57" s="779"/>
      <c r="CM57" s="777"/>
      <c r="CN57" s="778"/>
      <c r="CO57" s="778"/>
      <c r="CP57" s="778"/>
      <c r="CQ57" s="779"/>
      <c r="CR57" s="777"/>
      <c r="CS57" s="778"/>
      <c r="CT57" s="778"/>
      <c r="CU57" s="778"/>
      <c r="CV57" s="779"/>
      <c r="CW57" s="777"/>
      <c r="CX57" s="778"/>
      <c r="CY57" s="778"/>
      <c r="CZ57" s="778"/>
      <c r="DA57" s="779"/>
      <c r="DB57" s="777"/>
      <c r="DC57" s="778"/>
      <c r="DD57" s="778"/>
      <c r="DE57" s="778"/>
      <c r="DF57" s="779"/>
      <c r="DG57" s="777"/>
      <c r="DH57" s="778"/>
      <c r="DI57" s="778"/>
      <c r="DJ57" s="778"/>
      <c r="DK57" s="779"/>
      <c r="DL57" s="777"/>
      <c r="DM57" s="778"/>
      <c r="DN57" s="778"/>
      <c r="DO57" s="778"/>
      <c r="DP57" s="779"/>
      <c r="DQ57" s="777"/>
      <c r="DR57" s="778"/>
      <c r="DS57" s="778"/>
      <c r="DT57" s="778"/>
      <c r="DU57" s="779"/>
      <c r="DV57" s="774"/>
      <c r="DW57" s="775"/>
      <c r="DX57" s="775"/>
      <c r="DY57" s="775"/>
      <c r="DZ57" s="780"/>
      <c r="EA57" s="212"/>
    </row>
    <row r="58" spans="1:131" ht="26.25" customHeight="1" x14ac:dyDescent="0.2">
      <c r="A58" s="221">
        <v>31</v>
      </c>
      <c r="B58" s="781"/>
      <c r="C58" s="782"/>
      <c r="D58" s="782"/>
      <c r="E58" s="782"/>
      <c r="F58" s="782"/>
      <c r="G58" s="782"/>
      <c r="H58" s="782"/>
      <c r="I58" s="782"/>
      <c r="J58" s="782"/>
      <c r="K58" s="782"/>
      <c r="L58" s="782"/>
      <c r="M58" s="782"/>
      <c r="N58" s="782"/>
      <c r="O58" s="782"/>
      <c r="P58" s="783"/>
      <c r="Q58" s="836"/>
      <c r="R58" s="837"/>
      <c r="S58" s="837"/>
      <c r="T58" s="837"/>
      <c r="U58" s="837"/>
      <c r="V58" s="837"/>
      <c r="W58" s="837"/>
      <c r="X58" s="837"/>
      <c r="Y58" s="837"/>
      <c r="Z58" s="837"/>
      <c r="AA58" s="837"/>
      <c r="AB58" s="837"/>
      <c r="AC58" s="837"/>
      <c r="AD58" s="837"/>
      <c r="AE58" s="838"/>
      <c r="AF58" s="787"/>
      <c r="AG58" s="788"/>
      <c r="AH58" s="788"/>
      <c r="AI58" s="788"/>
      <c r="AJ58" s="789"/>
      <c r="AK58" s="840"/>
      <c r="AL58" s="837"/>
      <c r="AM58" s="837"/>
      <c r="AN58" s="837"/>
      <c r="AO58" s="837"/>
      <c r="AP58" s="837"/>
      <c r="AQ58" s="837"/>
      <c r="AR58" s="837"/>
      <c r="AS58" s="837"/>
      <c r="AT58" s="837"/>
      <c r="AU58" s="837"/>
      <c r="AV58" s="837"/>
      <c r="AW58" s="837"/>
      <c r="AX58" s="837"/>
      <c r="AY58" s="837"/>
      <c r="AZ58" s="839"/>
      <c r="BA58" s="839"/>
      <c r="BB58" s="839"/>
      <c r="BC58" s="839"/>
      <c r="BD58" s="839"/>
      <c r="BE58" s="833"/>
      <c r="BF58" s="833"/>
      <c r="BG58" s="833"/>
      <c r="BH58" s="833"/>
      <c r="BI58" s="834"/>
      <c r="BJ58" s="214"/>
      <c r="BK58" s="214"/>
      <c r="BL58" s="214"/>
      <c r="BM58" s="214"/>
      <c r="BN58" s="214"/>
      <c r="BO58" s="224"/>
      <c r="BP58" s="224"/>
      <c r="BQ58" s="221">
        <v>52</v>
      </c>
      <c r="BR58" s="222"/>
      <c r="BS58" s="774"/>
      <c r="BT58" s="775"/>
      <c r="BU58" s="775"/>
      <c r="BV58" s="775"/>
      <c r="BW58" s="775"/>
      <c r="BX58" s="775"/>
      <c r="BY58" s="775"/>
      <c r="BZ58" s="775"/>
      <c r="CA58" s="775"/>
      <c r="CB58" s="775"/>
      <c r="CC58" s="775"/>
      <c r="CD58" s="775"/>
      <c r="CE58" s="775"/>
      <c r="CF58" s="775"/>
      <c r="CG58" s="776"/>
      <c r="CH58" s="777"/>
      <c r="CI58" s="778"/>
      <c r="CJ58" s="778"/>
      <c r="CK58" s="778"/>
      <c r="CL58" s="779"/>
      <c r="CM58" s="777"/>
      <c r="CN58" s="778"/>
      <c r="CO58" s="778"/>
      <c r="CP58" s="778"/>
      <c r="CQ58" s="779"/>
      <c r="CR58" s="777"/>
      <c r="CS58" s="778"/>
      <c r="CT58" s="778"/>
      <c r="CU58" s="778"/>
      <c r="CV58" s="779"/>
      <c r="CW58" s="777"/>
      <c r="CX58" s="778"/>
      <c r="CY58" s="778"/>
      <c r="CZ58" s="778"/>
      <c r="DA58" s="779"/>
      <c r="DB58" s="777"/>
      <c r="DC58" s="778"/>
      <c r="DD58" s="778"/>
      <c r="DE58" s="778"/>
      <c r="DF58" s="779"/>
      <c r="DG58" s="777"/>
      <c r="DH58" s="778"/>
      <c r="DI58" s="778"/>
      <c r="DJ58" s="778"/>
      <c r="DK58" s="779"/>
      <c r="DL58" s="777"/>
      <c r="DM58" s="778"/>
      <c r="DN58" s="778"/>
      <c r="DO58" s="778"/>
      <c r="DP58" s="779"/>
      <c r="DQ58" s="777"/>
      <c r="DR58" s="778"/>
      <c r="DS58" s="778"/>
      <c r="DT58" s="778"/>
      <c r="DU58" s="779"/>
      <c r="DV58" s="774"/>
      <c r="DW58" s="775"/>
      <c r="DX58" s="775"/>
      <c r="DY58" s="775"/>
      <c r="DZ58" s="780"/>
      <c r="EA58" s="212"/>
    </row>
    <row r="59" spans="1:131" ht="26.25" customHeight="1" x14ac:dyDescent="0.2">
      <c r="A59" s="221">
        <v>32</v>
      </c>
      <c r="B59" s="781"/>
      <c r="C59" s="782"/>
      <c r="D59" s="782"/>
      <c r="E59" s="782"/>
      <c r="F59" s="782"/>
      <c r="G59" s="782"/>
      <c r="H59" s="782"/>
      <c r="I59" s="782"/>
      <c r="J59" s="782"/>
      <c r="K59" s="782"/>
      <c r="L59" s="782"/>
      <c r="M59" s="782"/>
      <c r="N59" s="782"/>
      <c r="O59" s="782"/>
      <c r="P59" s="783"/>
      <c r="Q59" s="836"/>
      <c r="R59" s="837"/>
      <c r="S59" s="837"/>
      <c r="T59" s="837"/>
      <c r="U59" s="837"/>
      <c r="V59" s="837"/>
      <c r="W59" s="837"/>
      <c r="X59" s="837"/>
      <c r="Y59" s="837"/>
      <c r="Z59" s="837"/>
      <c r="AA59" s="837"/>
      <c r="AB59" s="837"/>
      <c r="AC59" s="837"/>
      <c r="AD59" s="837"/>
      <c r="AE59" s="838"/>
      <c r="AF59" s="787"/>
      <c r="AG59" s="788"/>
      <c r="AH59" s="788"/>
      <c r="AI59" s="788"/>
      <c r="AJ59" s="789"/>
      <c r="AK59" s="840"/>
      <c r="AL59" s="837"/>
      <c r="AM59" s="837"/>
      <c r="AN59" s="837"/>
      <c r="AO59" s="837"/>
      <c r="AP59" s="837"/>
      <c r="AQ59" s="837"/>
      <c r="AR59" s="837"/>
      <c r="AS59" s="837"/>
      <c r="AT59" s="837"/>
      <c r="AU59" s="837"/>
      <c r="AV59" s="837"/>
      <c r="AW59" s="837"/>
      <c r="AX59" s="837"/>
      <c r="AY59" s="837"/>
      <c r="AZ59" s="839"/>
      <c r="BA59" s="839"/>
      <c r="BB59" s="839"/>
      <c r="BC59" s="839"/>
      <c r="BD59" s="839"/>
      <c r="BE59" s="833"/>
      <c r="BF59" s="833"/>
      <c r="BG59" s="833"/>
      <c r="BH59" s="833"/>
      <c r="BI59" s="834"/>
      <c r="BJ59" s="214"/>
      <c r="BK59" s="214"/>
      <c r="BL59" s="214"/>
      <c r="BM59" s="214"/>
      <c r="BN59" s="214"/>
      <c r="BO59" s="224"/>
      <c r="BP59" s="224"/>
      <c r="BQ59" s="221">
        <v>53</v>
      </c>
      <c r="BR59" s="222"/>
      <c r="BS59" s="774"/>
      <c r="BT59" s="775"/>
      <c r="BU59" s="775"/>
      <c r="BV59" s="775"/>
      <c r="BW59" s="775"/>
      <c r="BX59" s="775"/>
      <c r="BY59" s="775"/>
      <c r="BZ59" s="775"/>
      <c r="CA59" s="775"/>
      <c r="CB59" s="775"/>
      <c r="CC59" s="775"/>
      <c r="CD59" s="775"/>
      <c r="CE59" s="775"/>
      <c r="CF59" s="775"/>
      <c r="CG59" s="776"/>
      <c r="CH59" s="777"/>
      <c r="CI59" s="778"/>
      <c r="CJ59" s="778"/>
      <c r="CK59" s="778"/>
      <c r="CL59" s="779"/>
      <c r="CM59" s="777"/>
      <c r="CN59" s="778"/>
      <c r="CO59" s="778"/>
      <c r="CP59" s="778"/>
      <c r="CQ59" s="779"/>
      <c r="CR59" s="777"/>
      <c r="CS59" s="778"/>
      <c r="CT59" s="778"/>
      <c r="CU59" s="778"/>
      <c r="CV59" s="779"/>
      <c r="CW59" s="777"/>
      <c r="CX59" s="778"/>
      <c r="CY59" s="778"/>
      <c r="CZ59" s="778"/>
      <c r="DA59" s="779"/>
      <c r="DB59" s="777"/>
      <c r="DC59" s="778"/>
      <c r="DD59" s="778"/>
      <c r="DE59" s="778"/>
      <c r="DF59" s="779"/>
      <c r="DG59" s="777"/>
      <c r="DH59" s="778"/>
      <c r="DI59" s="778"/>
      <c r="DJ59" s="778"/>
      <c r="DK59" s="779"/>
      <c r="DL59" s="777"/>
      <c r="DM59" s="778"/>
      <c r="DN59" s="778"/>
      <c r="DO59" s="778"/>
      <c r="DP59" s="779"/>
      <c r="DQ59" s="777"/>
      <c r="DR59" s="778"/>
      <c r="DS59" s="778"/>
      <c r="DT59" s="778"/>
      <c r="DU59" s="779"/>
      <c r="DV59" s="774"/>
      <c r="DW59" s="775"/>
      <c r="DX59" s="775"/>
      <c r="DY59" s="775"/>
      <c r="DZ59" s="780"/>
      <c r="EA59" s="212"/>
    </row>
    <row r="60" spans="1:131" ht="26.25" customHeight="1" x14ac:dyDescent="0.2">
      <c r="A60" s="221">
        <v>33</v>
      </c>
      <c r="B60" s="781"/>
      <c r="C60" s="782"/>
      <c r="D60" s="782"/>
      <c r="E60" s="782"/>
      <c r="F60" s="782"/>
      <c r="G60" s="782"/>
      <c r="H60" s="782"/>
      <c r="I60" s="782"/>
      <c r="J60" s="782"/>
      <c r="K60" s="782"/>
      <c r="L60" s="782"/>
      <c r="M60" s="782"/>
      <c r="N60" s="782"/>
      <c r="O60" s="782"/>
      <c r="P60" s="783"/>
      <c r="Q60" s="836"/>
      <c r="R60" s="837"/>
      <c r="S60" s="837"/>
      <c r="T60" s="837"/>
      <c r="U60" s="837"/>
      <c r="V60" s="837"/>
      <c r="W60" s="837"/>
      <c r="X60" s="837"/>
      <c r="Y60" s="837"/>
      <c r="Z60" s="837"/>
      <c r="AA60" s="837"/>
      <c r="AB60" s="837"/>
      <c r="AC60" s="837"/>
      <c r="AD60" s="837"/>
      <c r="AE60" s="838"/>
      <c r="AF60" s="787"/>
      <c r="AG60" s="788"/>
      <c r="AH60" s="788"/>
      <c r="AI60" s="788"/>
      <c r="AJ60" s="789"/>
      <c r="AK60" s="840"/>
      <c r="AL60" s="837"/>
      <c r="AM60" s="837"/>
      <c r="AN60" s="837"/>
      <c r="AO60" s="837"/>
      <c r="AP60" s="837"/>
      <c r="AQ60" s="837"/>
      <c r="AR60" s="837"/>
      <c r="AS60" s="837"/>
      <c r="AT60" s="837"/>
      <c r="AU60" s="837"/>
      <c r="AV60" s="837"/>
      <c r="AW60" s="837"/>
      <c r="AX60" s="837"/>
      <c r="AY60" s="837"/>
      <c r="AZ60" s="839"/>
      <c r="BA60" s="839"/>
      <c r="BB60" s="839"/>
      <c r="BC60" s="839"/>
      <c r="BD60" s="839"/>
      <c r="BE60" s="833"/>
      <c r="BF60" s="833"/>
      <c r="BG60" s="833"/>
      <c r="BH60" s="833"/>
      <c r="BI60" s="834"/>
      <c r="BJ60" s="214"/>
      <c r="BK60" s="214"/>
      <c r="BL60" s="214"/>
      <c r="BM60" s="214"/>
      <c r="BN60" s="214"/>
      <c r="BO60" s="224"/>
      <c r="BP60" s="224"/>
      <c r="BQ60" s="221">
        <v>54</v>
      </c>
      <c r="BR60" s="222"/>
      <c r="BS60" s="774"/>
      <c r="BT60" s="775"/>
      <c r="BU60" s="775"/>
      <c r="BV60" s="775"/>
      <c r="BW60" s="775"/>
      <c r="BX60" s="775"/>
      <c r="BY60" s="775"/>
      <c r="BZ60" s="775"/>
      <c r="CA60" s="775"/>
      <c r="CB60" s="775"/>
      <c r="CC60" s="775"/>
      <c r="CD60" s="775"/>
      <c r="CE60" s="775"/>
      <c r="CF60" s="775"/>
      <c r="CG60" s="776"/>
      <c r="CH60" s="777"/>
      <c r="CI60" s="778"/>
      <c r="CJ60" s="778"/>
      <c r="CK60" s="778"/>
      <c r="CL60" s="779"/>
      <c r="CM60" s="777"/>
      <c r="CN60" s="778"/>
      <c r="CO60" s="778"/>
      <c r="CP60" s="778"/>
      <c r="CQ60" s="779"/>
      <c r="CR60" s="777"/>
      <c r="CS60" s="778"/>
      <c r="CT60" s="778"/>
      <c r="CU60" s="778"/>
      <c r="CV60" s="779"/>
      <c r="CW60" s="777"/>
      <c r="CX60" s="778"/>
      <c r="CY60" s="778"/>
      <c r="CZ60" s="778"/>
      <c r="DA60" s="779"/>
      <c r="DB60" s="777"/>
      <c r="DC60" s="778"/>
      <c r="DD60" s="778"/>
      <c r="DE60" s="778"/>
      <c r="DF60" s="779"/>
      <c r="DG60" s="777"/>
      <c r="DH60" s="778"/>
      <c r="DI60" s="778"/>
      <c r="DJ60" s="778"/>
      <c r="DK60" s="779"/>
      <c r="DL60" s="777"/>
      <c r="DM60" s="778"/>
      <c r="DN60" s="778"/>
      <c r="DO60" s="778"/>
      <c r="DP60" s="779"/>
      <c r="DQ60" s="777"/>
      <c r="DR60" s="778"/>
      <c r="DS60" s="778"/>
      <c r="DT60" s="778"/>
      <c r="DU60" s="779"/>
      <c r="DV60" s="774"/>
      <c r="DW60" s="775"/>
      <c r="DX60" s="775"/>
      <c r="DY60" s="775"/>
      <c r="DZ60" s="780"/>
      <c r="EA60" s="212"/>
    </row>
    <row r="61" spans="1:131" ht="26.25" customHeight="1" thickBot="1" x14ac:dyDescent="0.25">
      <c r="A61" s="221">
        <v>34</v>
      </c>
      <c r="B61" s="781"/>
      <c r="C61" s="782"/>
      <c r="D61" s="782"/>
      <c r="E61" s="782"/>
      <c r="F61" s="782"/>
      <c r="G61" s="782"/>
      <c r="H61" s="782"/>
      <c r="I61" s="782"/>
      <c r="J61" s="782"/>
      <c r="K61" s="782"/>
      <c r="L61" s="782"/>
      <c r="M61" s="782"/>
      <c r="N61" s="782"/>
      <c r="O61" s="782"/>
      <c r="P61" s="783"/>
      <c r="Q61" s="836"/>
      <c r="R61" s="837"/>
      <c r="S61" s="837"/>
      <c r="T61" s="837"/>
      <c r="U61" s="837"/>
      <c r="V61" s="837"/>
      <c r="W61" s="837"/>
      <c r="X61" s="837"/>
      <c r="Y61" s="837"/>
      <c r="Z61" s="837"/>
      <c r="AA61" s="837"/>
      <c r="AB61" s="837"/>
      <c r="AC61" s="837"/>
      <c r="AD61" s="837"/>
      <c r="AE61" s="838"/>
      <c r="AF61" s="787"/>
      <c r="AG61" s="788"/>
      <c r="AH61" s="788"/>
      <c r="AI61" s="788"/>
      <c r="AJ61" s="789"/>
      <c r="AK61" s="840"/>
      <c r="AL61" s="837"/>
      <c r="AM61" s="837"/>
      <c r="AN61" s="837"/>
      <c r="AO61" s="837"/>
      <c r="AP61" s="837"/>
      <c r="AQ61" s="837"/>
      <c r="AR61" s="837"/>
      <c r="AS61" s="837"/>
      <c r="AT61" s="837"/>
      <c r="AU61" s="837"/>
      <c r="AV61" s="837"/>
      <c r="AW61" s="837"/>
      <c r="AX61" s="837"/>
      <c r="AY61" s="837"/>
      <c r="AZ61" s="839"/>
      <c r="BA61" s="839"/>
      <c r="BB61" s="839"/>
      <c r="BC61" s="839"/>
      <c r="BD61" s="839"/>
      <c r="BE61" s="833"/>
      <c r="BF61" s="833"/>
      <c r="BG61" s="833"/>
      <c r="BH61" s="833"/>
      <c r="BI61" s="834"/>
      <c r="BJ61" s="214"/>
      <c r="BK61" s="214"/>
      <c r="BL61" s="214"/>
      <c r="BM61" s="214"/>
      <c r="BN61" s="214"/>
      <c r="BO61" s="224"/>
      <c r="BP61" s="224"/>
      <c r="BQ61" s="221">
        <v>55</v>
      </c>
      <c r="BR61" s="222"/>
      <c r="BS61" s="774"/>
      <c r="BT61" s="775"/>
      <c r="BU61" s="775"/>
      <c r="BV61" s="775"/>
      <c r="BW61" s="775"/>
      <c r="BX61" s="775"/>
      <c r="BY61" s="775"/>
      <c r="BZ61" s="775"/>
      <c r="CA61" s="775"/>
      <c r="CB61" s="775"/>
      <c r="CC61" s="775"/>
      <c r="CD61" s="775"/>
      <c r="CE61" s="775"/>
      <c r="CF61" s="775"/>
      <c r="CG61" s="776"/>
      <c r="CH61" s="777"/>
      <c r="CI61" s="778"/>
      <c r="CJ61" s="778"/>
      <c r="CK61" s="778"/>
      <c r="CL61" s="779"/>
      <c r="CM61" s="777"/>
      <c r="CN61" s="778"/>
      <c r="CO61" s="778"/>
      <c r="CP61" s="778"/>
      <c r="CQ61" s="779"/>
      <c r="CR61" s="777"/>
      <c r="CS61" s="778"/>
      <c r="CT61" s="778"/>
      <c r="CU61" s="778"/>
      <c r="CV61" s="779"/>
      <c r="CW61" s="777"/>
      <c r="CX61" s="778"/>
      <c r="CY61" s="778"/>
      <c r="CZ61" s="778"/>
      <c r="DA61" s="779"/>
      <c r="DB61" s="777"/>
      <c r="DC61" s="778"/>
      <c r="DD61" s="778"/>
      <c r="DE61" s="778"/>
      <c r="DF61" s="779"/>
      <c r="DG61" s="777"/>
      <c r="DH61" s="778"/>
      <c r="DI61" s="778"/>
      <c r="DJ61" s="778"/>
      <c r="DK61" s="779"/>
      <c r="DL61" s="777"/>
      <c r="DM61" s="778"/>
      <c r="DN61" s="778"/>
      <c r="DO61" s="778"/>
      <c r="DP61" s="779"/>
      <c r="DQ61" s="777"/>
      <c r="DR61" s="778"/>
      <c r="DS61" s="778"/>
      <c r="DT61" s="778"/>
      <c r="DU61" s="779"/>
      <c r="DV61" s="774"/>
      <c r="DW61" s="775"/>
      <c r="DX61" s="775"/>
      <c r="DY61" s="775"/>
      <c r="DZ61" s="780"/>
      <c r="EA61" s="212"/>
    </row>
    <row r="62" spans="1:131" ht="26.25" customHeight="1" x14ac:dyDescent="0.2">
      <c r="A62" s="221">
        <v>35</v>
      </c>
      <c r="B62" s="781"/>
      <c r="C62" s="782"/>
      <c r="D62" s="782"/>
      <c r="E62" s="782"/>
      <c r="F62" s="782"/>
      <c r="G62" s="782"/>
      <c r="H62" s="782"/>
      <c r="I62" s="782"/>
      <c r="J62" s="782"/>
      <c r="K62" s="782"/>
      <c r="L62" s="782"/>
      <c r="M62" s="782"/>
      <c r="N62" s="782"/>
      <c r="O62" s="782"/>
      <c r="P62" s="783"/>
      <c r="Q62" s="836"/>
      <c r="R62" s="837"/>
      <c r="S62" s="837"/>
      <c r="T62" s="837"/>
      <c r="U62" s="837"/>
      <c r="V62" s="837"/>
      <c r="W62" s="837"/>
      <c r="X62" s="837"/>
      <c r="Y62" s="837"/>
      <c r="Z62" s="837"/>
      <c r="AA62" s="837"/>
      <c r="AB62" s="837"/>
      <c r="AC62" s="837"/>
      <c r="AD62" s="837"/>
      <c r="AE62" s="838"/>
      <c r="AF62" s="787"/>
      <c r="AG62" s="788"/>
      <c r="AH62" s="788"/>
      <c r="AI62" s="788"/>
      <c r="AJ62" s="789"/>
      <c r="AK62" s="840"/>
      <c r="AL62" s="837"/>
      <c r="AM62" s="837"/>
      <c r="AN62" s="837"/>
      <c r="AO62" s="837"/>
      <c r="AP62" s="837"/>
      <c r="AQ62" s="837"/>
      <c r="AR62" s="837"/>
      <c r="AS62" s="837"/>
      <c r="AT62" s="837"/>
      <c r="AU62" s="837"/>
      <c r="AV62" s="837"/>
      <c r="AW62" s="837"/>
      <c r="AX62" s="837"/>
      <c r="AY62" s="837"/>
      <c r="AZ62" s="839"/>
      <c r="BA62" s="839"/>
      <c r="BB62" s="839"/>
      <c r="BC62" s="839"/>
      <c r="BD62" s="839"/>
      <c r="BE62" s="833"/>
      <c r="BF62" s="833"/>
      <c r="BG62" s="833"/>
      <c r="BH62" s="833"/>
      <c r="BI62" s="834"/>
      <c r="BJ62" s="848" t="s">
        <v>394</v>
      </c>
      <c r="BK62" s="807"/>
      <c r="BL62" s="807"/>
      <c r="BM62" s="807"/>
      <c r="BN62" s="808"/>
      <c r="BO62" s="224"/>
      <c r="BP62" s="224"/>
      <c r="BQ62" s="221">
        <v>56</v>
      </c>
      <c r="BR62" s="222"/>
      <c r="BS62" s="774"/>
      <c r="BT62" s="775"/>
      <c r="BU62" s="775"/>
      <c r="BV62" s="775"/>
      <c r="BW62" s="775"/>
      <c r="BX62" s="775"/>
      <c r="BY62" s="775"/>
      <c r="BZ62" s="775"/>
      <c r="CA62" s="775"/>
      <c r="CB62" s="775"/>
      <c r="CC62" s="775"/>
      <c r="CD62" s="775"/>
      <c r="CE62" s="775"/>
      <c r="CF62" s="775"/>
      <c r="CG62" s="776"/>
      <c r="CH62" s="777"/>
      <c r="CI62" s="778"/>
      <c r="CJ62" s="778"/>
      <c r="CK62" s="778"/>
      <c r="CL62" s="779"/>
      <c r="CM62" s="777"/>
      <c r="CN62" s="778"/>
      <c r="CO62" s="778"/>
      <c r="CP62" s="778"/>
      <c r="CQ62" s="779"/>
      <c r="CR62" s="777"/>
      <c r="CS62" s="778"/>
      <c r="CT62" s="778"/>
      <c r="CU62" s="778"/>
      <c r="CV62" s="779"/>
      <c r="CW62" s="777"/>
      <c r="CX62" s="778"/>
      <c r="CY62" s="778"/>
      <c r="CZ62" s="778"/>
      <c r="DA62" s="779"/>
      <c r="DB62" s="777"/>
      <c r="DC62" s="778"/>
      <c r="DD62" s="778"/>
      <c r="DE62" s="778"/>
      <c r="DF62" s="779"/>
      <c r="DG62" s="777"/>
      <c r="DH62" s="778"/>
      <c r="DI62" s="778"/>
      <c r="DJ62" s="778"/>
      <c r="DK62" s="779"/>
      <c r="DL62" s="777"/>
      <c r="DM62" s="778"/>
      <c r="DN62" s="778"/>
      <c r="DO62" s="778"/>
      <c r="DP62" s="779"/>
      <c r="DQ62" s="777"/>
      <c r="DR62" s="778"/>
      <c r="DS62" s="778"/>
      <c r="DT62" s="778"/>
      <c r="DU62" s="779"/>
      <c r="DV62" s="774"/>
      <c r="DW62" s="775"/>
      <c r="DX62" s="775"/>
      <c r="DY62" s="775"/>
      <c r="DZ62" s="780"/>
      <c r="EA62" s="212"/>
    </row>
    <row r="63" spans="1:131" ht="26.25" customHeight="1" thickBot="1" x14ac:dyDescent="0.25">
      <c r="A63" s="223" t="s">
        <v>376</v>
      </c>
      <c r="B63" s="790" t="s">
        <v>395</v>
      </c>
      <c r="C63" s="791"/>
      <c r="D63" s="791"/>
      <c r="E63" s="791"/>
      <c r="F63" s="791"/>
      <c r="G63" s="791"/>
      <c r="H63" s="791"/>
      <c r="I63" s="791"/>
      <c r="J63" s="791"/>
      <c r="K63" s="791"/>
      <c r="L63" s="791"/>
      <c r="M63" s="791"/>
      <c r="N63" s="791"/>
      <c r="O63" s="791"/>
      <c r="P63" s="792"/>
      <c r="Q63" s="841"/>
      <c r="R63" s="842"/>
      <c r="S63" s="842"/>
      <c r="T63" s="842"/>
      <c r="U63" s="842"/>
      <c r="V63" s="842"/>
      <c r="W63" s="842"/>
      <c r="X63" s="842"/>
      <c r="Y63" s="842"/>
      <c r="Z63" s="842"/>
      <c r="AA63" s="842"/>
      <c r="AB63" s="842"/>
      <c r="AC63" s="842"/>
      <c r="AD63" s="842"/>
      <c r="AE63" s="843"/>
      <c r="AF63" s="844">
        <v>1343</v>
      </c>
      <c r="AG63" s="845"/>
      <c r="AH63" s="845"/>
      <c r="AI63" s="845"/>
      <c r="AJ63" s="846"/>
      <c r="AK63" s="847"/>
      <c r="AL63" s="842"/>
      <c r="AM63" s="842"/>
      <c r="AN63" s="842"/>
      <c r="AO63" s="842"/>
      <c r="AP63" s="845">
        <v>10551</v>
      </c>
      <c r="AQ63" s="845"/>
      <c r="AR63" s="845"/>
      <c r="AS63" s="845"/>
      <c r="AT63" s="845"/>
      <c r="AU63" s="845">
        <v>5734</v>
      </c>
      <c r="AV63" s="845"/>
      <c r="AW63" s="845"/>
      <c r="AX63" s="845"/>
      <c r="AY63" s="845"/>
      <c r="AZ63" s="849"/>
      <c r="BA63" s="849"/>
      <c r="BB63" s="849"/>
      <c r="BC63" s="849"/>
      <c r="BD63" s="849"/>
      <c r="BE63" s="850"/>
      <c r="BF63" s="850"/>
      <c r="BG63" s="850"/>
      <c r="BH63" s="850"/>
      <c r="BI63" s="851"/>
      <c r="BJ63" s="852" t="s">
        <v>122</v>
      </c>
      <c r="BK63" s="853"/>
      <c r="BL63" s="853"/>
      <c r="BM63" s="853"/>
      <c r="BN63" s="854"/>
      <c r="BO63" s="224"/>
      <c r="BP63" s="224"/>
      <c r="BQ63" s="221">
        <v>57</v>
      </c>
      <c r="BR63" s="222"/>
      <c r="BS63" s="774"/>
      <c r="BT63" s="775"/>
      <c r="BU63" s="775"/>
      <c r="BV63" s="775"/>
      <c r="BW63" s="775"/>
      <c r="BX63" s="775"/>
      <c r="BY63" s="775"/>
      <c r="BZ63" s="775"/>
      <c r="CA63" s="775"/>
      <c r="CB63" s="775"/>
      <c r="CC63" s="775"/>
      <c r="CD63" s="775"/>
      <c r="CE63" s="775"/>
      <c r="CF63" s="775"/>
      <c r="CG63" s="776"/>
      <c r="CH63" s="777"/>
      <c r="CI63" s="778"/>
      <c r="CJ63" s="778"/>
      <c r="CK63" s="778"/>
      <c r="CL63" s="779"/>
      <c r="CM63" s="777"/>
      <c r="CN63" s="778"/>
      <c r="CO63" s="778"/>
      <c r="CP63" s="778"/>
      <c r="CQ63" s="779"/>
      <c r="CR63" s="777"/>
      <c r="CS63" s="778"/>
      <c r="CT63" s="778"/>
      <c r="CU63" s="778"/>
      <c r="CV63" s="779"/>
      <c r="CW63" s="777"/>
      <c r="CX63" s="778"/>
      <c r="CY63" s="778"/>
      <c r="CZ63" s="778"/>
      <c r="DA63" s="779"/>
      <c r="DB63" s="777"/>
      <c r="DC63" s="778"/>
      <c r="DD63" s="778"/>
      <c r="DE63" s="778"/>
      <c r="DF63" s="779"/>
      <c r="DG63" s="777"/>
      <c r="DH63" s="778"/>
      <c r="DI63" s="778"/>
      <c r="DJ63" s="778"/>
      <c r="DK63" s="779"/>
      <c r="DL63" s="777"/>
      <c r="DM63" s="778"/>
      <c r="DN63" s="778"/>
      <c r="DO63" s="778"/>
      <c r="DP63" s="779"/>
      <c r="DQ63" s="777"/>
      <c r="DR63" s="778"/>
      <c r="DS63" s="778"/>
      <c r="DT63" s="778"/>
      <c r="DU63" s="779"/>
      <c r="DV63" s="774"/>
      <c r="DW63" s="775"/>
      <c r="DX63" s="775"/>
      <c r="DY63" s="775"/>
      <c r="DZ63" s="780"/>
      <c r="EA63" s="212"/>
    </row>
    <row r="64" spans="1:131" ht="26.25" customHeight="1" x14ac:dyDescent="0.2">
      <c r="A64" s="224"/>
      <c r="B64" s="224"/>
      <c r="C64" s="224"/>
      <c r="D64" s="224"/>
      <c r="E64" s="224"/>
      <c r="F64" s="224"/>
      <c r="G64" s="224"/>
      <c r="H64" s="224"/>
      <c r="I64" s="224"/>
      <c r="J64" s="224"/>
      <c r="K64" s="224"/>
      <c r="L64" s="224"/>
      <c r="M64" s="224"/>
      <c r="N64" s="224"/>
      <c r="O64" s="224"/>
      <c r="P64" s="224"/>
      <c r="Q64" s="224"/>
      <c r="R64" s="224"/>
      <c r="S64" s="224"/>
      <c r="T64" s="224"/>
      <c r="U64" s="224"/>
      <c r="V64" s="224"/>
      <c r="W64" s="224"/>
      <c r="X64" s="224"/>
      <c r="Y64" s="224"/>
      <c r="Z64" s="224"/>
      <c r="AA64" s="224"/>
      <c r="AB64" s="224"/>
      <c r="AC64" s="224"/>
      <c r="AD64" s="224"/>
      <c r="AE64" s="224"/>
      <c r="AF64" s="224"/>
      <c r="AG64" s="224"/>
      <c r="AH64" s="224"/>
      <c r="AI64" s="224"/>
      <c r="AJ64" s="224"/>
      <c r="AK64" s="224"/>
      <c r="AL64" s="224"/>
      <c r="AM64" s="224"/>
      <c r="AN64" s="224"/>
      <c r="AO64" s="224"/>
      <c r="AP64" s="224"/>
      <c r="AQ64" s="224"/>
      <c r="AR64" s="224"/>
      <c r="AS64" s="224"/>
      <c r="AT64" s="224"/>
      <c r="AU64" s="224"/>
      <c r="AV64" s="224"/>
      <c r="AW64" s="224"/>
      <c r="AX64" s="224"/>
      <c r="AY64" s="224"/>
      <c r="AZ64" s="224"/>
      <c r="BA64" s="224"/>
      <c r="BB64" s="224"/>
      <c r="BC64" s="224"/>
      <c r="BD64" s="224"/>
      <c r="BE64" s="224"/>
      <c r="BF64" s="224"/>
      <c r="BG64" s="224"/>
      <c r="BH64" s="224"/>
      <c r="BI64" s="224"/>
      <c r="BJ64" s="224"/>
      <c r="BK64" s="224"/>
      <c r="BL64" s="224"/>
      <c r="BM64" s="224"/>
      <c r="BN64" s="224"/>
      <c r="BO64" s="224"/>
      <c r="BP64" s="224"/>
      <c r="BQ64" s="221">
        <v>58</v>
      </c>
      <c r="BR64" s="222"/>
      <c r="BS64" s="774"/>
      <c r="BT64" s="775"/>
      <c r="BU64" s="775"/>
      <c r="BV64" s="775"/>
      <c r="BW64" s="775"/>
      <c r="BX64" s="775"/>
      <c r="BY64" s="775"/>
      <c r="BZ64" s="775"/>
      <c r="CA64" s="775"/>
      <c r="CB64" s="775"/>
      <c r="CC64" s="775"/>
      <c r="CD64" s="775"/>
      <c r="CE64" s="775"/>
      <c r="CF64" s="775"/>
      <c r="CG64" s="776"/>
      <c r="CH64" s="777"/>
      <c r="CI64" s="778"/>
      <c r="CJ64" s="778"/>
      <c r="CK64" s="778"/>
      <c r="CL64" s="779"/>
      <c r="CM64" s="777"/>
      <c r="CN64" s="778"/>
      <c r="CO64" s="778"/>
      <c r="CP64" s="778"/>
      <c r="CQ64" s="779"/>
      <c r="CR64" s="777"/>
      <c r="CS64" s="778"/>
      <c r="CT64" s="778"/>
      <c r="CU64" s="778"/>
      <c r="CV64" s="779"/>
      <c r="CW64" s="777"/>
      <c r="CX64" s="778"/>
      <c r="CY64" s="778"/>
      <c r="CZ64" s="778"/>
      <c r="DA64" s="779"/>
      <c r="DB64" s="777"/>
      <c r="DC64" s="778"/>
      <c r="DD64" s="778"/>
      <c r="DE64" s="778"/>
      <c r="DF64" s="779"/>
      <c r="DG64" s="777"/>
      <c r="DH64" s="778"/>
      <c r="DI64" s="778"/>
      <c r="DJ64" s="778"/>
      <c r="DK64" s="779"/>
      <c r="DL64" s="777"/>
      <c r="DM64" s="778"/>
      <c r="DN64" s="778"/>
      <c r="DO64" s="778"/>
      <c r="DP64" s="779"/>
      <c r="DQ64" s="777"/>
      <c r="DR64" s="778"/>
      <c r="DS64" s="778"/>
      <c r="DT64" s="778"/>
      <c r="DU64" s="779"/>
      <c r="DV64" s="774"/>
      <c r="DW64" s="775"/>
      <c r="DX64" s="775"/>
      <c r="DY64" s="775"/>
      <c r="DZ64" s="780"/>
      <c r="EA64" s="212"/>
    </row>
    <row r="65" spans="1:131" ht="26.25" customHeight="1" thickBot="1" x14ac:dyDescent="0.25">
      <c r="A65" s="214" t="s">
        <v>396</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4"/>
      <c r="BF65" s="224"/>
      <c r="BG65" s="224"/>
      <c r="BH65" s="224"/>
      <c r="BI65" s="224"/>
      <c r="BJ65" s="224"/>
      <c r="BK65" s="224"/>
      <c r="BL65" s="224"/>
      <c r="BM65" s="224"/>
      <c r="BN65" s="224"/>
      <c r="BO65" s="224"/>
      <c r="BP65" s="224"/>
      <c r="BQ65" s="221">
        <v>59</v>
      </c>
      <c r="BR65" s="222"/>
      <c r="BS65" s="774"/>
      <c r="BT65" s="775"/>
      <c r="BU65" s="775"/>
      <c r="BV65" s="775"/>
      <c r="BW65" s="775"/>
      <c r="BX65" s="775"/>
      <c r="BY65" s="775"/>
      <c r="BZ65" s="775"/>
      <c r="CA65" s="775"/>
      <c r="CB65" s="775"/>
      <c r="CC65" s="775"/>
      <c r="CD65" s="775"/>
      <c r="CE65" s="775"/>
      <c r="CF65" s="775"/>
      <c r="CG65" s="776"/>
      <c r="CH65" s="777"/>
      <c r="CI65" s="778"/>
      <c r="CJ65" s="778"/>
      <c r="CK65" s="778"/>
      <c r="CL65" s="779"/>
      <c r="CM65" s="777"/>
      <c r="CN65" s="778"/>
      <c r="CO65" s="778"/>
      <c r="CP65" s="778"/>
      <c r="CQ65" s="779"/>
      <c r="CR65" s="777"/>
      <c r="CS65" s="778"/>
      <c r="CT65" s="778"/>
      <c r="CU65" s="778"/>
      <c r="CV65" s="779"/>
      <c r="CW65" s="777"/>
      <c r="CX65" s="778"/>
      <c r="CY65" s="778"/>
      <c r="CZ65" s="778"/>
      <c r="DA65" s="779"/>
      <c r="DB65" s="777"/>
      <c r="DC65" s="778"/>
      <c r="DD65" s="778"/>
      <c r="DE65" s="778"/>
      <c r="DF65" s="779"/>
      <c r="DG65" s="777"/>
      <c r="DH65" s="778"/>
      <c r="DI65" s="778"/>
      <c r="DJ65" s="778"/>
      <c r="DK65" s="779"/>
      <c r="DL65" s="777"/>
      <c r="DM65" s="778"/>
      <c r="DN65" s="778"/>
      <c r="DO65" s="778"/>
      <c r="DP65" s="779"/>
      <c r="DQ65" s="777"/>
      <c r="DR65" s="778"/>
      <c r="DS65" s="778"/>
      <c r="DT65" s="778"/>
      <c r="DU65" s="779"/>
      <c r="DV65" s="774"/>
      <c r="DW65" s="775"/>
      <c r="DX65" s="775"/>
      <c r="DY65" s="775"/>
      <c r="DZ65" s="780"/>
      <c r="EA65" s="212"/>
    </row>
    <row r="66" spans="1:131" ht="26.25" customHeight="1" x14ac:dyDescent="0.2">
      <c r="A66" s="728" t="s">
        <v>397</v>
      </c>
      <c r="B66" s="729"/>
      <c r="C66" s="729"/>
      <c r="D66" s="729"/>
      <c r="E66" s="729"/>
      <c r="F66" s="729"/>
      <c r="G66" s="729"/>
      <c r="H66" s="729"/>
      <c r="I66" s="729"/>
      <c r="J66" s="729"/>
      <c r="K66" s="729"/>
      <c r="L66" s="729"/>
      <c r="M66" s="729"/>
      <c r="N66" s="729"/>
      <c r="O66" s="729"/>
      <c r="P66" s="730"/>
      <c r="Q66" s="734" t="s">
        <v>380</v>
      </c>
      <c r="R66" s="735"/>
      <c r="S66" s="735"/>
      <c r="T66" s="735"/>
      <c r="U66" s="736"/>
      <c r="V66" s="734" t="s">
        <v>381</v>
      </c>
      <c r="W66" s="735"/>
      <c r="X66" s="735"/>
      <c r="Y66" s="735"/>
      <c r="Z66" s="736"/>
      <c r="AA66" s="734" t="s">
        <v>382</v>
      </c>
      <c r="AB66" s="735"/>
      <c r="AC66" s="735"/>
      <c r="AD66" s="735"/>
      <c r="AE66" s="736"/>
      <c r="AF66" s="855" t="s">
        <v>383</v>
      </c>
      <c r="AG66" s="816"/>
      <c r="AH66" s="816"/>
      <c r="AI66" s="816"/>
      <c r="AJ66" s="856"/>
      <c r="AK66" s="734" t="s">
        <v>384</v>
      </c>
      <c r="AL66" s="729"/>
      <c r="AM66" s="729"/>
      <c r="AN66" s="729"/>
      <c r="AO66" s="730"/>
      <c r="AP66" s="734" t="s">
        <v>385</v>
      </c>
      <c r="AQ66" s="735"/>
      <c r="AR66" s="735"/>
      <c r="AS66" s="735"/>
      <c r="AT66" s="736"/>
      <c r="AU66" s="734" t="s">
        <v>398</v>
      </c>
      <c r="AV66" s="735"/>
      <c r="AW66" s="735"/>
      <c r="AX66" s="735"/>
      <c r="AY66" s="736"/>
      <c r="AZ66" s="734" t="s">
        <v>364</v>
      </c>
      <c r="BA66" s="735"/>
      <c r="BB66" s="735"/>
      <c r="BC66" s="735"/>
      <c r="BD66" s="741"/>
      <c r="BE66" s="224"/>
      <c r="BF66" s="224"/>
      <c r="BG66" s="224"/>
      <c r="BH66" s="224"/>
      <c r="BI66" s="224"/>
      <c r="BJ66" s="224"/>
      <c r="BK66" s="224"/>
      <c r="BL66" s="224"/>
      <c r="BM66" s="224"/>
      <c r="BN66" s="224"/>
      <c r="BO66" s="224"/>
      <c r="BP66" s="224"/>
      <c r="BQ66" s="221">
        <v>60</v>
      </c>
      <c r="BR66" s="226"/>
      <c r="BS66" s="860"/>
      <c r="BT66" s="861"/>
      <c r="BU66" s="861"/>
      <c r="BV66" s="861"/>
      <c r="BW66" s="861"/>
      <c r="BX66" s="861"/>
      <c r="BY66" s="861"/>
      <c r="BZ66" s="861"/>
      <c r="CA66" s="861"/>
      <c r="CB66" s="861"/>
      <c r="CC66" s="861"/>
      <c r="CD66" s="861"/>
      <c r="CE66" s="861"/>
      <c r="CF66" s="861"/>
      <c r="CG66" s="866"/>
      <c r="CH66" s="863"/>
      <c r="CI66" s="864"/>
      <c r="CJ66" s="864"/>
      <c r="CK66" s="864"/>
      <c r="CL66" s="865"/>
      <c r="CM66" s="863"/>
      <c r="CN66" s="864"/>
      <c r="CO66" s="864"/>
      <c r="CP66" s="864"/>
      <c r="CQ66" s="865"/>
      <c r="CR66" s="863"/>
      <c r="CS66" s="864"/>
      <c r="CT66" s="864"/>
      <c r="CU66" s="864"/>
      <c r="CV66" s="865"/>
      <c r="CW66" s="863"/>
      <c r="CX66" s="864"/>
      <c r="CY66" s="864"/>
      <c r="CZ66" s="864"/>
      <c r="DA66" s="865"/>
      <c r="DB66" s="863"/>
      <c r="DC66" s="864"/>
      <c r="DD66" s="864"/>
      <c r="DE66" s="864"/>
      <c r="DF66" s="865"/>
      <c r="DG66" s="863"/>
      <c r="DH66" s="864"/>
      <c r="DI66" s="864"/>
      <c r="DJ66" s="864"/>
      <c r="DK66" s="865"/>
      <c r="DL66" s="863"/>
      <c r="DM66" s="864"/>
      <c r="DN66" s="864"/>
      <c r="DO66" s="864"/>
      <c r="DP66" s="865"/>
      <c r="DQ66" s="863"/>
      <c r="DR66" s="864"/>
      <c r="DS66" s="864"/>
      <c r="DT66" s="864"/>
      <c r="DU66" s="865"/>
      <c r="DV66" s="860"/>
      <c r="DW66" s="861"/>
      <c r="DX66" s="861"/>
      <c r="DY66" s="861"/>
      <c r="DZ66" s="862"/>
      <c r="EA66" s="212"/>
    </row>
    <row r="67" spans="1:131" ht="26.25" customHeight="1" thickBot="1" x14ac:dyDescent="0.25">
      <c r="A67" s="731"/>
      <c r="B67" s="732"/>
      <c r="C67" s="732"/>
      <c r="D67" s="732"/>
      <c r="E67" s="732"/>
      <c r="F67" s="732"/>
      <c r="G67" s="732"/>
      <c r="H67" s="732"/>
      <c r="I67" s="732"/>
      <c r="J67" s="732"/>
      <c r="K67" s="732"/>
      <c r="L67" s="732"/>
      <c r="M67" s="732"/>
      <c r="N67" s="732"/>
      <c r="O67" s="732"/>
      <c r="P67" s="733"/>
      <c r="Q67" s="737"/>
      <c r="R67" s="738"/>
      <c r="S67" s="738"/>
      <c r="T67" s="738"/>
      <c r="U67" s="739"/>
      <c r="V67" s="737"/>
      <c r="W67" s="738"/>
      <c r="X67" s="738"/>
      <c r="Y67" s="738"/>
      <c r="Z67" s="739"/>
      <c r="AA67" s="737"/>
      <c r="AB67" s="738"/>
      <c r="AC67" s="738"/>
      <c r="AD67" s="738"/>
      <c r="AE67" s="739"/>
      <c r="AF67" s="857"/>
      <c r="AG67" s="819"/>
      <c r="AH67" s="819"/>
      <c r="AI67" s="819"/>
      <c r="AJ67" s="858"/>
      <c r="AK67" s="859"/>
      <c r="AL67" s="732"/>
      <c r="AM67" s="732"/>
      <c r="AN67" s="732"/>
      <c r="AO67" s="733"/>
      <c r="AP67" s="737"/>
      <c r="AQ67" s="738"/>
      <c r="AR67" s="738"/>
      <c r="AS67" s="738"/>
      <c r="AT67" s="739"/>
      <c r="AU67" s="737"/>
      <c r="AV67" s="738"/>
      <c r="AW67" s="738"/>
      <c r="AX67" s="738"/>
      <c r="AY67" s="739"/>
      <c r="AZ67" s="737"/>
      <c r="BA67" s="738"/>
      <c r="BB67" s="738"/>
      <c r="BC67" s="738"/>
      <c r="BD67" s="743"/>
      <c r="BE67" s="224"/>
      <c r="BF67" s="224"/>
      <c r="BG67" s="224"/>
      <c r="BH67" s="224"/>
      <c r="BI67" s="224"/>
      <c r="BJ67" s="224"/>
      <c r="BK67" s="224"/>
      <c r="BL67" s="224"/>
      <c r="BM67" s="224"/>
      <c r="BN67" s="224"/>
      <c r="BO67" s="224"/>
      <c r="BP67" s="224"/>
      <c r="BQ67" s="221">
        <v>61</v>
      </c>
      <c r="BR67" s="226"/>
      <c r="BS67" s="860"/>
      <c r="BT67" s="861"/>
      <c r="BU67" s="861"/>
      <c r="BV67" s="861"/>
      <c r="BW67" s="861"/>
      <c r="BX67" s="861"/>
      <c r="BY67" s="861"/>
      <c r="BZ67" s="861"/>
      <c r="CA67" s="861"/>
      <c r="CB67" s="861"/>
      <c r="CC67" s="861"/>
      <c r="CD67" s="861"/>
      <c r="CE67" s="861"/>
      <c r="CF67" s="861"/>
      <c r="CG67" s="866"/>
      <c r="CH67" s="863"/>
      <c r="CI67" s="864"/>
      <c r="CJ67" s="864"/>
      <c r="CK67" s="864"/>
      <c r="CL67" s="865"/>
      <c r="CM67" s="863"/>
      <c r="CN67" s="864"/>
      <c r="CO67" s="864"/>
      <c r="CP67" s="864"/>
      <c r="CQ67" s="865"/>
      <c r="CR67" s="863"/>
      <c r="CS67" s="864"/>
      <c r="CT67" s="864"/>
      <c r="CU67" s="864"/>
      <c r="CV67" s="865"/>
      <c r="CW67" s="863"/>
      <c r="CX67" s="864"/>
      <c r="CY67" s="864"/>
      <c r="CZ67" s="864"/>
      <c r="DA67" s="865"/>
      <c r="DB67" s="863"/>
      <c r="DC67" s="864"/>
      <c r="DD67" s="864"/>
      <c r="DE67" s="864"/>
      <c r="DF67" s="865"/>
      <c r="DG67" s="863"/>
      <c r="DH67" s="864"/>
      <c r="DI67" s="864"/>
      <c r="DJ67" s="864"/>
      <c r="DK67" s="865"/>
      <c r="DL67" s="863"/>
      <c r="DM67" s="864"/>
      <c r="DN67" s="864"/>
      <c r="DO67" s="864"/>
      <c r="DP67" s="865"/>
      <c r="DQ67" s="863"/>
      <c r="DR67" s="864"/>
      <c r="DS67" s="864"/>
      <c r="DT67" s="864"/>
      <c r="DU67" s="865"/>
      <c r="DV67" s="860"/>
      <c r="DW67" s="861"/>
      <c r="DX67" s="861"/>
      <c r="DY67" s="861"/>
      <c r="DZ67" s="862"/>
      <c r="EA67" s="212"/>
    </row>
    <row r="68" spans="1:131" ht="26.25" customHeight="1" thickTop="1" x14ac:dyDescent="0.2">
      <c r="A68" s="219">
        <v>1</v>
      </c>
      <c r="B68" s="870" t="s">
        <v>544</v>
      </c>
      <c r="C68" s="871"/>
      <c r="D68" s="871"/>
      <c r="E68" s="871"/>
      <c r="F68" s="871"/>
      <c r="G68" s="871"/>
      <c r="H68" s="871"/>
      <c r="I68" s="871"/>
      <c r="J68" s="871"/>
      <c r="K68" s="871"/>
      <c r="L68" s="871"/>
      <c r="M68" s="871"/>
      <c r="N68" s="871"/>
      <c r="O68" s="871"/>
      <c r="P68" s="872"/>
      <c r="Q68" s="873">
        <v>7064</v>
      </c>
      <c r="R68" s="867"/>
      <c r="S68" s="867"/>
      <c r="T68" s="867"/>
      <c r="U68" s="867"/>
      <c r="V68" s="867">
        <v>5999</v>
      </c>
      <c r="W68" s="867"/>
      <c r="X68" s="867"/>
      <c r="Y68" s="867"/>
      <c r="Z68" s="867"/>
      <c r="AA68" s="867">
        <v>1065</v>
      </c>
      <c r="AB68" s="867"/>
      <c r="AC68" s="867"/>
      <c r="AD68" s="867"/>
      <c r="AE68" s="867"/>
      <c r="AF68" s="867">
        <v>1065</v>
      </c>
      <c r="AG68" s="867"/>
      <c r="AH68" s="867"/>
      <c r="AI68" s="867"/>
      <c r="AJ68" s="867"/>
      <c r="AK68" s="867">
        <v>208</v>
      </c>
      <c r="AL68" s="867"/>
      <c r="AM68" s="867"/>
      <c r="AN68" s="867"/>
      <c r="AO68" s="867"/>
      <c r="AP68" s="867" t="s">
        <v>543</v>
      </c>
      <c r="AQ68" s="867"/>
      <c r="AR68" s="867"/>
      <c r="AS68" s="867"/>
      <c r="AT68" s="867"/>
      <c r="AU68" s="867" t="s">
        <v>543</v>
      </c>
      <c r="AV68" s="867"/>
      <c r="AW68" s="867"/>
      <c r="AX68" s="867"/>
      <c r="AY68" s="867"/>
      <c r="AZ68" s="868"/>
      <c r="BA68" s="868"/>
      <c r="BB68" s="868"/>
      <c r="BC68" s="868"/>
      <c r="BD68" s="869"/>
      <c r="BE68" s="224"/>
      <c r="BF68" s="224"/>
      <c r="BG68" s="224"/>
      <c r="BH68" s="224"/>
      <c r="BI68" s="224"/>
      <c r="BJ68" s="224"/>
      <c r="BK68" s="224"/>
      <c r="BL68" s="224"/>
      <c r="BM68" s="224"/>
      <c r="BN68" s="224"/>
      <c r="BO68" s="224"/>
      <c r="BP68" s="224"/>
      <c r="BQ68" s="221">
        <v>62</v>
      </c>
      <c r="BR68" s="226"/>
      <c r="BS68" s="860"/>
      <c r="BT68" s="861"/>
      <c r="BU68" s="861"/>
      <c r="BV68" s="861"/>
      <c r="BW68" s="861"/>
      <c r="BX68" s="861"/>
      <c r="BY68" s="861"/>
      <c r="BZ68" s="861"/>
      <c r="CA68" s="861"/>
      <c r="CB68" s="861"/>
      <c r="CC68" s="861"/>
      <c r="CD68" s="861"/>
      <c r="CE68" s="861"/>
      <c r="CF68" s="861"/>
      <c r="CG68" s="866"/>
      <c r="CH68" s="863"/>
      <c r="CI68" s="864"/>
      <c r="CJ68" s="864"/>
      <c r="CK68" s="864"/>
      <c r="CL68" s="865"/>
      <c r="CM68" s="863"/>
      <c r="CN68" s="864"/>
      <c r="CO68" s="864"/>
      <c r="CP68" s="864"/>
      <c r="CQ68" s="865"/>
      <c r="CR68" s="863"/>
      <c r="CS68" s="864"/>
      <c r="CT68" s="864"/>
      <c r="CU68" s="864"/>
      <c r="CV68" s="865"/>
      <c r="CW68" s="863"/>
      <c r="CX68" s="864"/>
      <c r="CY68" s="864"/>
      <c r="CZ68" s="864"/>
      <c r="DA68" s="865"/>
      <c r="DB68" s="863"/>
      <c r="DC68" s="864"/>
      <c r="DD68" s="864"/>
      <c r="DE68" s="864"/>
      <c r="DF68" s="865"/>
      <c r="DG68" s="863"/>
      <c r="DH68" s="864"/>
      <c r="DI68" s="864"/>
      <c r="DJ68" s="864"/>
      <c r="DK68" s="865"/>
      <c r="DL68" s="863"/>
      <c r="DM68" s="864"/>
      <c r="DN68" s="864"/>
      <c r="DO68" s="864"/>
      <c r="DP68" s="865"/>
      <c r="DQ68" s="863"/>
      <c r="DR68" s="864"/>
      <c r="DS68" s="864"/>
      <c r="DT68" s="864"/>
      <c r="DU68" s="865"/>
      <c r="DV68" s="860"/>
      <c r="DW68" s="861"/>
      <c r="DX68" s="861"/>
      <c r="DY68" s="861"/>
      <c r="DZ68" s="862"/>
      <c r="EA68" s="212"/>
    </row>
    <row r="69" spans="1:131" ht="26.25" customHeight="1" x14ac:dyDescent="0.2">
      <c r="A69" s="221">
        <v>2</v>
      </c>
      <c r="B69" s="874" t="s">
        <v>545</v>
      </c>
      <c r="C69" s="875"/>
      <c r="D69" s="875"/>
      <c r="E69" s="875"/>
      <c r="F69" s="875"/>
      <c r="G69" s="875"/>
      <c r="H69" s="875"/>
      <c r="I69" s="875"/>
      <c r="J69" s="875"/>
      <c r="K69" s="875"/>
      <c r="L69" s="875"/>
      <c r="M69" s="875"/>
      <c r="N69" s="875"/>
      <c r="O69" s="875"/>
      <c r="P69" s="876"/>
      <c r="Q69" s="877">
        <v>535</v>
      </c>
      <c r="R69" s="831"/>
      <c r="S69" s="831"/>
      <c r="T69" s="831"/>
      <c r="U69" s="831"/>
      <c r="V69" s="831">
        <v>515</v>
      </c>
      <c r="W69" s="831"/>
      <c r="X69" s="831"/>
      <c r="Y69" s="831"/>
      <c r="Z69" s="831"/>
      <c r="AA69" s="831">
        <v>20</v>
      </c>
      <c r="AB69" s="831"/>
      <c r="AC69" s="831"/>
      <c r="AD69" s="831"/>
      <c r="AE69" s="831"/>
      <c r="AF69" s="831">
        <v>20</v>
      </c>
      <c r="AG69" s="831"/>
      <c r="AH69" s="831"/>
      <c r="AI69" s="831"/>
      <c r="AJ69" s="831"/>
      <c r="AK69" s="831">
        <v>0</v>
      </c>
      <c r="AL69" s="831"/>
      <c r="AM69" s="831"/>
      <c r="AN69" s="831"/>
      <c r="AO69" s="831"/>
      <c r="AP69" s="831">
        <v>114</v>
      </c>
      <c r="AQ69" s="831"/>
      <c r="AR69" s="831"/>
      <c r="AS69" s="831"/>
      <c r="AT69" s="831"/>
      <c r="AU69" s="831">
        <v>51</v>
      </c>
      <c r="AV69" s="831"/>
      <c r="AW69" s="831"/>
      <c r="AX69" s="831"/>
      <c r="AY69" s="831"/>
      <c r="AZ69" s="833"/>
      <c r="BA69" s="833"/>
      <c r="BB69" s="833"/>
      <c r="BC69" s="833"/>
      <c r="BD69" s="834"/>
      <c r="BE69" s="224"/>
      <c r="BF69" s="224"/>
      <c r="BG69" s="224"/>
      <c r="BH69" s="224"/>
      <c r="BI69" s="224"/>
      <c r="BJ69" s="224"/>
      <c r="BK69" s="224"/>
      <c r="BL69" s="224"/>
      <c r="BM69" s="224"/>
      <c r="BN69" s="224"/>
      <c r="BO69" s="224"/>
      <c r="BP69" s="224"/>
      <c r="BQ69" s="221">
        <v>63</v>
      </c>
      <c r="BR69" s="226"/>
      <c r="BS69" s="860"/>
      <c r="BT69" s="861"/>
      <c r="BU69" s="861"/>
      <c r="BV69" s="861"/>
      <c r="BW69" s="861"/>
      <c r="BX69" s="861"/>
      <c r="BY69" s="861"/>
      <c r="BZ69" s="861"/>
      <c r="CA69" s="861"/>
      <c r="CB69" s="861"/>
      <c r="CC69" s="861"/>
      <c r="CD69" s="861"/>
      <c r="CE69" s="861"/>
      <c r="CF69" s="861"/>
      <c r="CG69" s="866"/>
      <c r="CH69" s="863"/>
      <c r="CI69" s="864"/>
      <c r="CJ69" s="864"/>
      <c r="CK69" s="864"/>
      <c r="CL69" s="865"/>
      <c r="CM69" s="863"/>
      <c r="CN69" s="864"/>
      <c r="CO69" s="864"/>
      <c r="CP69" s="864"/>
      <c r="CQ69" s="865"/>
      <c r="CR69" s="863"/>
      <c r="CS69" s="864"/>
      <c r="CT69" s="864"/>
      <c r="CU69" s="864"/>
      <c r="CV69" s="865"/>
      <c r="CW69" s="863"/>
      <c r="CX69" s="864"/>
      <c r="CY69" s="864"/>
      <c r="CZ69" s="864"/>
      <c r="DA69" s="865"/>
      <c r="DB69" s="863"/>
      <c r="DC69" s="864"/>
      <c r="DD69" s="864"/>
      <c r="DE69" s="864"/>
      <c r="DF69" s="865"/>
      <c r="DG69" s="863"/>
      <c r="DH69" s="864"/>
      <c r="DI69" s="864"/>
      <c r="DJ69" s="864"/>
      <c r="DK69" s="865"/>
      <c r="DL69" s="863"/>
      <c r="DM69" s="864"/>
      <c r="DN69" s="864"/>
      <c r="DO69" s="864"/>
      <c r="DP69" s="865"/>
      <c r="DQ69" s="863"/>
      <c r="DR69" s="864"/>
      <c r="DS69" s="864"/>
      <c r="DT69" s="864"/>
      <c r="DU69" s="865"/>
      <c r="DV69" s="860"/>
      <c r="DW69" s="861"/>
      <c r="DX69" s="861"/>
      <c r="DY69" s="861"/>
      <c r="DZ69" s="862"/>
      <c r="EA69" s="212"/>
    </row>
    <row r="70" spans="1:131" ht="26.25" customHeight="1" x14ac:dyDescent="0.2">
      <c r="A70" s="221">
        <v>3</v>
      </c>
      <c r="B70" s="874" t="s">
        <v>546</v>
      </c>
      <c r="C70" s="875"/>
      <c r="D70" s="875"/>
      <c r="E70" s="875"/>
      <c r="F70" s="875"/>
      <c r="G70" s="875"/>
      <c r="H70" s="875"/>
      <c r="I70" s="875"/>
      <c r="J70" s="875"/>
      <c r="K70" s="875"/>
      <c r="L70" s="875"/>
      <c r="M70" s="875"/>
      <c r="N70" s="875"/>
      <c r="O70" s="875"/>
      <c r="P70" s="876"/>
      <c r="Q70" s="877">
        <v>5075</v>
      </c>
      <c r="R70" s="831"/>
      <c r="S70" s="831"/>
      <c r="T70" s="831"/>
      <c r="U70" s="831"/>
      <c r="V70" s="831">
        <v>4850</v>
      </c>
      <c r="W70" s="831"/>
      <c r="X70" s="831"/>
      <c r="Y70" s="831"/>
      <c r="Z70" s="831"/>
      <c r="AA70" s="831">
        <v>225</v>
      </c>
      <c r="AB70" s="831"/>
      <c r="AC70" s="831"/>
      <c r="AD70" s="831"/>
      <c r="AE70" s="831"/>
      <c r="AF70" s="831">
        <v>222</v>
      </c>
      <c r="AG70" s="831"/>
      <c r="AH70" s="831"/>
      <c r="AI70" s="831"/>
      <c r="AJ70" s="831"/>
      <c r="AK70" s="831">
        <v>129</v>
      </c>
      <c r="AL70" s="831"/>
      <c r="AM70" s="831"/>
      <c r="AN70" s="831"/>
      <c r="AO70" s="831"/>
      <c r="AP70" s="831">
        <v>14372</v>
      </c>
      <c r="AQ70" s="831"/>
      <c r="AR70" s="831"/>
      <c r="AS70" s="831"/>
      <c r="AT70" s="831"/>
      <c r="AU70" s="831">
        <v>3814</v>
      </c>
      <c r="AV70" s="831"/>
      <c r="AW70" s="831"/>
      <c r="AX70" s="831"/>
      <c r="AY70" s="831"/>
      <c r="AZ70" s="833"/>
      <c r="BA70" s="833"/>
      <c r="BB70" s="833"/>
      <c r="BC70" s="833"/>
      <c r="BD70" s="834"/>
      <c r="BE70" s="224"/>
      <c r="BF70" s="224"/>
      <c r="BG70" s="224"/>
      <c r="BH70" s="224"/>
      <c r="BI70" s="224"/>
      <c r="BJ70" s="224"/>
      <c r="BK70" s="224"/>
      <c r="BL70" s="224"/>
      <c r="BM70" s="224"/>
      <c r="BN70" s="224"/>
      <c r="BO70" s="224"/>
      <c r="BP70" s="224"/>
      <c r="BQ70" s="221">
        <v>64</v>
      </c>
      <c r="BR70" s="226"/>
      <c r="BS70" s="860"/>
      <c r="BT70" s="861"/>
      <c r="BU70" s="861"/>
      <c r="BV70" s="861"/>
      <c r="BW70" s="861"/>
      <c r="BX70" s="861"/>
      <c r="BY70" s="861"/>
      <c r="BZ70" s="861"/>
      <c r="CA70" s="861"/>
      <c r="CB70" s="861"/>
      <c r="CC70" s="861"/>
      <c r="CD70" s="861"/>
      <c r="CE70" s="861"/>
      <c r="CF70" s="861"/>
      <c r="CG70" s="866"/>
      <c r="CH70" s="863"/>
      <c r="CI70" s="864"/>
      <c r="CJ70" s="864"/>
      <c r="CK70" s="864"/>
      <c r="CL70" s="865"/>
      <c r="CM70" s="863"/>
      <c r="CN70" s="864"/>
      <c r="CO70" s="864"/>
      <c r="CP70" s="864"/>
      <c r="CQ70" s="865"/>
      <c r="CR70" s="863"/>
      <c r="CS70" s="864"/>
      <c r="CT70" s="864"/>
      <c r="CU70" s="864"/>
      <c r="CV70" s="865"/>
      <c r="CW70" s="863"/>
      <c r="CX70" s="864"/>
      <c r="CY70" s="864"/>
      <c r="CZ70" s="864"/>
      <c r="DA70" s="865"/>
      <c r="DB70" s="863"/>
      <c r="DC70" s="864"/>
      <c r="DD70" s="864"/>
      <c r="DE70" s="864"/>
      <c r="DF70" s="865"/>
      <c r="DG70" s="863"/>
      <c r="DH70" s="864"/>
      <c r="DI70" s="864"/>
      <c r="DJ70" s="864"/>
      <c r="DK70" s="865"/>
      <c r="DL70" s="863"/>
      <c r="DM70" s="864"/>
      <c r="DN70" s="864"/>
      <c r="DO70" s="864"/>
      <c r="DP70" s="865"/>
      <c r="DQ70" s="863"/>
      <c r="DR70" s="864"/>
      <c r="DS70" s="864"/>
      <c r="DT70" s="864"/>
      <c r="DU70" s="865"/>
      <c r="DV70" s="860"/>
      <c r="DW70" s="861"/>
      <c r="DX70" s="861"/>
      <c r="DY70" s="861"/>
      <c r="DZ70" s="862"/>
      <c r="EA70" s="212"/>
    </row>
    <row r="71" spans="1:131" ht="26.25" customHeight="1" x14ac:dyDescent="0.2">
      <c r="A71" s="221">
        <v>4</v>
      </c>
      <c r="B71" s="878" t="s">
        <v>548</v>
      </c>
      <c r="C71" s="875"/>
      <c r="D71" s="875"/>
      <c r="E71" s="875"/>
      <c r="F71" s="875"/>
      <c r="G71" s="875"/>
      <c r="H71" s="875"/>
      <c r="I71" s="875"/>
      <c r="J71" s="875"/>
      <c r="K71" s="875"/>
      <c r="L71" s="875"/>
      <c r="M71" s="875"/>
      <c r="N71" s="875"/>
      <c r="O71" s="875"/>
      <c r="P71" s="876"/>
      <c r="Q71" s="877">
        <v>312</v>
      </c>
      <c r="R71" s="831"/>
      <c r="S71" s="831"/>
      <c r="T71" s="831"/>
      <c r="U71" s="831"/>
      <c r="V71" s="831">
        <v>290</v>
      </c>
      <c r="W71" s="831"/>
      <c r="X71" s="831"/>
      <c r="Y71" s="831"/>
      <c r="Z71" s="831"/>
      <c r="AA71" s="831">
        <v>22</v>
      </c>
      <c r="AB71" s="831"/>
      <c r="AC71" s="831"/>
      <c r="AD71" s="831"/>
      <c r="AE71" s="831"/>
      <c r="AF71" s="831">
        <v>22</v>
      </c>
      <c r="AG71" s="831"/>
      <c r="AH71" s="831"/>
      <c r="AI71" s="831"/>
      <c r="AJ71" s="831"/>
      <c r="AK71" s="831" t="s">
        <v>543</v>
      </c>
      <c r="AL71" s="831"/>
      <c r="AM71" s="831"/>
      <c r="AN71" s="831"/>
      <c r="AO71" s="831"/>
      <c r="AP71" s="831" t="s">
        <v>543</v>
      </c>
      <c r="AQ71" s="831"/>
      <c r="AR71" s="831"/>
      <c r="AS71" s="831"/>
      <c r="AT71" s="831"/>
      <c r="AU71" s="831" t="s">
        <v>543</v>
      </c>
      <c r="AV71" s="831"/>
      <c r="AW71" s="831"/>
      <c r="AX71" s="831"/>
      <c r="AY71" s="831"/>
      <c r="AZ71" s="833"/>
      <c r="BA71" s="833"/>
      <c r="BB71" s="833"/>
      <c r="BC71" s="833"/>
      <c r="BD71" s="834"/>
      <c r="BE71" s="224"/>
      <c r="BF71" s="224"/>
      <c r="BG71" s="224"/>
      <c r="BH71" s="224"/>
      <c r="BI71" s="224"/>
      <c r="BJ71" s="224"/>
      <c r="BK71" s="224"/>
      <c r="BL71" s="224"/>
      <c r="BM71" s="224"/>
      <c r="BN71" s="224"/>
      <c r="BO71" s="224"/>
      <c r="BP71" s="224"/>
      <c r="BQ71" s="221">
        <v>65</v>
      </c>
      <c r="BR71" s="226"/>
      <c r="BS71" s="860"/>
      <c r="BT71" s="861"/>
      <c r="BU71" s="861"/>
      <c r="BV71" s="861"/>
      <c r="BW71" s="861"/>
      <c r="BX71" s="861"/>
      <c r="BY71" s="861"/>
      <c r="BZ71" s="861"/>
      <c r="CA71" s="861"/>
      <c r="CB71" s="861"/>
      <c r="CC71" s="861"/>
      <c r="CD71" s="861"/>
      <c r="CE71" s="861"/>
      <c r="CF71" s="861"/>
      <c r="CG71" s="866"/>
      <c r="CH71" s="863"/>
      <c r="CI71" s="864"/>
      <c r="CJ71" s="864"/>
      <c r="CK71" s="864"/>
      <c r="CL71" s="865"/>
      <c r="CM71" s="863"/>
      <c r="CN71" s="864"/>
      <c r="CO71" s="864"/>
      <c r="CP71" s="864"/>
      <c r="CQ71" s="865"/>
      <c r="CR71" s="863"/>
      <c r="CS71" s="864"/>
      <c r="CT71" s="864"/>
      <c r="CU71" s="864"/>
      <c r="CV71" s="865"/>
      <c r="CW71" s="863"/>
      <c r="CX71" s="864"/>
      <c r="CY71" s="864"/>
      <c r="CZ71" s="864"/>
      <c r="DA71" s="865"/>
      <c r="DB71" s="863"/>
      <c r="DC71" s="864"/>
      <c r="DD71" s="864"/>
      <c r="DE71" s="864"/>
      <c r="DF71" s="865"/>
      <c r="DG71" s="863"/>
      <c r="DH71" s="864"/>
      <c r="DI71" s="864"/>
      <c r="DJ71" s="864"/>
      <c r="DK71" s="865"/>
      <c r="DL71" s="863"/>
      <c r="DM71" s="864"/>
      <c r="DN71" s="864"/>
      <c r="DO71" s="864"/>
      <c r="DP71" s="865"/>
      <c r="DQ71" s="863"/>
      <c r="DR71" s="864"/>
      <c r="DS71" s="864"/>
      <c r="DT71" s="864"/>
      <c r="DU71" s="865"/>
      <c r="DV71" s="860"/>
      <c r="DW71" s="861"/>
      <c r="DX71" s="861"/>
      <c r="DY71" s="861"/>
      <c r="DZ71" s="862"/>
      <c r="EA71" s="212"/>
    </row>
    <row r="72" spans="1:131" ht="26.25" customHeight="1" x14ac:dyDescent="0.2">
      <c r="A72" s="221">
        <v>5</v>
      </c>
      <c r="B72" s="878" t="s">
        <v>547</v>
      </c>
      <c r="C72" s="875"/>
      <c r="D72" s="875"/>
      <c r="E72" s="875"/>
      <c r="F72" s="875"/>
      <c r="G72" s="875"/>
      <c r="H72" s="875"/>
      <c r="I72" s="875"/>
      <c r="J72" s="875"/>
      <c r="K72" s="875"/>
      <c r="L72" s="875"/>
      <c r="M72" s="875"/>
      <c r="N72" s="875"/>
      <c r="O72" s="875"/>
      <c r="P72" s="876"/>
      <c r="Q72" s="877">
        <v>322367</v>
      </c>
      <c r="R72" s="831"/>
      <c r="S72" s="831"/>
      <c r="T72" s="831"/>
      <c r="U72" s="831"/>
      <c r="V72" s="831">
        <v>314740</v>
      </c>
      <c r="W72" s="831"/>
      <c r="X72" s="831"/>
      <c r="Y72" s="831"/>
      <c r="Z72" s="831"/>
      <c r="AA72" s="831">
        <v>7627</v>
      </c>
      <c r="AB72" s="831"/>
      <c r="AC72" s="831"/>
      <c r="AD72" s="831"/>
      <c r="AE72" s="831"/>
      <c r="AF72" s="831">
        <v>5417</v>
      </c>
      <c r="AG72" s="831"/>
      <c r="AH72" s="831"/>
      <c r="AI72" s="831"/>
      <c r="AJ72" s="831"/>
      <c r="AK72" s="831" t="s">
        <v>543</v>
      </c>
      <c r="AL72" s="831"/>
      <c r="AM72" s="831"/>
      <c r="AN72" s="831"/>
      <c r="AO72" s="831"/>
      <c r="AP72" s="831" t="s">
        <v>543</v>
      </c>
      <c r="AQ72" s="831"/>
      <c r="AR72" s="831"/>
      <c r="AS72" s="831"/>
      <c r="AT72" s="831"/>
      <c r="AU72" s="831" t="s">
        <v>543</v>
      </c>
      <c r="AV72" s="831"/>
      <c r="AW72" s="831"/>
      <c r="AX72" s="831"/>
      <c r="AY72" s="831"/>
      <c r="AZ72" s="833"/>
      <c r="BA72" s="833"/>
      <c r="BB72" s="833"/>
      <c r="BC72" s="833"/>
      <c r="BD72" s="834"/>
      <c r="BE72" s="224"/>
      <c r="BF72" s="224"/>
      <c r="BG72" s="224"/>
      <c r="BH72" s="224"/>
      <c r="BI72" s="224"/>
      <c r="BJ72" s="224"/>
      <c r="BK72" s="224"/>
      <c r="BL72" s="224"/>
      <c r="BM72" s="224"/>
      <c r="BN72" s="224"/>
      <c r="BO72" s="224"/>
      <c r="BP72" s="224"/>
      <c r="BQ72" s="221">
        <v>66</v>
      </c>
      <c r="BR72" s="226"/>
      <c r="BS72" s="860"/>
      <c r="BT72" s="861"/>
      <c r="BU72" s="861"/>
      <c r="BV72" s="861"/>
      <c r="BW72" s="861"/>
      <c r="BX72" s="861"/>
      <c r="BY72" s="861"/>
      <c r="BZ72" s="861"/>
      <c r="CA72" s="861"/>
      <c r="CB72" s="861"/>
      <c r="CC72" s="861"/>
      <c r="CD72" s="861"/>
      <c r="CE72" s="861"/>
      <c r="CF72" s="861"/>
      <c r="CG72" s="866"/>
      <c r="CH72" s="863"/>
      <c r="CI72" s="864"/>
      <c r="CJ72" s="864"/>
      <c r="CK72" s="864"/>
      <c r="CL72" s="865"/>
      <c r="CM72" s="863"/>
      <c r="CN72" s="864"/>
      <c r="CO72" s="864"/>
      <c r="CP72" s="864"/>
      <c r="CQ72" s="865"/>
      <c r="CR72" s="863"/>
      <c r="CS72" s="864"/>
      <c r="CT72" s="864"/>
      <c r="CU72" s="864"/>
      <c r="CV72" s="865"/>
      <c r="CW72" s="863"/>
      <c r="CX72" s="864"/>
      <c r="CY72" s="864"/>
      <c r="CZ72" s="864"/>
      <c r="DA72" s="865"/>
      <c r="DB72" s="863"/>
      <c r="DC72" s="864"/>
      <c r="DD72" s="864"/>
      <c r="DE72" s="864"/>
      <c r="DF72" s="865"/>
      <c r="DG72" s="863"/>
      <c r="DH72" s="864"/>
      <c r="DI72" s="864"/>
      <c r="DJ72" s="864"/>
      <c r="DK72" s="865"/>
      <c r="DL72" s="863"/>
      <c r="DM72" s="864"/>
      <c r="DN72" s="864"/>
      <c r="DO72" s="864"/>
      <c r="DP72" s="865"/>
      <c r="DQ72" s="863"/>
      <c r="DR72" s="864"/>
      <c r="DS72" s="864"/>
      <c r="DT72" s="864"/>
      <c r="DU72" s="865"/>
      <c r="DV72" s="860"/>
      <c r="DW72" s="861"/>
      <c r="DX72" s="861"/>
      <c r="DY72" s="861"/>
      <c r="DZ72" s="862"/>
      <c r="EA72" s="212"/>
    </row>
    <row r="73" spans="1:131" ht="26.25" customHeight="1" x14ac:dyDescent="0.2">
      <c r="A73" s="221">
        <v>6</v>
      </c>
      <c r="B73" s="874"/>
      <c r="C73" s="875"/>
      <c r="D73" s="875"/>
      <c r="E73" s="875"/>
      <c r="F73" s="875"/>
      <c r="G73" s="875"/>
      <c r="H73" s="875"/>
      <c r="I73" s="875"/>
      <c r="J73" s="875"/>
      <c r="K73" s="875"/>
      <c r="L73" s="875"/>
      <c r="M73" s="875"/>
      <c r="N73" s="875"/>
      <c r="O73" s="875"/>
      <c r="P73" s="876"/>
      <c r="Q73" s="877"/>
      <c r="R73" s="831"/>
      <c r="S73" s="831"/>
      <c r="T73" s="831"/>
      <c r="U73" s="831"/>
      <c r="V73" s="831"/>
      <c r="W73" s="831"/>
      <c r="X73" s="831"/>
      <c r="Y73" s="831"/>
      <c r="Z73" s="831"/>
      <c r="AA73" s="831"/>
      <c r="AB73" s="831"/>
      <c r="AC73" s="831"/>
      <c r="AD73" s="831"/>
      <c r="AE73" s="831"/>
      <c r="AF73" s="831"/>
      <c r="AG73" s="831"/>
      <c r="AH73" s="831"/>
      <c r="AI73" s="831"/>
      <c r="AJ73" s="831"/>
      <c r="AK73" s="831"/>
      <c r="AL73" s="831"/>
      <c r="AM73" s="831"/>
      <c r="AN73" s="831"/>
      <c r="AO73" s="831"/>
      <c r="AP73" s="831"/>
      <c r="AQ73" s="831"/>
      <c r="AR73" s="831"/>
      <c r="AS73" s="831"/>
      <c r="AT73" s="831"/>
      <c r="AU73" s="831"/>
      <c r="AV73" s="831"/>
      <c r="AW73" s="831"/>
      <c r="AX73" s="831"/>
      <c r="AY73" s="831"/>
      <c r="AZ73" s="833"/>
      <c r="BA73" s="833"/>
      <c r="BB73" s="833"/>
      <c r="BC73" s="833"/>
      <c r="BD73" s="834"/>
      <c r="BE73" s="224"/>
      <c r="BF73" s="224"/>
      <c r="BG73" s="224"/>
      <c r="BH73" s="224"/>
      <c r="BI73" s="224"/>
      <c r="BJ73" s="224"/>
      <c r="BK73" s="224"/>
      <c r="BL73" s="224"/>
      <c r="BM73" s="224"/>
      <c r="BN73" s="224"/>
      <c r="BO73" s="224"/>
      <c r="BP73" s="224"/>
      <c r="BQ73" s="221">
        <v>67</v>
      </c>
      <c r="BR73" s="226"/>
      <c r="BS73" s="860"/>
      <c r="BT73" s="861"/>
      <c r="BU73" s="861"/>
      <c r="BV73" s="861"/>
      <c r="BW73" s="861"/>
      <c r="BX73" s="861"/>
      <c r="BY73" s="861"/>
      <c r="BZ73" s="861"/>
      <c r="CA73" s="861"/>
      <c r="CB73" s="861"/>
      <c r="CC73" s="861"/>
      <c r="CD73" s="861"/>
      <c r="CE73" s="861"/>
      <c r="CF73" s="861"/>
      <c r="CG73" s="866"/>
      <c r="CH73" s="863"/>
      <c r="CI73" s="864"/>
      <c r="CJ73" s="864"/>
      <c r="CK73" s="864"/>
      <c r="CL73" s="865"/>
      <c r="CM73" s="863"/>
      <c r="CN73" s="864"/>
      <c r="CO73" s="864"/>
      <c r="CP73" s="864"/>
      <c r="CQ73" s="865"/>
      <c r="CR73" s="863"/>
      <c r="CS73" s="864"/>
      <c r="CT73" s="864"/>
      <c r="CU73" s="864"/>
      <c r="CV73" s="865"/>
      <c r="CW73" s="863"/>
      <c r="CX73" s="864"/>
      <c r="CY73" s="864"/>
      <c r="CZ73" s="864"/>
      <c r="DA73" s="865"/>
      <c r="DB73" s="863"/>
      <c r="DC73" s="864"/>
      <c r="DD73" s="864"/>
      <c r="DE73" s="864"/>
      <c r="DF73" s="865"/>
      <c r="DG73" s="863"/>
      <c r="DH73" s="864"/>
      <c r="DI73" s="864"/>
      <c r="DJ73" s="864"/>
      <c r="DK73" s="865"/>
      <c r="DL73" s="863"/>
      <c r="DM73" s="864"/>
      <c r="DN73" s="864"/>
      <c r="DO73" s="864"/>
      <c r="DP73" s="865"/>
      <c r="DQ73" s="863"/>
      <c r="DR73" s="864"/>
      <c r="DS73" s="864"/>
      <c r="DT73" s="864"/>
      <c r="DU73" s="865"/>
      <c r="DV73" s="860"/>
      <c r="DW73" s="861"/>
      <c r="DX73" s="861"/>
      <c r="DY73" s="861"/>
      <c r="DZ73" s="862"/>
      <c r="EA73" s="212"/>
    </row>
    <row r="74" spans="1:131" ht="26.25" customHeight="1" x14ac:dyDescent="0.2">
      <c r="A74" s="221">
        <v>7</v>
      </c>
      <c r="B74" s="874"/>
      <c r="C74" s="875"/>
      <c r="D74" s="875"/>
      <c r="E74" s="875"/>
      <c r="F74" s="875"/>
      <c r="G74" s="875"/>
      <c r="H74" s="875"/>
      <c r="I74" s="875"/>
      <c r="J74" s="875"/>
      <c r="K74" s="875"/>
      <c r="L74" s="875"/>
      <c r="M74" s="875"/>
      <c r="N74" s="875"/>
      <c r="O74" s="875"/>
      <c r="P74" s="876"/>
      <c r="Q74" s="877"/>
      <c r="R74" s="831"/>
      <c r="S74" s="831"/>
      <c r="T74" s="831"/>
      <c r="U74" s="831"/>
      <c r="V74" s="831"/>
      <c r="W74" s="831"/>
      <c r="X74" s="831"/>
      <c r="Y74" s="831"/>
      <c r="Z74" s="831"/>
      <c r="AA74" s="831"/>
      <c r="AB74" s="831"/>
      <c r="AC74" s="831"/>
      <c r="AD74" s="831"/>
      <c r="AE74" s="831"/>
      <c r="AF74" s="831"/>
      <c r="AG74" s="831"/>
      <c r="AH74" s="831"/>
      <c r="AI74" s="831"/>
      <c r="AJ74" s="831"/>
      <c r="AK74" s="831"/>
      <c r="AL74" s="831"/>
      <c r="AM74" s="831"/>
      <c r="AN74" s="831"/>
      <c r="AO74" s="831"/>
      <c r="AP74" s="831"/>
      <c r="AQ74" s="831"/>
      <c r="AR74" s="831"/>
      <c r="AS74" s="831"/>
      <c r="AT74" s="831"/>
      <c r="AU74" s="831"/>
      <c r="AV74" s="831"/>
      <c r="AW74" s="831"/>
      <c r="AX74" s="831"/>
      <c r="AY74" s="831"/>
      <c r="AZ74" s="833"/>
      <c r="BA74" s="833"/>
      <c r="BB74" s="833"/>
      <c r="BC74" s="833"/>
      <c r="BD74" s="834"/>
      <c r="BE74" s="224"/>
      <c r="BF74" s="224"/>
      <c r="BG74" s="224"/>
      <c r="BH74" s="224"/>
      <c r="BI74" s="224"/>
      <c r="BJ74" s="224"/>
      <c r="BK74" s="224"/>
      <c r="BL74" s="224"/>
      <c r="BM74" s="224"/>
      <c r="BN74" s="224"/>
      <c r="BO74" s="224"/>
      <c r="BP74" s="224"/>
      <c r="BQ74" s="221">
        <v>68</v>
      </c>
      <c r="BR74" s="226"/>
      <c r="BS74" s="860"/>
      <c r="BT74" s="861"/>
      <c r="BU74" s="861"/>
      <c r="BV74" s="861"/>
      <c r="BW74" s="861"/>
      <c r="BX74" s="861"/>
      <c r="BY74" s="861"/>
      <c r="BZ74" s="861"/>
      <c r="CA74" s="861"/>
      <c r="CB74" s="861"/>
      <c r="CC74" s="861"/>
      <c r="CD74" s="861"/>
      <c r="CE74" s="861"/>
      <c r="CF74" s="861"/>
      <c r="CG74" s="866"/>
      <c r="CH74" s="863"/>
      <c r="CI74" s="864"/>
      <c r="CJ74" s="864"/>
      <c r="CK74" s="864"/>
      <c r="CL74" s="865"/>
      <c r="CM74" s="863"/>
      <c r="CN74" s="864"/>
      <c r="CO74" s="864"/>
      <c r="CP74" s="864"/>
      <c r="CQ74" s="865"/>
      <c r="CR74" s="863"/>
      <c r="CS74" s="864"/>
      <c r="CT74" s="864"/>
      <c r="CU74" s="864"/>
      <c r="CV74" s="865"/>
      <c r="CW74" s="863"/>
      <c r="CX74" s="864"/>
      <c r="CY74" s="864"/>
      <c r="CZ74" s="864"/>
      <c r="DA74" s="865"/>
      <c r="DB74" s="863"/>
      <c r="DC74" s="864"/>
      <c r="DD74" s="864"/>
      <c r="DE74" s="864"/>
      <c r="DF74" s="865"/>
      <c r="DG74" s="863"/>
      <c r="DH74" s="864"/>
      <c r="DI74" s="864"/>
      <c r="DJ74" s="864"/>
      <c r="DK74" s="865"/>
      <c r="DL74" s="863"/>
      <c r="DM74" s="864"/>
      <c r="DN74" s="864"/>
      <c r="DO74" s="864"/>
      <c r="DP74" s="865"/>
      <c r="DQ74" s="863"/>
      <c r="DR74" s="864"/>
      <c r="DS74" s="864"/>
      <c r="DT74" s="864"/>
      <c r="DU74" s="865"/>
      <c r="DV74" s="860"/>
      <c r="DW74" s="861"/>
      <c r="DX74" s="861"/>
      <c r="DY74" s="861"/>
      <c r="DZ74" s="862"/>
      <c r="EA74" s="212"/>
    </row>
    <row r="75" spans="1:131" ht="26.25" customHeight="1" x14ac:dyDescent="0.2">
      <c r="A75" s="221">
        <v>8</v>
      </c>
      <c r="B75" s="874"/>
      <c r="C75" s="875"/>
      <c r="D75" s="875"/>
      <c r="E75" s="875"/>
      <c r="F75" s="875"/>
      <c r="G75" s="875"/>
      <c r="H75" s="875"/>
      <c r="I75" s="875"/>
      <c r="J75" s="875"/>
      <c r="K75" s="875"/>
      <c r="L75" s="875"/>
      <c r="M75" s="875"/>
      <c r="N75" s="875"/>
      <c r="O75" s="875"/>
      <c r="P75" s="876"/>
      <c r="Q75" s="879"/>
      <c r="R75" s="880"/>
      <c r="S75" s="880"/>
      <c r="T75" s="880"/>
      <c r="U75" s="835"/>
      <c r="V75" s="881"/>
      <c r="W75" s="880"/>
      <c r="X75" s="880"/>
      <c r="Y75" s="880"/>
      <c r="Z75" s="835"/>
      <c r="AA75" s="881"/>
      <c r="AB75" s="880"/>
      <c r="AC75" s="880"/>
      <c r="AD75" s="880"/>
      <c r="AE75" s="835"/>
      <c r="AF75" s="881"/>
      <c r="AG75" s="880"/>
      <c r="AH75" s="880"/>
      <c r="AI75" s="880"/>
      <c r="AJ75" s="835"/>
      <c r="AK75" s="881"/>
      <c r="AL75" s="880"/>
      <c r="AM75" s="880"/>
      <c r="AN75" s="880"/>
      <c r="AO75" s="835"/>
      <c r="AP75" s="881"/>
      <c r="AQ75" s="880"/>
      <c r="AR75" s="880"/>
      <c r="AS75" s="880"/>
      <c r="AT75" s="835"/>
      <c r="AU75" s="881"/>
      <c r="AV75" s="880"/>
      <c r="AW75" s="880"/>
      <c r="AX75" s="880"/>
      <c r="AY75" s="835"/>
      <c r="AZ75" s="833"/>
      <c r="BA75" s="833"/>
      <c r="BB75" s="833"/>
      <c r="BC75" s="833"/>
      <c r="BD75" s="834"/>
      <c r="BE75" s="224"/>
      <c r="BF75" s="224"/>
      <c r="BG75" s="224"/>
      <c r="BH75" s="224"/>
      <c r="BI75" s="224"/>
      <c r="BJ75" s="224"/>
      <c r="BK75" s="224"/>
      <c r="BL75" s="224"/>
      <c r="BM75" s="224"/>
      <c r="BN75" s="224"/>
      <c r="BO75" s="224"/>
      <c r="BP75" s="224"/>
      <c r="BQ75" s="221">
        <v>69</v>
      </c>
      <c r="BR75" s="226"/>
      <c r="BS75" s="860"/>
      <c r="BT75" s="861"/>
      <c r="BU75" s="861"/>
      <c r="BV75" s="861"/>
      <c r="BW75" s="861"/>
      <c r="BX75" s="861"/>
      <c r="BY75" s="861"/>
      <c r="BZ75" s="861"/>
      <c r="CA75" s="861"/>
      <c r="CB75" s="861"/>
      <c r="CC75" s="861"/>
      <c r="CD75" s="861"/>
      <c r="CE75" s="861"/>
      <c r="CF75" s="861"/>
      <c r="CG75" s="866"/>
      <c r="CH75" s="863"/>
      <c r="CI75" s="864"/>
      <c r="CJ75" s="864"/>
      <c r="CK75" s="864"/>
      <c r="CL75" s="865"/>
      <c r="CM75" s="863"/>
      <c r="CN75" s="864"/>
      <c r="CO75" s="864"/>
      <c r="CP75" s="864"/>
      <c r="CQ75" s="865"/>
      <c r="CR75" s="863"/>
      <c r="CS75" s="864"/>
      <c r="CT75" s="864"/>
      <c r="CU75" s="864"/>
      <c r="CV75" s="865"/>
      <c r="CW75" s="863"/>
      <c r="CX75" s="864"/>
      <c r="CY75" s="864"/>
      <c r="CZ75" s="864"/>
      <c r="DA75" s="865"/>
      <c r="DB75" s="863"/>
      <c r="DC75" s="864"/>
      <c r="DD75" s="864"/>
      <c r="DE75" s="864"/>
      <c r="DF75" s="865"/>
      <c r="DG75" s="863"/>
      <c r="DH75" s="864"/>
      <c r="DI75" s="864"/>
      <c r="DJ75" s="864"/>
      <c r="DK75" s="865"/>
      <c r="DL75" s="863"/>
      <c r="DM75" s="864"/>
      <c r="DN75" s="864"/>
      <c r="DO75" s="864"/>
      <c r="DP75" s="865"/>
      <c r="DQ75" s="863"/>
      <c r="DR75" s="864"/>
      <c r="DS75" s="864"/>
      <c r="DT75" s="864"/>
      <c r="DU75" s="865"/>
      <c r="DV75" s="860"/>
      <c r="DW75" s="861"/>
      <c r="DX75" s="861"/>
      <c r="DY75" s="861"/>
      <c r="DZ75" s="862"/>
      <c r="EA75" s="212"/>
    </row>
    <row r="76" spans="1:131" ht="26.25" customHeight="1" x14ac:dyDescent="0.2">
      <c r="A76" s="221">
        <v>9</v>
      </c>
      <c r="B76" s="874"/>
      <c r="C76" s="875"/>
      <c r="D76" s="875"/>
      <c r="E76" s="875"/>
      <c r="F76" s="875"/>
      <c r="G76" s="875"/>
      <c r="H76" s="875"/>
      <c r="I76" s="875"/>
      <c r="J76" s="875"/>
      <c r="K76" s="875"/>
      <c r="L76" s="875"/>
      <c r="M76" s="875"/>
      <c r="N76" s="875"/>
      <c r="O76" s="875"/>
      <c r="P76" s="876"/>
      <c r="Q76" s="879"/>
      <c r="R76" s="880"/>
      <c r="S76" s="880"/>
      <c r="T76" s="880"/>
      <c r="U76" s="835"/>
      <c r="V76" s="881"/>
      <c r="W76" s="880"/>
      <c r="X76" s="880"/>
      <c r="Y76" s="880"/>
      <c r="Z76" s="835"/>
      <c r="AA76" s="881"/>
      <c r="AB76" s="880"/>
      <c r="AC76" s="880"/>
      <c r="AD76" s="880"/>
      <c r="AE76" s="835"/>
      <c r="AF76" s="881"/>
      <c r="AG76" s="880"/>
      <c r="AH76" s="880"/>
      <c r="AI76" s="880"/>
      <c r="AJ76" s="835"/>
      <c r="AK76" s="881"/>
      <c r="AL76" s="880"/>
      <c r="AM76" s="880"/>
      <c r="AN76" s="880"/>
      <c r="AO76" s="835"/>
      <c r="AP76" s="881"/>
      <c r="AQ76" s="880"/>
      <c r="AR76" s="880"/>
      <c r="AS76" s="880"/>
      <c r="AT76" s="835"/>
      <c r="AU76" s="881"/>
      <c r="AV76" s="880"/>
      <c r="AW76" s="880"/>
      <c r="AX76" s="880"/>
      <c r="AY76" s="835"/>
      <c r="AZ76" s="833"/>
      <c r="BA76" s="833"/>
      <c r="BB76" s="833"/>
      <c r="BC76" s="833"/>
      <c r="BD76" s="834"/>
      <c r="BE76" s="224"/>
      <c r="BF76" s="224"/>
      <c r="BG76" s="224"/>
      <c r="BH76" s="224"/>
      <c r="BI76" s="224"/>
      <c r="BJ76" s="224"/>
      <c r="BK76" s="224"/>
      <c r="BL76" s="224"/>
      <c r="BM76" s="224"/>
      <c r="BN76" s="224"/>
      <c r="BO76" s="224"/>
      <c r="BP76" s="224"/>
      <c r="BQ76" s="221">
        <v>70</v>
      </c>
      <c r="BR76" s="226"/>
      <c r="BS76" s="860"/>
      <c r="BT76" s="861"/>
      <c r="BU76" s="861"/>
      <c r="BV76" s="861"/>
      <c r="BW76" s="861"/>
      <c r="BX76" s="861"/>
      <c r="BY76" s="861"/>
      <c r="BZ76" s="861"/>
      <c r="CA76" s="861"/>
      <c r="CB76" s="861"/>
      <c r="CC76" s="861"/>
      <c r="CD76" s="861"/>
      <c r="CE76" s="861"/>
      <c r="CF76" s="861"/>
      <c r="CG76" s="866"/>
      <c r="CH76" s="863"/>
      <c r="CI76" s="864"/>
      <c r="CJ76" s="864"/>
      <c r="CK76" s="864"/>
      <c r="CL76" s="865"/>
      <c r="CM76" s="863"/>
      <c r="CN76" s="864"/>
      <c r="CO76" s="864"/>
      <c r="CP76" s="864"/>
      <c r="CQ76" s="865"/>
      <c r="CR76" s="863"/>
      <c r="CS76" s="864"/>
      <c r="CT76" s="864"/>
      <c r="CU76" s="864"/>
      <c r="CV76" s="865"/>
      <c r="CW76" s="863"/>
      <c r="CX76" s="864"/>
      <c r="CY76" s="864"/>
      <c r="CZ76" s="864"/>
      <c r="DA76" s="865"/>
      <c r="DB76" s="863"/>
      <c r="DC76" s="864"/>
      <c r="DD76" s="864"/>
      <c r="DE76" s="864"/>
      <c r="DF76" s="865"/>
      <c r="DG76" s="863"/>
      <c r="DH76" s="864"/>
      <c r="DI76" s="864"/>
      <c r="DJ76" s="864"/>
      <c r="DK76" s="865"/>
      <c r="DL76" s="863"/>
      <c r="DM76" s="864"/>
      <c r="DN76" s="864"/>
      <c r="DO76" s="864"/>
      <c r="DP76" s="865"/>
      <c r="DQ76" s="863"/>
      <c r="DR76" s="864"/>
      <c r="DS76" s="864"/>
      <c r="DT76" s="864"/>
      <c r="DU76" s="865"/>
      <c r="DV76" s="860"/>
      <c r="DW76" s="861"/>
      <c r="DX76" s="861"/>
      <c r="DY76" s="861"/>
      <c r="DZ76" s="862"/>
      <c r="EA76" s="212"/>
    </row>
    <row r="77" spans="1:131" ht="26.25" customHeight="1" x14ac:dyDescent="0.2">
      <c r="A77" s="221">
        <v>10</v>
      </c>
      <c r="B77" s="874"/>
      <c r="C77" s="875"/>
      <c r="D77" s="875"/>
      <c r="E77" s="875"/>
      <c r="F77" s="875"/>
      <c r="G77" s="875"/>
      <c r="H77" s="875"/>
      <c r="I77" s="875"/>
      <c r="J77" s="875"/>
      <c r="K77" s="875"/>
      <c r="L77" s="875"/>
      <c r="M77" s="875"/>
      <c r="N77" s="875"/>
      <c r="O77" s="875"/>
      <c r="P77" s="876"/>
      <c r="Q77" s="879"/>
      <c r="R77" s="880"/>
      <c r="S77" s="880"/>
      <c r="T77" s="880"/>
      <c r="U77" s="835"/>
      <c r="V77" s="881"/>
      <c r="W77" s="880"/>
      <c r="X77" s="880"/>
      <c r="Y77" s="880"/>
      <c r="Z77" s="835"/>
      <c r="AA77" s="881"/>
      <c r="AB77" s="880"/>
      <c r="AC77" s="880"/>
      <c r="AD77" s="880"/>
      <c r="AE77" s="835"/>
      <c r="AF77" s="881"/>
      <c r="AG77" s="880"/>
      <c r="AH77" s="880"/>
      <c r="AI77" s="880"/>
      <c r="AJ77" s="835"/>
      <c r="AK77" s="881"/>
      <c r="AL77" s="880"/>
      <c r="AM77" s="880"/>
      <c r="AN77" s="880"/>
      <c r="AO77" s="835"/>
      <c r="AP77" s="881"/>
      <c r="AQ77" s="880"/>
      <c r="AR77" s="880"/>
      <c r="AS77" s="880"/>
      <c r="AT77" s="835"/>
      <c r="AU77" s="881"/>
      <c r="AV77" s="880"/>
      <c r="AW77" s="880"/>
      <c r="AX77" s="880"/>
      <c r="AY77" s="835"/>
      <c r="AZ77" s="833"/>
      <c r="BA77" s="833"/>
      <c r="BB77" s="833"/>
      <c r="BC77" s="833"/>
      <c r="BD77" s="834"/>
      <c r="BE77" s="224"/>
      <c r="BF77" s="224"/>
      <c r="BG77" s="224"/>
      <c r="BH77" s="224"/>
      <c r="BI77" s="224"/>
      <c r="BJ77" s="224"/>
      <c r="BK77" s="224"/>
      <c r="BL77" s="224"/>
      <c r="BM77" s="224"/>
      <c r="BN77" s="224"/>
      <c r="BO77" s="224"/>
      <c r="BP77" s="224"/>
      <c r="BQ77" s="221">
        <v>71</v>
      </c>
      <c r="BR77" s="226"/>
      <c r="BS77" s="860"/>
      <c r="BT77" s="861"/>
      <c r="BU77" s="861"/>
      <c r="BV77" s="861"/>
      <c r="BW77" s="861"/>
      <c r="BX77" s="861"/>
      <c r="BY77" s="861"/>
      <c r="BZ77" s="861"/>
      <c r="CA77" s="861"/>
      <c r="CB77" s="861"/>
      <c r="CC77" s="861"/>
      <c r="CD77" s="861"/>
      <c r="CE77" s="861"/>
      <c r="CF77" s="861"/>
      <c r="CG77" s="866"/>
      <c r="CH77" s="863"/>
      <c r="CI77" s="864"/>
      <c r="CJ77" s="864"/>
      <c r="CK77" s="864"/>
      <c r="CL77" s="865"/>
      <c r="CM77" s="863"/>
      <c r="CN77" s="864"/>
      <c r="CO77" s="864"/>
      <c r="CP77" s="864"/>
      <c r="CQ77" s="865"/>
      <c r="CR77" s="863"/>
      <c r="CS77" s="864"/>
      <c r="CT77" s="864"/>
      <c r="CU77" s="864"/>
      <c r="CV77" s="865"/>
      <c r="CW77" s="863"/>
      <c r="CX77" s="864"/>
      <c r="CY77" s="864"/>
      <c r="CZ77" s="864"/>
      <c r="DA77" s="865"/>
      <c r="DB77" s="863"/>
      <c r="DC77" s="864"/>
      <c r="DD77" s="864"/>
      <c r="DE77" s="864"/>
      <c r="DF77" s="865"/>
      <c r="DG77" s="863"/>
      <c r="DH77" s="864"/>
      <c r="DI77" s="864"/>
      <c r="DJ77" s="864"/>
      <c r="DK77" s="865"/>
      <c r="DL77" s="863"/>
      <c r="DM77" s="864"/>
      <c r="DN77" s="864"/>
      <c r="DO77" s="864"/>
      <c r="DP77" s="865"/>
      <c r="DQ77" s="863"/>
      <c r="DR77" s="864"/>
      <c r="DS77" s="864"/>
      <c r="DT77" s="864"/>
      <c r="DU77" s="865"/>
      <c r="DV77" s="860"/>
      <c r="DW77" s="861"/>
      <c r="DX77" s="861"/>
      <c r="DY77" s="861"/>
      <c r="DZ77" s="862"/>
      <c r="EA77" s="212"/>
    </row>
    <row r="78" spans="1:131" ht="26.25" customHeight="1" x14ac:dyDescent="0.2">
      <c r="A78" s="221">
        <v>11</v>
      </c>
      <c r="B78" s="874"/>
      <c r="C78" s="875"/>
      <c r="D78" s="875"/>
      <c r="E78" s="875"/>
      <c r="F78" s="875"/>
      <c r="G78" s="875"/>
      <c r="H78" s="875"/>
      <c r="I78" s="875"/>
      <c r="J78" s="875"/>
      <c r="K78" s="875"/>
      <c r="L78" s="875"/>
      <c r="M78" s="875"/>
      <c r="N78" s="875"/>
      <c r="O78" s="875"/>
      <c r="P78" s="876"/>
      <c r="Q78" s="877"/>
      <c r="R78" s="831"/>
      <c r="S78" s="831"/>
      <c r="T78" s="831"/>
      <c r="U78" s="831"/>
      <c r="V78" s="831"/>
      <c r="W78" s="831"/>
      <c r="X78" s="831"/>
      <c r="Y78" s="831"/>
      <c r="Z78" s="831"/>
      <c r="AA78" s="831"/>
      <c r="AB78" s="831"/>
      <c r="AC78" s="831"/>
      <c r="AD78" s="831"/>
      <c r="AE78" s="831"/>
      <c r="AF78" s="831"/>
      <c r="AG78" s="831"/>
      <c r="AH78" s="831"/>
      <c r="AI78" s="831"/>
      <c r="AJ78" s="831"/>
      <c r="AK78" s="831"/>
      <c r="AL78" s="831"/>
      <c r="AM78" s="831"/>
      <c r="AN78" s="831"/>
      <c r="AO78" s="831"/>
      <c r="AP78" s="831"/>
      <c r="AQ78" s="831"/>
      <c r="AR78" s="831"/>
      <c r="AS78" s="831"/>
      <c r="AT78" s="831"/>
      <c r="AU78" s="831"/>
      <c r="AV78" s="831"/>
      <c r="AW78" s="831"/>
      <c r="AX78" s="831"/>
      <c r="AY78" s="831"/>
      <c r="AZ78" s="833"/>
      <c r="BA78" s="833"/>
      <c r="BB78" s="833"/>
      <c r="BC78" s="833"/>
      <c r="BD78" s="834"/>
      <c r="BE78" s="224"/>
      <c r="BF78" s="224"/>
      <c r="BG78" s="224"/>
      <c r="BH78" s="224"/>
      <c r="BI78" s="224"/>
      <c r="BJ78" s="212"/>
      <c r="BK78" s="212"/>
      <c r="BL78" s="212"/>
      <c r="BM78" s="212"/>
      <c r="BN78" s="212"/>
      <c r="BO78" s="224"/>
      <c r="BP78" s="224"/>
      <c r="BQ78" s="221">
        <v>72</v>
      </c>
      <c r="BR78" s="226"/>
      <c r="BS78" s="860"/>
      <c r="BT78" s="861"/>
      <c r="BU78" s="861"/>
      <c r="BV78" s="861"/>
      <c r="BW78" s="861"/>
      <c r="BX78" s="861"/>
      <c r="BY78" s="861"/>
      <c r="BZ78" s="861"/>
      <c r="CA78" s="861"/>
      <c r="CB78" s="861"/>
      <c r="CC78" s="861"/>
      <c r="CD78" s="861"/>
      <c r="CE78" s="861"/>
      <c r="CF78" s="861"/>
      <c r="CG78" s="866"/>
      <c r="CH78" s="863"/>
      <c r="CI78" s="864"/>
      <c r="CJ78" s="864"/>
      <c r="CK78" s="864"/>
      <c r="CL78" s="865"/>
      <c r="CM78" s="863"/>
      <c r="CN78" s="864"/>
      <c r="CO78" s="864"/>
      <c r="CP78" s="864"/>
      <c r="CQ78" s="865"/>
      <c r="CR78" s="863"/>
      <c r="CS78" s="864"/>
      <c r="CT78" s="864"/>
      <c r="CU78" s="864"/>
      <c r="CV78" s="865"/>
      <c r="CW78" s="863"/>
      <c r="CX78" s="864"/>
      <c r="CY78" s="864"/>
      <c r="CZ78" s="864"/>
      <c r="DA78" s="865"/>
      <c r="DB78" s="863"/>
      <c r="DC78" s="864"/>
      <c r="DD78" s="864"/>
      <c r="DE78" s="864"/>
      <c r="DF78" s="865"/>
      <c r="DG78" s="863"/>
      <c r="DH78" s="864"/>
      <c r="DI78" s="864"/>
      <c r="DJ78" s="864"/>
      <c r="DK78" s="865"/>
      <c r="DL78" s="863"/>
      <c r="DM78" s="864"/>
      <c r="DN78" s="864"/>
      <c r="DO78" s="864"/>
      <c r="DP78" s="865"/>
      <c r="DQ78" s="863"/>
      <c r="DR78" s="864"/>
      <c r="DS78" s="864"/>
      <c r="DT78" s="864"/>
      <c r="DU78" s="865"/>
      <c r="DV78" s="860"/>
      <c r="DW78" s="861"/>
      <c r="DX78" s="861"/>
      <c r="DY78" s="861"/>
      <c r="DZ78" s="862"/>
      <c r="EA78" s="212"/>
    </row>
    <row r="79" spans="1:131" ht="26.25" customHeight="1" x14ac:dyDescent="0.2">
      <c r="A79" s="221">
        <v>12</v>
      </c>
      <c r="B79" s="874"/>
      <c r="C79" s="875"/>
      <c r="D79" s="875"/>
      <c r="E79" s="875"/>
      <c r="F79" s="875"/>
      <c r="G79" s="875"/>
      <c r="H79" s="875"/>
      <c r="I79" s="875"/>
      <c r="J79" s="875"/>
      <c r="K79" s="875"/>
      <c r="L79" s="875"/>
      <c r="M79" s="875"/>
      <c r="N79" s="875"/>
      <c r="O79" s="875"/>
      <c r="P79" s="876"/>
      <c r="Q79" s="877"/>
      <c r="R79" s="831"/>
      <c r="S79" s="831"/>
      <c r="T79" s="831"/>
      <c r="U79" s="831"/>
      <c r="V79" s="831"/>
      <c r="W79" s="831"/>
      <c r="X79" s="831"/>
      <c r="Y79" s="831"/>
      <c r="Z79" s="831"/>
      <c r="AA79" s="831"/>
      <c r="AB79" s="831"/>
      <c r="AC79" s="831"/>
      <c r="AD79" s="831"/>
      <c r="AE79" s="831"/>
      <c r="AF79" s="831"/>
      <c r="AG79" s="831"/>
      <c r="AH79" s="831"/>
      <c r="AI79" s="831"/>
      <c r="AJ79" s="831"/>
      <c r="AK79" s="831"/>
      <c r="AL79" s="831"/>
      <c r="AM79" s="831"/>
      <c r="AN79" s="831"/>
      <c r="AO79" s="831"/>
      <c r="AP79" s="831"/>
      <c r="AQ79" s="831"/>
      <c r="AR79" s="831"/>
      <c r="AS79" s="831"/>
      <c r="AT79" s="831"/>
      <c r="AU79" s="831"/>
      <c r="AV79" s="831"/>
      <c r="AW79" s="831"/>
      <c r="AX79" s="831"/>
      <c r="AY79" s="831"/>
      <c r="AZ79" s="833"/>
      <c r="BA79" s="833"/>
      <c r="BB79" s="833"/>
      <c r="BC79" s="833"/>
      <c r="BD79" s="834"/>
      <c r="BE79" s="224"/>
      <c r="BF79" s="224"/>
      <c r="BG79" s="224"/>
      <c r="BH79" s="224"/>
      <c r="BI79" s="224"/>
      <c r="BJ79" s="212"/>
      <c r="BK79" s="212"/>
      <c r="BL79" s="212"/>
      <c r="BM79" s="212"/>
      <c r="BN79" s="212"/>
      <c r="BO79" s="224"/>
      <c r="BP79" s="224"/>
      <c r="BQ79" s="221">
        <v>73</v>
      </c>
      <c r="BR79" s="226"/>
      <c r="BS79" s="860"/>
      <c r="BT79" s="861"/>
      <c r="BU79" s="861"/>
      <c r="BV79" s="861"/>
      <c r="BW79" s="861"/>
      <c r="BX79" s="861"/>
      <c r="BY79" s="861"/>
      <c r="BZ79" s="861"/>
      <c r="CA79" s="861"/>
      <c r="CB79" s="861"/>
      <c r="CC79" s="861"/>
      <c r="CD79" s="861"/>
      <c r="CE79" s="861"/>
      <c r="CF79" s="861"/>
      <c r="CG79" s="866"/>
      <c r="CH79" s="863"/>
      <c r="CI79" s="864"/>
      <c r="CJ79" s="864"/>
      <c r="CK79" s="864"/>
      <c r="CL79" s="865"/>
      <c r="CM79" s="863"/>
      <c r="CN79" s="864"/>
      <c r="CO79" s="864"/>
      <c r="CP79" s="864"/>
      <c r="CQ79" s="865"/>
      <c r="CR79" s="863"/>
      <c r="CS79" s="864"/>
      <c r="CT79" s="864"/>
      <c r="CU79" s="864"/>
      <c r="CV79" s="865"/>
      <c r="CW79" s="863"/>
      <c r="CX79" s="864"/>
      <c r="CY79" s="864"/>
      <c r="CZ79" s="864"/>
      <c r="DA79" s="865"/>
      <c r="DB79" s="863"/>
      <c r="DC79" s="864"/>
      <c r="DD79" s="864"/>
      <c r="DE79" s="864"/>
      <c r="DF79" s="865"/>
      <c r="DG79" s="863"/>
      <c r="DH79" s="864"/>
      <c r="DI79" s="864"/>
      <c r="DJ79" s="864"/>
      <c r="DK79" s="865"/>
      <c r="DL79" s="863"/>
      <c r="DM79" s="864"/>
      <c r="DN79" s="864"/>
      <c r="DO79" s="864"/>
      <c r="DP79" s="865"/>
      <c r="DQ79" s="863"/>
      <c r="DR79" s="864"/>
      <c r="DS79" s="864"/>
      <c r="DT79" s="864"/>
      <c r="DU79" s="865"/>
      <c r="DV79" s="860"/>
      <c r="DW79" s="861"/>
      <c r="DX79" s="861"/>
      <c r="DY79" s="861"/>
      <c r="DZ79" s="862"/>
      <c r="EA79" s="212"/>
    </row>
    <row r="80" spans="1:131" ht="26.25" customHeight="1" x14ac:dyDescent="0.2">
      <c r="A80" s="221">
        <v>13</v>
      </c>
      <c r="B80" s="874"/>
      <c r="C80" s="875"/>
      <c r="D80" s="875"/>
      <c r="E80" s="875"/>
      <c r="F80" s="875"/>
      <c r="G80" s="875"/>
      <c r="H80" s="875"/>
      <c r="I80" s="875"/>
      <c r="J80" s="875"/>
      <c r="K80" s="875"/>
      <c r="L80" s="875"/>
      <c r="M80" s="875"/>
      <c r="N80" s="875"/>
      <c r="O80" s="875"/>
      <c r="P80" s="876"/>
      <c r="Q80" s="877"/>
      <c r="R80" s="831"/>
      <c r="S80" s="831"/>
      <c r="T80" s="831"/>
      <c r="U80" s="831"/>
      <c r="V80" s="831"/>
      <c r="W80" s="831"/>
      <c r="X80" s="831"/>
      <c r="Y80" s="831"/>
      <c r="Z80" s="831"/>
      <c r="AA80" s="831"/>
      <c r="AB80" s="831"/>
      <c r="AC80" s="831"/>
      <c r="AD80" s="831"/>
      <c r="AE80" s="831"/>
      <c r="AF80" s="831"/>
      <c r="AG80" s="831"/>
      <c r="AH80" s="831"/>
      <c r="AI80" s="831"/>
      <c r="AJ80" s="831"/>
      <c r="AK80" s="831"/>
      <c r="AL80" s="831"/>
      <c r="AM80" s="831"/>
      <c r="AN80" s="831"/>
      <c r="AO80" s="831"/>
      <c r="AP80" s="831"/>
      <c r="AQ80" s="831"/>
      <c r="AR80" s="831"/>
      <c r="AS80" s="831"/>
      <c r="AT80" s="831"/>
      <c r="AU80" s="831"/>
      <c r="AV80" s="831"/>
      <c r="AW80" s="831"/>
      <c r="AX80" s="831"/>
      <c r="AY80" s="831"/>
      <c r="AZ80" s="833"/>
      <c r="BA80" s="833"/>
      <c r="BB80" s="833"/>
      <c r="BC80" s="833"/>
      <c r="BD80" s="834"/>
      <c r="BE80" s="224"/>
      <c r="BF80" s="224"/>
      <c r="BG80" s="224"/>
      <c r="BH80" s="224"/>
      <c r="BI80" s="224"/>
      <c r="BJ80" s="224"/>
      <c r="BK80" s="224"/>
      <c r="BL80" s="224"/>
      <c r="BM80" s="224"/>
      <c r="BN80" s="224"/>
      <c r="BO80" s="224"/>
      <c r="BP80" s="224"/>
      <c r="BQ80" s="221">
        <v>74</v>
      </c>
      <c r="BR80" s="226"/>
      <c r="BS80" s="860"/>
      <c r="BT80" s="861"/>
      <c r="BU80" s="861"/>
      <c r="BV80" s="861"/>
      <c r="BW80" s="861"/>
      <c r="BX80" s="861"/>
      <c r="BY80" s="861"/>
      <c r="BZ80" s="861"/>
      <c r="CA80" s="861"/>
      <c r="CB80" s="861"/>
      <c r="CC80" s="861"/>
      <c r="CD80" s="861"/>
      <c r="CE80" s="861"/>
      <c r="CF80" s="861"/>
      <c r="CG80" s="866"/>
      <c r="CH80" s="863"/>
      <c r="CI80" s="864"/>
      <c r="CJ80" s="864"/>
      <c r="CK80" s="864"/>
      <c r="CL80" s="865"/>
      <c r="CM80" s="863"/>
      <c r="CN80" s="864"/>
      <c r="CO80" s="864"/>
      <c r="CP80" s="864"/>
      <c r="CQ80" s="865"/>
      <c r="CR80" s="863"/>
      <c r="CS80" s="864"/>
      <c r="CT80" s="864"/>
      <c r="CU80" s="864"/>
      <c r="CV80" s="865"/>
      <c r="CW80" s="863"/>
      <c r="CX80" s="864"/>
      <c r="CY80" s="864"/>
      <c r="CZ80" s="864"/>
      <c r="DA80" s="865"/>
      <c r="DB80" s="863"/>
      <c r="DC80" s="864"/>
      <c r="DD80" s="864"/>
      <c r="DE80" s="864"/>
      <c r="DF80" s="865"/>
      <c r="DG80" s="863"/>
      <c r="DH80" s="864"/>
      <c r="DI80" s="864"/>
      <c r="DJ80" s="864"/>
      <c r="DK80" s="865"/>
      <c r="DL80" s="863"/>
      <c r="DM80" s="864"/>
      <c r="DN80" s="864"/>
      <c r="DO80" s="864"/>
      <c r="DP80" s="865"/>
      <c r="DQ80" s="863"/>
      <c r="DR80" s="864"/>
      <c r="DS80" s="864"/>
      <c r="DT80" s="864"/>
      <c r="DU80" s="865"/>
      <c r="DV80" s="860"/>
      <c r="DW80" s="861"/>
      <c r="DX80" s="861"/>
      <c r="DY80" s="861"/>
      <c r="DZ80" s="862"/>
      <c r="EA80" s="212"/>
    </row>
    <row r="81" spans="1:131" ht="26.25" customHeight="1" x14ac:dyDescent="0.2">
      <c r="A81" s="221">
        <v>14</v>
      </c>
      <c r="B81" s="874"/>
      <c r="C81" s="875"/>
      <c r="D81" s="875"/>
      <c r="E81" s="875"/>
      <c r="F81" s="875"/>
      <c r="G81" s="875"/>
      <c r="H81" s="875"/>
      <c r="I81" s="875"/>
      <c r="J81" s="875"/>
      <c r="K81" s="875"/>
      <c r="L81" s="875"/>
      <c r="M81" s="875"/>
      <c r="N81" s="875"/>
      <c r="O81" s="875"/>
      <c r="P81" s="876"/>
      <c r="Q81" s="877"/>
      <c r="R81" s="831"/>
      <c r="S81" s="831"/>
      <c r="T81" s="831"/>
      <c r="U81" s="831"/>
      <c r="V81" s="831"/>
      <c r="W81" s="831"/>
      <c r="X81" s="831"/>
      <c r="Y81" s="831"/>
      <c r="Z81" s="831"/>
      <c r="AA81" s="831"/>
      <c r="AB81" s="831"/>
      <c r="AC81" s="831"/>
      <c r="AD81" s="831"/>
      <c r="AE81" s="831"/>
      <c r="AF81" s="831"/>
      <c r="AG81" s="831"/>
      <c r="AH81" s="831"/>
      <c r="AI81" s="831"/>
      <c r="AJ81" s="831"/>
      <c r="AK81" s="831"/>
      <c r="AL81" s="831"/>
      <c r="AM81" s="831"/>
      <c r="AN81" s="831"/>
      <c r="AO81" s="831"/>
      <c r="AP81" s="831"/>
      <c r="AQ81" s="831"/>
      <c r="AR81" s="831"/>
      <c r="AS81" s="831"/>
      <c r="AT81" s="831"/>
      <c r="AU81" s="831"/>
      <c r="AV81" s="831"/>
      <c r="AW81" s="831"/>
      <c r="AX81" s="831"/>
      <c r="AY81" s="831"/>
      <c r="AZ81" s="833"/>
      <c r="BA81" s="833"/>
      <c r="BB81" s="833"/>
      <c r="BC81" s="833"/>
      <c r="BD81" s="834"/>
      <c r="BE81" s="224"/>
      <c r="BF81" s="224"/>
      <c r="BG81" s="224"/>
      <c r="BH81" s="224"/>
      <c r="BI81" s="224"/>
      <c r="BJ81" s="224"/>
      <c r="BK81" s="224"/>
      <c r="BL81" s="224"/>
      <c r="BM81" s="224"/>
      <c r="BN81" s="224"/>
      <c r="BO81" s="224"/>
      <c r="BP81" s="224"/>
      <c r="BQ81" s="221">
        <v>75</v>
      </c>
      <c r="BR81" s="226"/>
      <c r="BS81" s="860"/>
      <c r="BT81" s="861"/>
      <c r="BU81" s="861"/>
      <c r="BV81" s="861"/>
      <c r="BW81" s="861"/>
      <c r="BX81" s="861"/>
      <c r="BY81" s="861"/>
      <c r="BZ81" s="861"/>
      <c r="CA81" s="861"/>
      <c r="CB81" s="861"/>
      <c r="CC81" s="861"/>
      <c r="CD81" s="861"/>
      <c r="CE81" s="861"/>
      <c r="CF81" s="861"/>
      <c r="CG81" s="866"/>
      <c r="CH81" s="863"/>
      <c r="CI81" s="864"/>
      <c r="CJ81" s="864"/>
      <c r="CK81" s="864"/>
      <c r="CL81" s="865"/>
      <c r="CM81" s="863"/>
      <c r="CN81" s="864"/>
      <c r="CO81" s="864"/>
      <c r="CP81" s="864"/>
      <c r="CQ81" s="865"/>
      <c r="CR81" s="863"/>
      <c r="CS81" s="864"/>
      <c r="CT81" s="864"/>
      <c r="CU81" s="864"/>
      <c r="CV81" s="865"/>
      <c r="CW81" s="863"/>
      <c r="CX81" s="864"/>
      <c r="CY81" s="864"/>
      <c r="CZ81" s="864"/>
      <c r="DA81" s="865"/>
      <c r="DB81" s="863"/>
      <c r="DC81" s="864"/>
      <c r="DD81" s="864"/>
      <c r="DE81" s="864"/>
      <c r="DF81" s="865"/>
      <c r="DG81" s="863"/>
      <c r="DH81" s="864"/>
      <c r="DI81" s="864"/>
      <c r="DJ81" s="864"/>
      <c r="DK81" s="865"/>
      <c r="DL81" s="863"/>
      <c r="DM81" s="864"/>
      <c r="DN81" s="864"/>
      <c r="DO81" s="864"/>
      <c r="DP81" s="865"/>
      <c r="DQ81" s="863"/>
      <c r="DR81" s="864"/>
      <c r="DS81" s="864"/>
      <c r="DT81" s="864"/>
      <c r="DU81" s="865"/>
      <c r="DV81" s="860"/>
      <c r="DW81" s="861"/>
      <c r="DX81" s="861"/>
      <c r="DY81" s="861"/>
      <c r="DZ81" s="862"/>
      <c r="EA81" s="212"/>
    </row>
    <row r="82" spans="1:131" ht="26.25" customHeight="1" x14ac:dyDescent="0.2">
      <c r="A82" s="221">
        <v>15</v>
      </c>
      <c r="B82" s="874"/>
      <c r="C82" s="875"/>
      <c r="D82" s="875"/>
      <c r="E82" s="875"/>
      <c r="F82" s="875"/>
      <c r="G82" s="875"/>
      <c r="H82" s="875"/>
      <c r="I82" s="875"/>
      <c r="J82" s="875"/>
      <c r="K82" s="875"/>
      <c r="L82" s="875"/>
      <c r="M82" s="875"/>
      <c r="N82" s="875"/>
      <c r="O82" s="875"/>
      <c r="P82" s="876"/>
      <c r="Q82" s="877"/>
      <c r="R82" s="831"/>
      <c r="S82" s="831"/>
      <c r="T82" s="831"/>
      <c r="U82" s="831"/>
      <c r="V82" s="831"/>
      <c r="W82" s="831"/>
      <c r="X82" s="831"/>
      <c r="Y82" s="831"/>
      <c r="Z82" s="831"/>
      <c r="AA82" s="831"/>
      <c r="AB82" s="831"/>
      <c r="AC82" s="831"/>
      <c r="AD82" s="831"/>
      <c r="AE82" s="831"/>
      <c r="AF82" s="831"/>
      <c r="AG82" s="831"/>
      <c r="AH82" s="831"/>
      <c r="AI82" s="831"/>
      <c r="AJ82" s="831"/>
      <c r="AK82" s="831"/>
      <c r="AL82" s="831"/>
      <c r="AM82" s="831"/>
      <c r="AN82" s="831"/>
      <c r="AO82" s="831"/>
      <c r="AP82" s="831"/>
      <c r="AQ82" s="831"/>
      <c r="AR82" s="831"/>
      <c r="AS82" s="831"/>
      <c r="AT82" s="831"/>
      <c r="AU82" s="831"/>
      <c r="AV82" s="831"/>
      <c r="AW82" s="831"/>
      <c r="AX82" s="831"/>
      <c r="AY82" s="831"/>
      <c r="AZ82" s="833"/>
      <c r="BA82" s="833"/>
      <c r="BB82" s="833"/>
      <c r="BC82" s="833"/>
      <c r="BD82" s="834"/>
      <c r="BE82" s="224"/>
      <c r="BF82" s="224"/>
      <c r="BG82" s="224"/>
      <c r="BH82" s="224"/>
      <c r="BI82" s="224"/>
      <c r="BJ82" s="224"/>
      <c r="BK82" s="224"/>
      <c r="BL82" s="224"/>
      <c r="BM82" s="224"/>
      <c r="BN82" s="224"/>
      <c r="BO82" s="224"/>
      <c r="BP82" s="224"/>
      <c r="BQ82" s="221">
        <v>76</v>
      </c>
      <c r="BR82" s="226"/>
      <c r="BS82" s="860"/>
      <c r="BT82" s="861"/>
      <c r="BU82" s="861"/>
      <c r="BV82" s="861"/>
      <c r="BW82" s="861"/>
      <c r="BX82" s="861"/>
      <c r="BY82" s="861"/>
      <c r="BZ82" s="861"/>
      <c r="CA82" s="861"/>
      <c r="CB82" s="861"/>
      <c r="CC82" s="861"/>
      <c r="CD82" s="861"/>
      <c r="CE82" s="861"/>
      <c r="CF82" s="861"/>
      <c r="CG82" s="866"/>
      <c r="CH82" s="863"/>
      <c r="CI82" s="864"/>
      <c r="CJ82" s="864"/>
      <c r="CK82" s="864"/>
      <c r="CL82" s="865"/>
      <c r="CM82" s="863"/>
      <c r="CN82" s="864"/>
      <c r="CO82" s="864"/>
      <c r="CP82" s="864"/>
      <c r="CQ82" s="865"/>
      <c r="CR82" s="863"/>
      <c r="CS82" s="864"/>
      <c r="CT82" s="864"/>
      <c r="CU82" s="864"/>
      <c r="CV82" s="865"/>
      <c r="CW82" s="863"/>
      <c r="CX82" s="864"/>
      <c r="CY82" s="864"/>
      <c r="CZ82" s="864"/>
      <c r="DA82" s="865"/>
      <c r="DB82" s="863"/>
      <c r="DC82" s="864"/>
      <c r="DD82" s="864"/>
      <c r="DE82" s="864"/>
      <c r="DF82" s="865"/>
      <c r="DG82" s="863"/>
      <c r="DH82" s="864"/>
      <c r="DI82" s="864"/>
      <c r="DJ82" s="864"/>
      <c r="DK82" s="865"/>
      <c r="DL82" s="863"/>
      <c r="DM82" s="864"/>
      <c r="DN82" s="864"/>
      <c r="DO82" s="864"/>
      <c r="DP82" s="865"/>
      <c r="DQ82" s="863"/>
      <c r="DR82" s="864"/>
      <c r="DS82" s="864"/>
      <c r="DT82" s="864"/>
      <c r="DU82" s="865"/>
      <c r="DV82" s="860"/>
      <c r="DW82" s="861"/>
      <c r="DX82" s="861"/>
      <c r="DY82" s="861"/>
      <c r="DZ82" s="862"/>
      <c r="EA82" s="212"/>
    </row>
    <row r="83" spans="1:131" ht="26.25" customHeight="1" x14ac:dyDescent="0.2">
      <c r="A83" s="221">
        <v>16</v>
      </c>
      <c r="B83" s="874"/>
      <c r="C83" s="875"/>
      <c r="D83" s="875"/>
      <c r="E83" s="875"/>
      <c r="F83" s="875"/>
      <c r="G83" s="875"/>
      <c r="H83" s="875"/>
      <c r="I83" s="875"/>
      <c r="J83" s="875"/>
      <c r="K83" s="875"/>
      <c r="L83" s="875"/>
      <c r="M83" s="875"/>
      <c r="N83" s="875"/>
      <c r="O83" s="875"/>
      <c r="P83" s="876"/>
      <c r="Q83" s="877"/>
      <c r="R83" s="831"/>
      <c r="S83" s="831"/>
      <c r="T83" s="831"/>
      <c r="U83" s="831"/>
      <c r="V83" s="831"/>
      <c r="W83" s="831"/>
      <c r="X83" s="831"/>
      <c r="Y83" s="831"/>
      <c r="Z83" s="831"/>
      <c r="AA83" s="831"/>
      <c r="AB83" s="831"/>
      <c r="AC83" s="831"/>
      <c r="AD83" s="831"/>
      <c r="AE83" s="831"/>
      <c r="AF83" s="831"/>
      <c r="AG83" s="831"/>
      <c r="AH83" s="831"/>
      <c r="AI83" s="831"/>
      <c r="AJ83" s="831"/>
      <c r="AK83" s="831"/>
      <c r="AL83" s="831"/>
      <c r="AM83" s="831"/>
      <c r="AN83" s="831"/>
      <c r="AO83" s="831"/>
      <c r="AP83" s="831"/>
      <c r="AQ83" s="831"/>
      <c r="AR83" s="831"/>
      <c r="AS83" s="831"/>
      <c r="AT83" s="831"/>
      <c r="AU83" s="831"/>
      <c r="AV83" s="831"/>
      <c r="AW83" s="831"/>
      <c r="AX83" s="831"/>
      <c r="AY83" s="831"/>
      <c r="AZ83" s="833"/>
      <c r="BA83" s="833"/>
      <c r="BB83" s="833"/>
      <c r="BC83" s="833"/>
      <c r="BD83" s="834"/>
      <c r="BE83" s="224"/>
      <c r="BF83" s="224"/>
      <c r="BG83" s="224"/>
      <c r="BH83" s="224"/>
      <c r="BI83" s="224"/>
      <c r="BJ83" s="224"/>
      <c r="BK83" s="224"/>
      <c r="BL83" s="224"/>
      <c r="BM83" s="224"/>
      <c r="BN83" s="224"/>
      <c r="BO83" s="224"/>
      <c r="BP83" s="224"/>
      <c r="BQ83" s="221">
        <v>77</v>
      </c>
      <c r="BR83" s="226"/>
      <c r="BS83" s="860"/>
      <c r="BT83" s="861"/>
      <c r="BU83" s="861"/>
      <c r="BV83" s="861"/>
      <c r="BW83" s="861"/>
      <c r="BX83" s="861"/>
      <c r="BY83" s="861"/>
      <c r="BZ83" s="861"/>
      <c r="CA83" s="861"/>
      <c r="CB83" s="861"/>
      <c r="CC83" s="861"/>
      <c r="CD83" s="861"/>
      <c r="CE83" s="861"/>
      <c r="CF83" s="861"/>
      <c r="CG83" s="866"/>
      <c r="CH83" s="863"/>
      <c r="CI83" s="864"/>
      <c r="CJ83" s="864"/>
      <c r="CK83" s="864"/>
      <c r="CL83" s="865"/>
      <c r="CM83" s="863"/>
      <c r="CN83" s="864"/>
      <c r="CO83" s="864"/>
      <c r="CP83" s="864"/>
      <c r="CQ83" s="865"/>
      <c r="CR83" s="863"/>
      <c r="CS83" s="864"/>
      <c r="CT83" s="864"/>
      <c r="CU83" s="864"/>
      <c r="CV83" s="865"/>
      <c r="CW83" s="863"/>
      <c r="CX83" s="864"/>
      <c r="CY83" s="864"/>
      <c r="CZ83" s="864"/>
      <c r="DA83" s="865"/>
      <c r="DB83" s="863"/>
      <c r="DC83" s="864"/>
      <c r="DD83" s="864"/>
      <c r="DE83" s="864"/>
      <c r="DF83" s="865"/>
      <c r="DG83" s="863"/>
      <c r="DH83" s="864"/>
      <c r="DI83" s="864"/>
      <c r="DJ83" s="864"/>
      <c r="DK83" s="865"/>
      <c r="DL83" s="863"/>
      <c r="DM83" s="864"/>
      <c r="DN83" s="864"/>
      <c r="DO83" s="864"/>
      <c r="DP83" s="865"/>
      <c r="DQ83" s="863"/>
      <c r="DR83" s="864"/>
      <c r="DS83" s="864"/>
      <c r="DT83" s="864"/>
      <c r="DU83" s="865"/>
      <c r="DV83" s="860"/>
      <c r="DW83" s="861"/>
      <c r="DX83" s="861"/>
      <c r="DY83" s="861"/>
      <c r="DZ83" s="862"/>
      <c r="EA83" s="212"/>
    </row>
    <row r="84" spans="1:131" ht="26.25" customHeight="1" x14ac:dyDescent="0.2">
      <c r="A84" s="221">
        <v>17</v>
      </c>
      <c r="B84" s="874"/>
      <c r="C84" s="875"/>
      <c r="D84" s="875"/>
      <c r="E84" s="875"/>
      <c r="F84" s="875"/>
      <c r="G84" s="875"/>
      <c r="H84" s="875"/>
      <c r="I84" s="875"/>
      <c r="J84" s="875"/>
      <c r="K84" s="875"/>
      <c r="L84" s="875"/>
      <c r="M84" s="875"/>
      <c r="N84" s="875"/>
      <c r="O84" s="875"/>
      <c r="P84" s="876"/>
      <c r="Q84" s="877"/>
      <c r="R84" s="831"/>
      <c r="S84" s="831"/>
      <c r="T84" s="831"/>
      <c r="U84" s="831"/>
      <c r="V84" s="831"/>
      <c r="W84" s="831"/>
      <c r="X84" s="831"/>
      <c r="Y84" s="831"/>
      <c r="Z84" s="831"/>
      <c r="AA84" s="831"/>
      <c r="AB84" s="831"/>
      <c r="AC84" s="831"/>
      <c r="AD84" s="831"/>
      <c r="AE84" s="831"/>
      <c r="AF84" s="831"/>
      <c r="AG84" s="831"/>
      <c r="AH84" s="831"/>
      <c r="AI84" s="831"/>
      <c r="AJ84" s="831"/>
      <c r="AK84" s="831"/>
      <c r="AL84" s="831"/>
      <c r="AM84" s="831"/>
      <c r="AN84" s="831"/>
      <c r="AO84" s="831"/>
      <c r="AP84" s="831"/>
      <c r="AQ84" s="831"/>
      <c r="AR84" s="831"/>
      <c r="AS84" s="831"/>
      <c r="AT84" s="831"/>
      <c r="AU84" s="831"/>
      <c r="AV84" s="831"/>
      <c r="AW84" s="831"/>
      <c r="AX84" s="831"/>
      <c r="AY84" s="831"/>
      <c r="AZ84" s="833"/>
      <c r="BA84" s="833"/>
      <c r="BB84" s="833"/>
      <c r="BC84" s="833"/>
      <c r="BD84" s="834"/>
      <c r="BE84" s="224"/>
      <c r="BF84" s="224"/>
      <c r="BG84" s="224"/>
      <c r="BH84" s="224"/>
      <c r="BI84" s="224"/>
      <c r="BJ84" s="224"/>
      <c r="BK84" s="224"/>
      <c r="BL84" s="224"/>
      <c r="BM84" s="224"/>
      <c r="BN84" s="224"/>
      <c r="BO84" s="224"/>
      <c r="BP84" s="224"/>
      <c r="BQ84" s="221">
        <v>78</v>
      </c>
      <c r="BR84" s="226"/>
      <c r="BS84" s="860"/>
      <c r="BT84" s="861"/>
      <c r="BU84" s="861"/>
      <c r="BV84" s="861"/>
      <c r="BW84" s="861"/>
      <c r="BX84" s="861"/>
      <c r="BY84" s="861"/>
      <c r="BZ84" s="861"/>
      <c r="CA84" s="861"/>
      <c r="CB84" s="861"/>
      <c r="CC84" s="861"/>
      <c r="CD84" s="861"/>
      <c r="CE84" s="861"/>
      <c r="CF84" s="861"/>
      <c r="CG84" s="866"/>
      <c r="CH84" s="863"/>
      <c r="CI84" s="864"/>
      <c r="CJ84" s="864"/>
      <c r="CK84" s="864"/>
      <c r="CL84" s="865"/>
      <c r="CM84" s="863"/>
      <c r="CN84" s="864"/>
      <c r="CO84" s="864"/>
      <c r="CP84" s="864"/>
      <c r="CQ84" s="865"/>
      <c r="CR84" s="863"/>
      <c r="CS84" s="864"/>
      <c r="CT84" s="864"/>
      <c r="CU84" s="864"/>
      <c r="CV84" s="865"/>
      <c r="CW84" s="863"/>
      <c r="CX84" s="864"/>
      <c r="CY84" s="864"/>
      <c r="CZ84" s="864"/>
      <c r="DA84" s="865"/>
      <c r="DB84" s="863"/>
      <c r="DC84" s="864"/>
      <c r="DD84" s="864"/>
      <c r="DE84" s="864"/>
      <c r="DF84" s="865"/>
      <c r="DG84" s="863"/>
      <c r="DH84" s="864"/>
      <c r="DI84" s="864"/>
      <c r="DJ84" s="864"/>
      <c r="DK84" s="865"/>
      <c r="DL84" s="863"/>
      <c r="DM84" s="864"/>
      <c r="DN84" s="864"/>
      <c r="DO84" s="864"/>
      <c r="DP84" s="865"/>
      <c r="DQ84" s="863"/>
      <c r="DR84" s="864"/>
      <c r="DS84" s="864"/>
      <c r="DT84" s="864"/>
      <c r="DU84" s="865"/>
      <c r="DV84" s="860"/>
      <c r="DW84" s="861"/>
      <c r="DX84" s="861"/>
      <c r="DY84" s="861"/>
      <c r="DZ84" s="862"/>
      <c r="EA84" s="212"/>
    </row>
    <row r="85" spans="1:131" ht="26.25" customHeight="1" x14ac:dyDescent="0.2">
      <c r="A85" s="221">
        <v>18</v>
      </c>
      <c r="B85" s="874"/>
      <c r="C85" s="875"/>
      <c r="D85" s="875"/>
      <c r="E85" s="875"/>
      <c r="F85" s="875"/>
      <c r="G85" s="875"/>
      <c r="H85" s="875"/>
      <c r="I85" s="875"/>
      <c r="J85" s="875"/>
      <c r="K85" s="875"/>
      <c r="L85" s="875"/>
      <c r="M85" s="875"/>
      <c r="N85" s="875"/>
      <c r="O85" s="875"/>
      <c r="P85" s="876"/>
      <c r="Q85" s="877"/>
      <c r="R85" s="831"/>
      <c r="S85" s="831"/>
      <c r="T85" s="831"/>
      <c r="U85" s="831"/>
      <c r="V85" s="831"/>
      <c r="W85" s="831"/>
      <c r="X85" s="831"/>
      <c r="Y85" s="831"/>
      <c r="Z85" s="831"/>
      <c r="AA85" s="831"/>
      <c r="AB85" s="831"/>
      <c r="AC85" s="831"/>
      <c r="AD85" s="831"/>
      <c r="AE85" s="831"/>
      <c r="AF85" s="831"/>
      <c r="AG85" s="831"/>
      <c r="AH85" s="831"/>
      <c r="AI85" s="831"/>
      <c r="AJ85" s="831"/>
      <c r="AK85" s="831"/>
      <c r="AL85" s="831"/>
      <c r="AM85" s="831"/>
      <c r="AN85" s="831"/>
      <c r="AO85" s="831"/>
      <c r="AP85" s="831"/>
      <c r="AQ85" s="831"/>
      <c r="AR85" s="831"/>
      <c r="AS85" s="831"/>
      <c r="AT85" s="831"/>
      <c r="AU85" s="831"/>
      <c r="AV85" s="831"/>
      <c r="AW85" s="831"/>
      <c r="AX85" s="831"/>
      <c r="AY85" s="831"/>
      <c r="AZ85" s="833"/>
      <c r="BA85" s="833"/>
      <c r="BB85" s="833"/>
      <c r="BC85" s="833"/>
      <c r="BD85" s="834"/>
      <c r="BE85" s="224"/>
      <c r="BF85" s="224"/>
      <c r="BG85" s="224"/>
      <c r="BH85" s="224"/>
      <c r="BI85" s="224"/>
      <c r="BJ85" s="224"/>
      <c r="BK85" s="224"/>
      <c r="BL85" s="224"/>
      <c r="BM85" s="224"/>
      <c r="BN85" s="224"/>
      <c r="BO85" s="224"/>
      <c r="BP85" s="224"/>
      <c r="BQ85" s="221">
        <v>79</v>
      </c>
      <c r="BR85" s="226"/>
      <c r="BS85" s="860"/>
      <c r="BT85" s="861"/>
      <c r="BU85" s="861"/>
      <c r="BV85" s="861"/>
      <c r="BW85" s="861"/>
      <c r="BX85" s="861"/>
      <c r="BY85" s="861"/>
      <c r="BZ85" s="861"/>
      <c r="CA85" s="861"/>
      <c r="CB85" s="861"/>
      <c r="CC85" s="861"/>
      <c r="CD85" s="861"/>
      <c r="CE85" s="861"/>
      <c r="CF85" s="861"/>
      <c r="CG85" s="866"/>
      <c r="CH85" s="863"/>
      <c r="CI85" s="864"/>
      <c r="CJ85" s="864"/>
      <c r="CK85" s="864"/>
      <c r="CL85" s="865"/>
      <c r="CM85" s="863"/>
      <c r="CN85" s="864"/>
      <c r="CO85" s="864"/>
      <c r="CP85" s="864"/>
      <c r="CQ85" s="865"/>
      <c r="CR85" s="863"/>
      <c r="CS85" s="864"/>
      <c r="CT85" s="864"/>
      <c r="CU85" s="864"/>
      <c r="CV85" s="865"/>
      <c r="CW85" s="863"/>
      <c r="CX85" s="864"/>
      <c r="CY85" s="864"/>
      <c r="CZ85" s="864"/>
      <c r="DA85" s="865"/>
      <c r="DB85" s="863"/>
      <c r="DC85" s="864"/>
      <c r="DD85" s="864"/>
      <c r="DE85" s="864"/>
      <c r="DF85" s="865"/>
      <c r="DG85" s="863"/>
      <c r="DH85" s="864"/>
      <c r="DI85" s="864"/>
      <c r="DJ85" s="864"/>
      <c r="DK85" s="865"/>
      <c r="DL85" s="863"/>
      <c r="DM85" s="864"/>
      <c r="DN85" s="864"/>
      <c r="DO85" s="864"/>
      <c r="DP85" s="865"/>
      <c r="DQ85" s="863"/>
      <c r="DR85" s="864"/>
      <c r="DS85" s="864"/>
      <c r="DT85" s="864"/>
      <c r="DU85" s="865"/>
      <c r="DV85" s="860"/>
      <c r="DW85" s="861"/>
      <c r="DX85" s="861"/>
      <c r="DY85" s="861"/>
      <c r="DZ85" s="862"/>
      <c r="EA85" s="212"/>
    </row>
    <row r="86" spans="1:131" ht="26.25" customHeight="1" x14ac:dyDescent="0.2">
      <c r="A86" s="221">
        <v>19</v>
      </c>
      <c r="B86" s="874"/>
      <c r="C86" s="875"/>
      <c r="D86" s="875"/>
      <c r="E86" s="875"/>
      <c r="F86" s="875"/>
      <c r="G86" s="875"/>
      <c r="H86" s="875"/>
      <c r="I86" s="875"/>
      <c r="J86" s="875"/>
      <c r="K86" s="875"/>
      <c r="L86" s="875"/>
      <c r="M86" s="875"/>
      <c r="N86" s="875"/>
      <c r="O86" s="875"/>
      <c r="P86" s="876"/>
      <c r="Q86" s="877"/>
      <c r="R86" s="831"/>
      <c r="S86" s="831"/>
      <c r="T86" s="831"/>
      <c r="U86" s="831"/>
      <c r="V86" s="831"/>
      <c r="W86" s="831"/>
      <c r="X86" s="831"/>
      <c r="Y86" s="831"/>
      <c r="Z86" s="831"/>
      <c r="AA86" s="831"/>
      <c r="AB86" s="831"/>
      <c r="AC86" s="831"/>
      <c r="AD86" s="831"/>
      <c r="AE86" s="831"/>
      <c r="AF86" s="831"/>
      <c r="AG86" s="831"/>
      <c r="AH86" s="831"/>
      <c r="AI86" s="831"/>
      <c r="AJ86" s="831"/>
      <c r="AK86" s="831"/>
      <c r="AL86" s="831"/>
      <c r="AM86" s="831"/>
      <c r="AN86" s="831"/>
      <c r="AO86" s="831"/>
      <c r="AP86" s="831"/>
      <c r="AQ86" s="831"/>
      <c r="AR86" s="831"/>
      <c r="AS86" s="831"/>
      <c r="AT86" s="831"/>
      <c r="AU86" s="831"/>
      <c r="AV86" s="831"/>
      <c r="AW86" s="831"/>
      <c r="AX86" s="831"/>
      <c r="AY86" s="831"/>
      <c r="AZ86" s="833"/>
      <c r="BA86" s="833"/>
      <c r="BB86" s="833"/>
      <c r="BC86" s="833"/>
      <c r="BD86" s="834"/>
      <c r="BE86" s="224"/>
      <c r="BF86" s="224"/>
      <c r="BG86" s="224"/>
      <c r="BH86" s="224"/>
      <c r="BI86" s="224"/>
      <c r="BJ86" s="224"/>
      <c r="BK86" s="224"/>
      <c r="BL86" s="224"/>
      <c r="BM86" s="224"/>
      <c r="BN86" s="224"/>
      <c r="BO86" s="224"/>
      <c r="BP86" s="224"/>
      <c r="BQ86" s="221">
        <v>80</v>
      </c>
      <c r="BR86" s="226"/>
      <c r="BS86" s="860"/>
      <c r="BT86" s="861"/>
      <c r="BU86" s="861"/>
      <c r="BV86" s="861"/>
      <c r="BW86" s="861"/>
      <c r="BX86" s="861"/>
      <c r="BY86" s="861"/>
      <c r="BZ86" s="861"/>
      <c r="CA86" s="861"/>
      <c r="CB86" s="861"/>
      <c r="CC86" s="861"/>
      <c r="CD86" s="861"/>
      <c r="CE86" s="861"/>
      <c r="CF86" s="861"/>
      <c r="CG86" s="866"/>
      <c r="CH86" s="863"/>
      <c r="CI86" s="864"/>
      <c r="CJ86" s="864"/>
      <c r="CK86" s="864"/>
      <c r="CL86" s="865"/>
      <c r="CM86" s="863"/>
      <c r="CN86" s="864"/>
      <c r="CO86" s="864"/>
      <c r="CP86" s="864"/>
      <c r="CQ86" s="865"/>
      <c r="CR86" s="863"/>
      <c r="CS86" s="864"/>
      <c r="CT86" s="864"/>
      <c r="CU86" s="864"/>
      <c r="CV86" s="865"/>
      <c r="CW86" s="863"/>
      <c r="CX86" s="864"/>
      <c r="CY86" s="864"/>
      <c r="CZ86" s="864"/>
      <c r="DA86" s="865"/>
      <c r="DB86" s="863"/>
      <c r="DC86" s="864"/>
      <c r="DD86" s="864"/>
      <c r="DE86" s="864"/>
      <c r="DF86" s="865"/>
      <c r="DG86" s="863"/>
      <c r="DH86" s="864"/>
      <c r="DI86" s="864"/>
      <c r="DJ86" s="864"/>
      <c r="DK86" s="865"/>
      <c r="DL86" s="863"/>
      <c r="DM86" s="864"/>
      <c r="DN86" s="864"/>
      <c r="DO86" s="864"/>
      <c r="DP86" s="865"/>
      <c r="DQ86" s="863"/>
      <c r="DR86" s="864"/>
      <c r="DS86" s="864"/>
      <c r="DT86" s="864"/>
      <c r="DU86" s="865"/>
      <c r="DV86" s="860"/>
      <c r="DW86" s="861"/>
      <c r="DX86" s="861"/>
      <c r="DY86" s="861"/>
      <c r="DZ86" s="862"/>
      <c r="EA86" s="212"/>
    </row>
    <row r="87" spans="1:131" ht="26.25" customHeight="1" x14ac:dyDescent="0.2">
      <c r="A87" s="227">
        <v>20</v>
      </c>
      <c r="B87" s="882"/>
      <c r="C87" s="883"/>
      <c r="D87" s="883"/>
      <c r="E87" s="883"/>
      <c r="F87" s="883"/>
      <c r="G87" s="883"/>
      <c r="H87" s="883"/>
      <c r="I87" s="883"/>
      <c r="J87" s="883"/>
      <c r="K87" s="883"/>
      <c r="L87" s="883"/>
      <c r="M87" s="883"/>
      <c r="N87" s="883"/>
      <c r="O87" s="883"/>
      <c r="P87" s="884"/>
      <c r="Q87" s="885"/>
      <c r="R87" s="886"/>
      <c r="S87" s="886"/>
      <c r="T87" s="886"/>
      <c r="U87" s="886"/>
      <c r="V87" s="886"/>
      <c r="W87" s="886"/>
      <c r="X87" s="886"/>
      <c r="Y87" s="886"/>
      <c r="Z87" s="886"/>
      <c r="AA87" s="886"/>
      <c r="AB87" s="886"/>
      <c r="AC87" s="886"/>
      <c r="AD87" s="886"/>
      <c r="AE87" s="886"/>
      <c r="AF87" s="886"/>
      <c r="AG87" s="886"/>
      <c r="AH87" s="886"/>
      <c r="AI87" s="886"/>
      <c r="AJ87" s="886"/>
      <c r="AK87" s="886"/>
      <c r="AL87" s="886"/>
      <c r="AM87" s="886"/>
      <c r="AN87" s="886"/>
      <c r="AO87" s="886"/>
      <c r="AP87" s="886"/>
      <c r="AQ87" s="886"/>
      <c r="AR87" s="886"/>
      <c r="AS87" s="886"/>
      <c r="AT87" s="886"/>
      <c r="AU87" s="886"/>
      <c r="AV87" s="886"/>
      <c r="AW87" s="886"/>
      <c r="AX87" s="886"/>
      <c r="AY87" s="886"/>
      <c r="AZ87" s="887"/>
      <c r="BA87" s="887"/>
      <c r="BB87" s="887"/>
      <c r="BC87" s="887"/>
      <c r="BD87" s="888"/>
      <c r="BE87" s="224"/>
      <c r="BF87" s="224"/>
      <c r="BG87" s="224"/>
      <c r="BH87" s="224"/>
      <c r="BI87" s="224"/>
      <c r="BJ87" s="224"/>
      <c r="BK87" s="224"/>
      <c r="BL87" s="224"/>
      <c r="BM87" s="224"/>
      <c r="BN87" s="224"/>
      <c r="BO87" s="224"/>
      <c r="BP87" s="224"/>
      <c r="BQ87" s="221">
        <v>81</v>
      </c>
      <c r="BR87" s="226"/>
      <c r="BS87" s="860"/>
      <c r="BT87" s="861"/>
      <c r="BU87" s="861"/>
      <c r="BV87" s="861"/>
      <c r="BW87" s="861"/>
      <c r="BX87" s="861"/>
      <c r="BY87" s="861"/>
      <c r="BZ87" s="861"/>
      <c r="CA87" s="861"/>
      <c r="CB87" s="861"/>
      <c r="CC87" s="861"/>
      <c r="CD87" s="861"/>
      <c r="CE87" s="861"/>
      <c r="CF87" s="861"/>
      <c r="CG87" s="866"/>
      <c r="CH87" s="863"/>
      <c r="CI87" s="864"/>
      <c r="CJ87" s="864"/>
      <c r="CK87" s="864"/>
      <c r="CL87" s="865"/>
      <c r="CM87" s="863"/>
      <c r="CN87" s="864"/>
      <c r="CO87" s="864"/>
      <c r="CP87" s="864"/>
      <c r="CQ87" s="865"/>
      <c r="CR87" s="863"/>
      <c r="CS87" s="864"/>
      <c r="CT87" s="864"/>
      <c r="CU87" s="864"/>
      <c r="CV87" s="865"/>
      <c r="CW87" s="863"/>
      <c r="CX87" s="864"/>
      <c r="CY87" s="864"/>
      <c r="CZ87" s="864"/>
      <c r="DA87" s="865"/>
      <c r="DB87" s="863"/>
      <c r="DC87" s="864"/>
      <c r="DD87" s="864"/>
      <c r="DE87" s="864"/>
      <c r="DF87" s="865"/>
      <c r="DG87" s="863"/>
      <c r="DH87" s="864"/>
      <c r="DI87" s="864"/>
      <c r="DJ87" s="864"/>
      <c r="DK87" s="865"/>
      <c r="DL87" s="863"/>
      <c r="DM87" s="864"/>
      <c r="DN87" s="864"/>
      <c r="DO87" s="864"/>
      <c r="DP87" s="865"/>
      <c r="DQ87" s="863"/>
      <c r="DR87" s="864"/>
      <c r="DS87" s="864"/>
      <c r="DT87" s="864"/>
      <c r="DU87" s="865"/>
      <c r="DV87" s="860"/>
      <c r="DW87" s="861"/>
      <c r="DX87" s="861"/>
      <c r="DY87" s="861"/>
      <c r="DZ87" s="862"/>
      <c r="EA87" s="212"/>
    </row>
    <row r="88" spans="1:131" ht="26.25" customHeight="1" thickBot="1" x14ac:dyDescent="0.25">
      <c r="A88" s="223" t="s">
        <v>376</v>
      </c>
      <c r="B88" s="790" t="s">
        <v>399</v>
      </c>
      <c r="C88" s="791"/>
      <c r="D88" s="791"/>
      <c r="E88" s="791"/>
      <c r="F88" s="791"/>
      <c r="G88" s="791"/>
      <c r="H88" s="791"/>
      <c r="I88" s="791"/>
      <c r="J88" s="791"/>
      <c r="K88" s="791"/>
      <c r="L88" s="791"/>
      <c r="M88" s="791"/>
      <c r="N88" s="791"/>
      <c r="O88" s="791"/>
      <c r="P88" s="792"/>
      <c r="Q88" s="841"/>
      <c r="R88" s="842"/>
      <c r="S88" s="842"/>
      <c r="T88" s="842"/>
      <c r="U88" s="842"/>
      <c r="V88" s="842"/>
      <c r="W88" s="842"/>
      <c r="X88" s="842"/>
      <c r="Y88" s="842"/>
      <c r="Z88" s="842"/>
      <c r="AA88" s="842"/>
      <c r="AB88" s="842"/>
      <c r="AC88" s="842"/>
      <c r="AD88" s="842"/>
      <c r="AE88" s="842"/>
      <c r="AF88" s="845">
        <v>6746</v>
      </c>
      <c r="AG88" s="845"/>
      <c r="AH88" s="845"/>
      <c r="AI88" s="845"/>
      <c r="AJ88" s="845"/>
      <c r="AK88" s="842"/>
      <c r="AL88" s="842"/>
      <c r="AM88" s="842"/>
      <c r="AN88" s="842"/>
      <c r="AO88" s="842"/>
      <c r="AP88" s="845">
        <v>14486</v>
      </c>
      <c r="AQ88" s="845"/>
      <c r="AR88" s="845"/>
      <c r="AS88" s="845"/>
      <c r="AT88" s="845"/>
      <c r="AU88" s="845">
        <v>3865</v>
      </c>
      <c r="AV88" s="845"/>
      <c r="AW88" s="845"/>
      <c r="AX88" s="845"/>
      <c r="AY88" s="845"/>
      <c r="AZ88" s="850"/>
      <c r="BA88" s="850"/>
      <c r="BB88" s="850"/>
      <c r="BC88" s="850"/>
      <c r="BD88" s="851"/>
      <c r="BE88" s="224"/>
      <c r="BF88" s="224"/>
      <c r="BG88" s="224"/>
      <c r="BH88" s="224"/>
      <c r="BI88" s="224"/>
      <c r="BJ88" s="224"/>
      <c r="BK88" s="224"/>
      <c r="BL88" s="224"/>
      <c r="BM88" s="224"/>
      <c r="BN88" s="224"/>
      <c r="BO88" s="224"/>
      <c r="BP88" s="224"/>
      <c r="BQ88" s="221">
        <v>82</v>
      </c>
      <c r="BR88" s="226"/>
      <c r="BS88" s="860"/>
      <c r="BT88" s="861"/>
      <c r="BU88" s="861"/>
      <c r="BV88" s="861"/>
      <c r="BW88" s="861"/>
      <c r="BX88" s="861"/>
      <c r="BY88" s="861"/>
      <c r="BZ88" s="861"/>
      <c r="CA88" s="861"/>
      <c r="CB88" s="861"/>
      <c r="CC88" s="861"/>
      <c r="CD88" s="861"/>
      <c r="CE88" s="861"/>
      <c r="CF88" s="861"/>
      <c r="CG88" s="866"/>
      <c r="CH88" s="863"/>
      <c r="CI88" s="864"/>
      <c r="CJ88" s="864"/>
      <c r="CK88" s="864"/>
      <c r="CL88" s="865"/>
      <c r="CM88" s="863"/>
      <c r="CN88" s="864"/>
      <c r="CO88" s="864"/>
      <c r="CP88" s="864"/>
      <c r="CQ88" s="865"/>
      <c r="CR88" s="863"/>
      <c r="CS88" s="864"/>
      <c r="CT88" s="864"/>
      <c r="CU88" s="864"/>
      <c r="CV88" s="865"/>
      <c r="CW88" s="863"/>
      <c r="CX88" s="864"/>
      <c r="CY88" s="864"/>
      <c r="CZ88" s="864"/>
      <c r="DA88" s="865"/>
      <c r="DB88" s="863"/>
      <c r="DC88" s="864"/>
      <c r="DD88" s="864"/>
      <c r="DE88" s="864"/>
      <c r="DF88" s="865"/>
      <c r="DG88" s="863"/>
      <c r="DH88" s="864"/>
      <c r="DI88" s="864"/>
      <c r="DJ88" s="864"/>
      <c r="DK88" s="865"/>
      <c r="DL88" s="863"/>
      <c r="DM88" s="864"/>
      <c r="DN88" s="864"/>
      <c r="DO88" s="864"/>
      <c r="DP88" s="865"/>
      <c r="DQ88" s="863"/>
      <c r="DR88" s="864"/>
      <c r="DS88" s="864"/>
      <c r="DT88" s="864"/>
      <c r="DU88" s="865"/>
      <c r="DV88" s="860"/>
      <c r="DW88" s="861"/>
      <c r="DX88" s="861"/>
      <c r="DY88" s="861"/>
      <c r="DZ88" s="862"/>
      <c r="EA88" s="212"/>
    </row>
    <row r="89" spans="1:131" ht="26.25" hidden="1" customHeight="1" x14ac:dyDescent="0.2">
      <c r="A89" s="228"/>
      <c r="B89" s="229"/>
      <c r="C89" s="229"/>
      <c r="D89" s="229"/>
      <c r="E89" s="229"/>
      <c r="F89" s="229"/>
      <c r="G89" s="229"/>
      <c r="H89" s="229"/>
      <c r="I89" s="229"/>
      <c r="J89" s="229"/>
      <c r="K89" s="229"/>
      <c r="L89" s="229"/>
      <c r="M89" s="229"/>
      <c r="N89" s="229"/>
      <c r="O89" s="229"/>
      <c r="P89" s="229"/>
      <c r="Q89" s="230"/>
      <c r="R89" s="230"/>
      <c r="S89" s="230"/>
      <c r="T89" s="230"/>
      <c r="U89" s="230"/>
      <c r="V89" s="230"/>
      <c r="W89" s="230"/>
      <c r="X89" s="230"/>
      <c r="Y89" s="230"/>
      <c r="Z89" s="230"/>
      <c r="AA89" s="230"/>
      <c r="AB89" s="230"/>
      <c r="AC89" s="230"/>
      <c r="AD89" s="230"/>
      <c r="AE89" s="230"/>
      <c r="AF89" s="230"/>
      <c r="AG89" s="230"/>
      <c r="AH89" s="230"/>
      <c r="AI89" s="230"/>
      <c r="AJ89" s="230"/>
      <c r="AK89" s="230"/>
      <c r="AL89" s="230"/>
      <c r="AM89" s="230"/>
      <c r="AN89" s="230"/>
      <c r="AO89" s="230"/>
      <c r="AP89" s="230"/>
      <c r="AQ89" s="230"/>
      <c r="AR89" s="230"/>
      <c r="AS89" s="230"/>
      <c r="AT89" s="230"/>
      <c r="AU89" s="230"/>
      <c r="AV89" s="230"/>
      <c r="AW89" s="230"/>
      <c r="AX89" s="230"/>
      <c r="AY89" s="230"/>
      <c r="AZ89" s="231"/>
      <c r="BA89" s="231"/>
      <c r="BB89" s="231"/>
      <c r="BC89" s="231"/>
      <c r="BD89" s="231"/>
      <c r="BE89" s="224"/>
      <c r="BF89" s="224"/>
      <c r="BG89" s="224"/>
      <c r="BH89" s="224"/>
      <c r="BI89" s="224"/>
      <c r="BJ89" s="224"/>
      <c r="BK89" s="224"/>
      <c r="BL89" s="224"/>
      <c r="BM89" s="224"/>
      <c r="BN89" s="224"/>
      <c r="BO89" s="224"/>
      <c r="BP89" s="224"/>
      <c r="BQ89" s="221">
        <v>83</v>
      </c>
      <c r="BR89" s="226"/>
      <c r="BS89" s="860"/>
      <c r="BT89" s="861"/>
      <c r="BU89" s="861"/>
      <c r="BV89" s="861"/>
      <c r="BW89" s="861"/>
      <c r="BX89" s="861"/>
      <c r="BY89" s="861"/>
      <c r="BZ89" s="861"/>
      <c r="CA89" s="861"/>
      <c r="CB89" s="861"/>
      <c r="CC89" s="861"/>
      <c r="CD89" s="861"/>
      <c r="CE89" s="861"/>
      <c r="CF89" s="861"/>
      <c r="CG89" s="866"/>
      <c r="CH89" s="863"/>
      <c r="CI89" s="864"/>
      <c r="CJ89" s="864"/>
      <c r="CK89" s="864"/>
      <c r="CL89" s="865"/>
      <c r="CM89" s="863"/>
      <c r="CN89" s="864"/>
      <c r="CO89" s="864"/>
      <c r="CP89" s="864"/>
      <c r="CQ89" s="865"/>
      <c r="CR89" s="863"/>
      <c r="CS89" s="864"/>
      <c r="CT89" s="864"/>
      <c r="CU89" s="864"/>
      <c r="CV89" s="865"/>
      <c r="CW89" s="863"/>
      <c r="CX89" s="864"/>
      <c r="CY89" s="864"/>
      <c r="CZ89" s="864"/>
      <c r="DA89" s="865"/>
      <c r="DB89" s="863"/>
      <c r="DC89" s="864"/>
      <c r="DD89" s="864"/>
      <c r="DE89" s="864"/>
      <c r="DF89" s="865"/>
      <c r="DG89" s="863"/>
      <c r="DH89" s="864"/>
      <c r="DI89" s="864"/>
      <c r="DJ89" s="864"/>
      <c r="DK89" s="865"/>
      <c r="DL89" s="863"/>
      <c r="DM89" s="864"/>
      <c r="DN89" s="864"/>
      <c r="DO89" s="864"/>
      <c r="DP89" s="865"/>
      <c r="DQ89" s="863"/>
      <c r="DR89" s="864"/>
      <c r="DS89" s="864"/>
      <c r="DT89" s="864"/>
      <c r="DU89" s="865"/>
      <c r="DV89" s="860"/>
      <c r="DW89" s="861"/>
      <c r="DX89" s="861"/>
      <c r="DY89" s="861"/>
      <c r="DZ89" s="862"/>
      <c r="EA89" s="212"/>
    </row>
    <row r="90" spans="1:131" ht="26.25" hidden="1" customHeight="1" x14ac:dyDescent="0.2">
      <c r="A90" s="228"/>
      <c r="B90" s="229"/>
      <c r="C90" s="229"/>
      <c r="D90" s="229"/>
      <c r="E90" s="229"/>
      <c r="F90" s="229"/>
      <c r="G90" s="229"/>
      <c r="H90" s="229"/>
      <c r="I90" s="229"/>
      <c r="J90" s="229"/>
      <c r="K90" s="229"/>
      <c r="L90" s="229"/>
      <c r="M90" s="229"/>
      <c r="N90" s="229"/>
      <c r="O90" s="229"/>
      <c r="P90" s="229"/>
      <c r="Q90" s="230"/>
      <c r="R90" s="230"/>
      <c r="S90" s="230"/>
      <c r="T90" s="230"/>
      <c r="U90" s="230"/>
      <c r="V90" s="230"/>
      <c r="W90" s="230"/>
      <c r="X90" s="230"/>
      <c r="Y90" s="230"/>
      <c r="Z90" s="230"/>
      <c r="AA90" s="230"/>
      <c r="AB90" s="230"/>
      <c r="AC90" s="230"/>
      <c r="AD90" s="230"/>
      <c r="AE90" s="230"/>
      <c r="AF90" s="230"/>
      <c r="AG90" s="230"/>
      <c r="AH90" s="230"/>
      <c r="AI90" s="230"/>
      <c r="AJ90" s="230"/>
      <c r="AK90" s="230"/>
      <c r="AL90" s="230"/>
      <c r="AM90" s="230"/>
      <c r="AN90" s="230"/>
      <c r="AO90" s="230"/>
      <c r="AP90" s="230"/>
      <c r="AQ90" s="230"/>
      <c r="AR90" s="230"/>
      <c r="AS90" s="230"/>
      <c r="AT90" s="230"/>
      <c r="AU90" s="230"/>
      <c r="AV90" s="230"/>
      <c r="AW90" s="230"/>
      <c r="AX90" s="230"/>
      <c r="AY90" s="230"/>
      <c r="AZ90" s="231"/>
      <c r="BA90" s="231"/>
      <c r="BB90" s="231"/>
      <c r="BC90" s="231"/>
      <c r="BD90" s="231"/>
      <c r="BE90" s="224"/>
      <c r="BF90" s="224"/>
      <c r="BG90" s="224"/>
      <c r="BH90" s="224"/>
      <c r="BI90" s="224"/>
      <c r="BJ90" s="224"/>
      <c r="BK90" s="224"/>
      <c r="BL90" s="224"/>
      <c r="BM90" s="224"/>
      <c r="BN90" s="224"/>
      <c r="BO90" s="224"/>
      <c r="BP90" s="224"/>
      <c r="BQ90" s="221">
        <v>84</v>
      </c>
      <c r="BR90" s="226"/>
      <c r="BS90" s="860"/>
      <c r="BT90" s="861"/>
      <c r="BU90" s="861"/>
      <c r="BV90" s="861"/>
      <c r="BW90" s="861"/>
      <c r="BX90" s="861"/>
      <c r="BY90" s="861"/>
      <c r="BZ90" s="861"/>
      <c r="CA90" s="861"/>
      <c r="CB90" s="861"/>
      <c r="CC90" s="861"/>
      <c r="CD90" s="861"/>
      <c r="CE90" s="861"/>
      <c r="CF90" s="861"/>
      <c r="CG90" s="866"/>
      <c r="CH90" s="863"/>
      <c r="CI90" s="864"/>
      <c r="CJ90" s="864"/>
      <c r="CK90" s="864"/>
      <c r="CL90" s="865"/>
      <c r="CM90" s="863"/>
      <c r="CN90" s="864"/>
      <c r="CO90" s="864"/>
      <c r="CP90" s="864"/>
      <c r="CQ90" s="865"/>
      <c r="CR90" s="863"/>
      <c r="CS90" s="864"/>
      <c r="CT90" s="864"/>
      <c r="CU90" s="864"/>
      <c r="CV90" s="865"/>
      <c r="CW90" s="863"/>
      <c r="CX90" s="864"/>
      <c r="CY90" s="864"/>
      <c r="CZ90" s="864"/>
      <c r="DA90" s="865"/>
      <c r="DB90" s="863"/>
      <c r="DC90" s="864"/>
      <c r="DD90" s="864"/>
      <c r="DE90" s="864"/>
      <c r="DF90" s="865"/>
      <c r="DG90" s="863"/>
      <c r="DH90" s="864"/>
      <c r="DI90" s="864"/>
      <c r="DJ90" s="864"/>
      <c r="DK90" s="865"/>
      <c r="DL90" s="863"/>
      <c r="DM90" s="864"/>
      <c r="DN90" s="864"/>
      <c r="DO90" s="864"/>
      <c r="DP90" s="865"/>
      <c r="DQ90" s="863"/>
      <c r="DR90" s="864"/>
      <c r="DS90" s="864"/>
      <c r="DT90" s="864"/>
      <c r="DU90" s="865"/>
      <c r="DV90" s="860"/>
      <c r="DW90" s="861"/>
      <c r="DX90" s="861"/>
      <c r="DY90" s="861"/>
      <c r="DZ90" s="862"/>
      <c r="EA90" s="212"/>
    </row>
    <row r="91" spans="1:131" ht="26.25" hidden="1" customHeight="1" x14ac:dyDescent="0.2">
      <c r="A91" s="228"/>
      <c r="B91" s="229"/>
      <c r="C91" s="229"/>
      <c r="D91" s="229"/>
      <c r="E91" s="229"/>
      <c r="F91" s="229"/>
      <c r="G91" s="229"/>
      <c r="H91" s="229"/>
      <c r="I91" s="229"/>
      <c r="J91" s="229"/>
      <c r="K91" s="229"/>
      <c r="L91" s="229"/>
      <c r="M91" s="229"/>
      <c r="N91" s="229"/>
      <c r="O91" s="229"/>
      <c r="P91" s="229"/>
      <c r="Q91" s="230"/>
      <c r="R91" s="230"/>
      <c r="S91" s="230"/>
      <c r="T91" s="230"/>
      <c r="U91" s="230"/>
      <c r="V91" s="230"/>
      <c r="W91" s="230"/>
      <c r="X91" s="230"/>
      <c r="Y91" s="230"/>
      <c r="Z91" s="230"/>
      <c r="AA91" s="230"/>
      <c r="AB91" s="230"/>
      <c r="AC91" s="230"/>
      <c r="AD91" s="230"/>
      <c r="AE91" s="230"/>
      <c r="AF91" s="230"/>
      <c r="AG91" s="230"/>
      <c r="AH91" s="230"/>
      <c r="AI91" s="230"/>
      <c r="AJ91" s="230"/>
      <c r="AK91" s="230"/>
      <c r="AL91" s="230"/>
      <c r="AM91" s="230"/>
      <c r="AN91" s="230"/>
      <c r="AO91" s="230"/>
      <c r="AP91" s="230"/>
      <c r="AQ91" s="230"/>
      <c r="AR91" s="230"/>
      <c r="AS91" s="230"/>
      <c r="AT91" s="230"/>
      <c r="AU91" s="230"/>
      <c r="AV91" s="230"/>
      <c r="AW91" s="230"/>
      <c r="AX91" s="230"/>
      <c r="AY91" s="230"/>
      <c r="AZ91" s="231"/>
      <c r="BA91" s="231"/>
      <c r="BB91" s="231"/>
      <c r="BC91" s="231"/>
      <c r="BD91" s="231"/>
      <c r="BE91" s="224"/>
      <c r="BF91" s="224"/>
      <c r="BG91" s="224"/>
      <c r="BH91" s="224"/>
      <c r="BI91" s="224"/>
      <c r="BJ91" s="224"/>
      <c r="BK91" s="224"/>
      <c r="BL91" s="224"/>
      <c r="BM91" s="224"/>
      <c r="BN91" s="224"/>
      <c r="BO91" s="224"/>
      <c r="BP91" s="224"/>
      <c r="BQ91" s="221">
        <v>85</v>
      </c>
      <c r="BR91" s="226"/>
      <c r="BS91" s="860"/>
      <c r="BT91" s="861"/>
      <c r="BU91" s="861"/>
      <c r="BV91" s="861"/>
      <c r="BW91" s="861"/>
      <c r="BX91" s="861"/>
      <c r="BY91" s="861"/>
      <c r="BZ91" s="861"/>
      <c r="CA91" s="861"/>
      <c r="CB91" s="861"/>
      <c r="CC91" s="861"/>
      <c r="CD91" s="861"/>
      <c r="CE91" s="861"/>
      <c r="CF91" s="861"/>
      <c r="CG91" s="866"/>
      <c r="CH91" s="863"/>
      <c r="CI91" s="864"/>
      <c r="CJ91" s="864"/>
      <c r="CK91" s="864"/>
      <c r="CL91" s="865"/>
      <c r="CM91" s="863"/>
      <c r="CN91" s="864"/>
      <c r="CO91" s="864"/>
      <c r="CP91" s="864"/>
      <c r="CQ91" s="865"/>
      <c r="CR91" s="863"/>
      <c r="CS91" s="864"/>
      <c r="CT91" s="864"/>
      <c r="CU91" s="864"/>
      <c r="CV91" s="865"/>
      <c r="CW91" s="863"/>
      <c r="CX91" s="864"/>
      <c r="CY91" s="864"/>
      <c r="CZ91" s="864"/>
      <c r="DA91" s="865"/>
      <c r="DB91" s="863"/>
      <c r="DC91" s="864"/>
      <c r="DD91" s="864"/>
      <c r="DE91" s="864"/>
      <c r="DF91" s="865"/>
      <c r="DG91" s="863"/>
      <c r="DH91" s="864"/>
      <c r="DI91" s="864"/>
      <c r="DJ91" s="864"/>
      <c r="DK91" s="865"/>
      <c r="DL91" s="863"/>
      <c r="DM91" s="864"/>
      <c r="DN91" s="864"/>
      <c r="DO91" s="864"/>
      <c r="DP91" s="865"/>
      <c r="DQ91" s="863"/>
      <c r="DR91" s="864"/>
      <c r="DS91" s="864"/>
      <c r="DT91" s="864"/>
      <c r="DU91" s="865"/>
      <c r="DV91" s="860"/>
      <c r="DW91" s="861"/>
      <c r="DX91" s="861"/>
      <c r="DY91" s="861"/>
      <c r="DZ91" s="862"/>
      <c r="EA91" s="212"/>
    </row>
    <row r="92" spans="1:131" ht="26.25" hidden="1" customHeight="1" x14ac:dyDescent="0.2">
      <c r="A92" s="228"/>
      <c r="B92" s="229"/>
      <c r="C92" s="229"/>
      <c r="D92" s="229"/>
      <c r="E92" s="229"/>
      <c r="F92" s="229"/>
      <c r="G92" s="229"/>
      <c r="H92" s="229"/>
      <c r="I92" s="229"/>
      <c r="J92" s="229"/>
      <c r="K92" s="229"/>
      <c r="L92" s="229"/>
      <c r="M92" s="229"/>
      <c r="N92" s="229"/>
      <c r="O92" s="229"/>
      <c r="P92" s="229"/>
      <c r="Q92" s="230"/>
      <c r="R92" s="230"/>
      <c r="S92" s="230"/>
      <c r="T92" s="230"/>
      <c r="U92" s="230"/>
      <c r="V92" s="230"/>
      <c r="W92" s="230"/>
      <c r="X92" s="230"/>
      <c r="Y92" s="230"/>
      <c r="Z92" s="230"/>
      <c r="AA92" s="230"/>
      <c r="AB92" s="230"/>
      <c r="AC92" s="230"/>
      <c r="AD92" s="230"/>
      <c r="AE92" s="230"/>
      <c r="AF92" s="230"/>
      <c r="AG92" s="230"/>
      <c r="AH92" s="230"/>
      <c r="AI92" s="230"/>
      <c r="AJ92" s="230"/>
      <c r="AK92" s="230"/>
      <c r="AL92" s="230"/>
      <c r="AM92" s="230"/>
      <c r="AN92" s="230"/>
      <c r="AO92" s="230"/>
      <c r="AP92" s="230"/>
      <c r="AQ92" s="230"/>
      <c r="AR92" s="230"/>
      <c r="AS92" s="230"/>
      <c r="AT92" s="230"/>
      <c r="AU92" s="230"/>
      <c r="AV92" s="230"/>
      <c r="AW92" s="230"/>
      <c r="AX92" s="230"/>
      <c r="AY92" s="230"/>
      <c r="AZ92" s="231"/>
      <c r="BA92" s="231"/>
      <c r="BB92" s="231"/>
      <c r="BC92" s="231"/>
      <c r="BD92" s="231"/>
      <c r="BE92" s="224"/>
      <c r="BF92" s="224"/>
      <c r="BG92" s="224"/>
      <c r="BH92" s="224"/>
      <c r="BI92" s="224"/>
      <c r="BJ92" s="224"/>
      <c r="BK92" s="224"/>
      <c r="BL92" s="224"/>
      <c r="BM92" s="224"/>
      <c r="BN92" s="224"/>
      <c r="BO92" s="224"/>
      <c r="BP92" s="224"/>
      <c r="BQ92" s="221">
        <v>86</v>
      </c>
      <c r="BR92" s="226"/>
      <c r="BS92" s="860"/>
      <c r="BT92" s="861"/>
      <c r="BU92" s="861"/>
      <c r="BV92" s="861"/>
      <c r="BW92" s="861"/>
      <c r="BX92" s="861"/>
      <c r="BY92" s="861"/>
      <c r="BZ92" s="861"/>
      <c r="CA92" s="861"/>
      <c r="CB92" s="861"/>
      <c r="CC92" s="861"/>
      <c r="CD92" s="861"/>
      <c r="CE92" s="861"/>
      <c r="CF92" s="861"/>
      <c r="CG92" s="866"/>
      <c r="CH92" s="863"/>
      <c r="CI92" s="864"/>
      <c r="CJ92" s="864"/>
      <c r="CK92" s="864"/>
      <c r="CL92" s="865"/>
      <c r="CM92" s="863"/>
      <c r="CN92" s="864"/>
      <c r="CO92" s="864"/>
      <c r="CP92" s="864"/>
      <c r="CQ92" s="865"/>
      <c r="CR92" s="863"/>
      <c r="CS92" s="864"/>
      <c r="CT92" s="864"/>
      <c r="CU92" s="864"/>
      <c r="CV92" s="865"/>
      <c r="CW92" s="863"/>
      <c r="CX92" s="864"/>
      <c r="CY92" s="864"/>
      <c r="CZ92" s="864"/>
      <c r="DA92" s="865"/>
      <c r="DB92" s="863"/>
      <c r="DC92" s="864"/>
      <c r="DD92" s="864"/>
      <c r="DE92" s="864"/>
      <c r="DF92" s="865"/>
      <c r="DG92" s="863"/>
      <c r="DH92" s="864"/>
      <c r="DI92" s="864"/>
      <c r="DJ92" s="864"/>
      <c r="DK92" s="865"/>
      <c r="DL92" s="863"/>
      <c r="DM92" s="864"/>
      <c r="DN92" s="864"/>
      <c r="DO92" s="864"/>
      <c r="DP92" s="865"/>
      <c r="DQ92" s="863"/>
      <c r="DR92" s="864"/>
      <c r="DS92" s="864"/>
      <c r="DT92" s="864"/>
      <c r="DU92" s="865"/>
      <c r="DV92" s="860"/>
      <c r="DW92" s="861"/>
      <c r="DX92" s="861"/>
      <c r="DY92" s="861"/>
      <c r="DZ92" s="862"/>
      <c r="EA92" s="212"/>
    </row>
    <row r="93" spans="1:131" ht="26.25" hidden="1" customHeight="1" x14ac:dyDescent="0.2">
      <c r="A93" s="228"/>
      <c r="B93" s="229"/>
      <c r="C93" s="229"/>
      <c r="D93" s="229"/>
      <c r="E93" s="229"/>
      <c r="F93" s="229"/>
      <c r="G93" s="229"/>
      <c r="H93" s="229"/>
      <c r="I93" s="229"/>
      <c r="J93" s="229"/>
      <c r="K93" s="229"/>
      <c r="L93" s="229"/>
      <c r="M93" s="229"/>
      <c r="N93" s="229"/>
      <c r="O93" s="229"/>
      <c r="P93" s="229"/>
      <c r="Q93" s="230"/>
      <c r="R93" s="230"/>
      <c r="S93" s="230"/>
      <c r="T93" s="230"/>
      <c r="U93" s="230"/>
      <c r="V93" s="230"/>
      <c r="W93" s="230"/>
      <c r="X93" s="230"/>
      <c r="Y93" s="230"/>
      <c r="Z93" s="230"/>
      <c r="AA93" s="230"/>
      <c r="AB93" s="230"/>
      <c r="AC93" s="230"/>
      <c r="AD93" s="230"/>
      <c r="AE93" s="230"/>
      <c r="AF93" s="230"/>
      <c r="AG93" s="230"/>
      <c r="AH93" s="230"/>
      <c r="AI93" s="230"/>
      <c r="AJ93" s="230"/>
      <c r="AK93" s="230"/>
      <c r="AL93" s="230"/>
      <c r="AM93" s="230"/>
      <c r="AN93" s="230"/>
      <c r="AO93" s="230"/>
      <c r="AP93" s="230"/>
      <c r="AQ93" s="230"/>
      <c r="AR93" s="230"/>
      <c r="AS93" s="230"/>
      <c r="AT93" s="230"/>
      <c r="AU93" s="230"/>
      <c r="AV93" s="230"/>
      <c r="AW93" s="230"/>
      <c r="AX93" s="230"/>
      <c r="AY93" s="230"/>
      <c r="AZ93" s="231"/>
      <c r="BA93" s="231"/>
      <c r="BB93" s="231"/>
      <c r="BC93" s="231"/>
      <c r="BD93" s="231"/>
      <c r="BE93" s="224"/>
      <c r="BF93" s="224"/>
      <c r="BG93" s="224"/>
      <c r="BH93" s="224"/>
      <c r="BI93" s="224"/>
      <c r="BJ93" s="224"/>
      <c r="BK93" s="224"/>
      <c r="BL93" s="224"/>
      <c r="BM93" s="224"/>
      <c r="BN93" s="224"/>
      <c r="BO93" s="224"/>
      <c r="BP93" s="224"/>
      <c r="BQ93" s="221">
        <v>87</v>
      </c>
      <c r="BR93" s="226"/>
      <c r="BS93" s="860"/>
      <c r="BT93" s="861"/>
      <c r="BU93" s="861"/>
      <c r="BV93" s="861"/>
      <c r="BW93" s="861"/>
      <c r="BX93" s="861"/>
      <c r="BY93" s="861"/>
      <c r="BZ93" s="861"/>
      <c r="CA93" s="861"/>
      <c r="CB93" s="861"/>
      <c r="CC93" s="861"/>
      <c r="CD93" s="861"/>
      <c r="CE93" s="861"/>
      <c r="CF93" s="861"/>
      <c r="CG93" s="866"/>
      <c r="CH93" s="863"/>
      <c r="CI93" s="864"/>
      <c r="CJ93" s="864"/>
      <c r="CK93" s="864"/>
      <c r="CL93" s="865"/>
      <c r="CM93" s="863"/>
      <c r="CN93" s="864"/>
      <c r="CO93" s="864"/>
      <c r="CP93" s="864"/>
      <c r="CQ93" s="865"/>
      <c r="CR93" s="863"/>
      <c r="CS93" s="864"/>
      <c r="CT93" s="864"/>
      <c r="CU93" s="864"/>
      <c r="CV93" s="865"/>
      <c r="CW93" s="863"/>
      <c r="CX93" s="864"/>
      <c r="CY93" s="864"/>
      <c r="CZ93" s="864"/>
      <c r="DA93" s="865"/>
      <c r="DB93" s="863"/>
      <c r="DC93" s="864"/>
      <c r="DD93" s="864"/>
      <c r="DE93" s="864"/>
      <c r="DF93" s="865"/>
      <c r="DG93" s="863"/>
      <c r="DH93" s="864"/>
      <c r="DI93" s="864"/>
      <c r="DJ93" s="864"/>
      <c r="DK93" s="865"/>
      <c r="DL93" s="863"/>
      <c r="DM93" s="864"/>
      <c r="DN93" s="864"/>
      <c r="DO93" s="864"/>
      <c r="DP93" s="865"/>
      <c r="DQ93" s="863"/>
      <c r="DR93" s="864"/>
      <c r="DS93" s="864"/>
      <c r="DT93" s="864"/>
      <c r="DU93" s="865"/>
      <c r="DV93" s="860"/>
      <c r="DW93" s="861"/>
      <c r="DX93" s="861"/>
      <c r="DY93" s="861"/>
      <c r="DZ93" s="862"/>
      <c r="EA93" s="212"/>
    </row>
    <row r="94" spans="1:131" ht="26.25" hidden="1" customHeight="1" x14ac:dyDescent="0.2">
      <c r="A94" s="228"/>
      <c r="B94" s="229"/>
      <c r="C94" s="229"/>
      <c r="D94" s="229"/>
      <c r="E94" s="229"/>
      <c r="F94" s="229"/>
      <c r="G94" s="229"/>
      <c r="H94" s="229"/>
      <c r="I94" s="229"/>
      <c r="J94" s="229"/>
      <c r="K94" s="229"/>
      <c r="L94" s="229"/>
      <c r="M94" s="229"/>
      <c r="N94" s="229"/>
      <c r="O94" s="229"/>
      <c r="P94" s="229"/>
      <c r="Q94" s="230"/>
      <c r="R94" s="230"/>
      <c r="S94" s="230"/>
      <c r="T94" s="230"/>
      <c r="U94" s="230"/>
      <c r="V94" s="230"/>
      <c r="W94" s="230"/>
      <c r="X94" s="230"/>
      <c r="Y94" s="230"/>
      <c r="Z94" s="230"/>
      <c r="AA94" s="230"/>
      <c r="AB94" s="230"/>
      <c r="AC94" s="230"/>
      <c r="AD94" s="230"/>
      <c r="AE94" s="230"/>
      <c r="AF94" s="230"/>
      <c r="AG94" s="230"/>
      <c r="AH94" s="230"/>
      <c r="AI94" s="230"/>
      <c r="AJ94" s="230"/>
      <c r="AK94" s="230"/>
      <c r="AL94" s="230"/>
      <c r="AM94" s="230"/>
      <c r="AN94" s="230"/>
      <c r="AO94" s="230"/>
      <c r="AP94" s="230"/>
      <c r="AQ94" s="230"/>
      <c r="AR94" s="230"/>
      <c r="AS94" s="230"/>
      <c r="AT94" s="230"/>
      <c r="AU94" s="230"/>
      <c r="AV94" s="230"/>
      <c r="AW94" s="230"/>
      <c r="AX94" s="230"/>
      <c r="AY94" s="230"/>
      <c r="AZ94" s="231"/>
      <c r="BA94" s="231"/>
      <c r="BB94" s="231"/>
      <c r="BC94" s="231"/>
      <c r="BD94" s="231"/>
      <c r="BE94" s="224"/>
      <c r="BF94" s="224"/>
      <c r="BG94" s="224"/>
      <c r="BH94" s="224"/>
      <c r="BI94" s="224"/>
      <c r="BJ94" s="224"/>
      <c r="BK94" s="224"/>
      <c r="BL94" s="224"/>
      <c r="BM94" s="224"/>
      <c r="BN94" s="224"/>
      <c r="BO94" s="224"/>
      <c r="BP94" s="224"/>
      <c r="BQ94" s="221">
        <v>88</v>
      </c>
      <c r="BR94" s="226"/>
      <c r="BS94" s="860"/>
      <c r="BT94" s="861"/>
      <c r="BU94" s="861"/>
      <c r="BV94" s="861"/>
      <c r="BW94" s="861"/>
      <c r="BX94" s="861"/>
      <c r="BY94" s="861"/>
      <c r="BZ94" s="861"/>
      <c r="CA94" s="861"/>
      <c r="CB94" s="861"/>
      <c r="CC94" s="861"/>
      <c r="CD94" s="861"/>
      <c r="CE94" s="861"/>
      <c r="CF94" s="861"/>
      <c r="CG94" s="866"/>
      <c r="CH94" s="863"/>
      <c r="CI94" s="864"/>
      <c r="CJ94" s="864"/>
      <c r="CK94" s="864"/>
      <c r="CL94" s="865"/>
      <c r="CM94" s="863"/>
      <c r="CN94" s="864"/>
      <c r="CO94" s="864"/>
      <c r="CP94" s="864"/>
      <c r="CQ94" s="865"/>
      <c r="CR94" s="863"/>
      <c r="CS94" s="864"/>
      <c r="CT94" s="864"/>
      <c r="CU94" s="864"/>
      <c r="CV94" s="865"/>
      <c r="CW94" s="863"/>
      <c r="CX94" s="864"/>
      <c r="CY94" s="864"/>
      <c r="CZ94" s="864"/>
      <c r="DA94" s="865"/>
      <c r="DB94" s="863"/>
      <c r="DC94" s="864"/>
      <c r="DD94" s="864"/>
      <c r="DE94" s="864"/>
      <c r="DF94" s="865"/>
      <c r="DG94" s="863"/>
      <c r="DH94" s="864"/>
      <c r="DI94" s="864"/>
      <c r="DJ94" s="864"/>
      <c r="DK94" s="865"/>
      <c r="DL94" s="863"/>
      <c r="DM94" s="864"/>
      <c r="DN94" s="864"/>
      <c r="DO94" s="864"/>
      <c r="DP94" s="865"/>
      <c r="DQ94" s="863"/>
      <c r="DR94" s="864"/>
      <c r="DS94" s="864"/>
      <c r="DT94" s="864"/>
      <c r="DU94" s="865"/>
      <c r="DV94" s="860"/>
      <c r="DW94" s="861"/>
      <c r="DX94" s="861"/>
      <c r="DY94" s="861"/>
      <c r="DZ94" s="862"/>
      <c r="EA94" s="212"/>
    </row>
    <row r="95" spans="1:131" ht="26.25" hidden="1" customHeight="1" x14ac:dyDescent="0.2">
      <c r="A95" s="228"/>
      <c r="B95" s="229"/>
      <c r="C95" s="229"/>
      <c r="D95" s="229"/>
      <c r="E95" s="229"/>
      <c r="F95" s="229"/>
      <c r="G95" s="229"/>
      <c r="H95" s="229"/>
      <c r="I95" s="229"/>
      <c r="J95" s="229"/>
      <c r="K95" s="229"/>
      <c r="L95" s="229"/>
      <c r="M95" s="229"/>
      <c r="N95" s="229"/>
      <c r="O95" s="229"/>
      <c r="P95" s="229"/>
      <c r="Q95" s="230"/>
      <c r="R95" s="230"/>
      <c r="S95" s="230"/>
      <c r="T95" s="230"/>
      <c r="U95" s="230"/>
      <c r="V95" s="230"/>
      <c r="W95" s="230"/>
      <c r="X95" s="230"/>
      <c r="Y95" s="230"/>
      <c r="Z95" s="230"/>
      <c r="AA95" s="230"/>
      <c r="AB95" s="230"/>
      <c r="AC95" s="230"/>
      <c r="AD95" s="230"/>
      <c r="AE95" s="230"/>
      <c r="AF95" s="230"/>
      <c r="AG95" s="230"/>
      <c r="AH95" s="230"/>
      <c r="AI95" s="230"/>
      <c r="AJ95" s="230"/>
      <c r="AK95" s="230"/>
      <c r="AL95" s="230"/>
      <c r="AM95" s="230"/>
      <c r="AN95" s="230"/>
      <c r="AO95" s="230"/>
      <c r="AP95" s="230"/>
      <c r="AQ95" s="230"/>
      <c r="AR95" s="230"/>
      <c r="AS95" s="230"/>
      <c r="AT95" s="230"/>
      <c r="AU95" s="230"/>
      <c r="AV95" s="230"/>
      <c r="AW95" s="230"/>
      <c r="AX95" s="230"/>
      <c r="AY95" s="230"/>
      <c r="AZ95" s="231"/>
      <c r="BA95" s="231"/>
      <c r="BB95" s="231"/>
      <c r="BC95" s="231"/>
      <c r="BD95" s="231"/>
      <c r="BE95" s="224"/>
      <c r="BF95" s="224"/>
      <c r="BG95" s="224"/>
      <c r="BH95" s="224"/>
      <c r="BI95" s="224"/>
      <c r="BJ95" s="224"/>
      <c r="BK95" s="224"/>
      <c r="BL95" s="224"/>
      <c r="BM95" s="224"/>
      <c r="BN95" s="224"/>
      <c r="BO95" s="224"/>
      <c r="BP95" s="224"/>
      <c r="BQ95" s="221">
        <v>89</v>
      </c>
      <c r="BR95" s="226"/>
      <c r="BS95" s="860"/>
      <c r="BT95" s="861"/>
      <c r="BU95" s="861"/>
      <c r="BV95" s="861"/>
      <c r="BW95" s="861"/>
      <c r="BX95" s="861"/>
      <c r="BY95" s="861"/>
      <c r="BZ95" s="861"/>
      <c r="CA95" s="861"/>
      <c r="CB95" s="861"/>
      <c r="CC95" s="861"/>
      <c r="CD95" s="861"/>
      <c r="CE95" s="861"/>
      <c r="CF95" s="861"/>
      <c r="CG95" s="866"/>
      <c r="CH95" s="863"/>
      <c r="CI95" s="864"/>
      <c r="CJ95" s="864"/>
      <c r="CK95" s="864"/>
      <c r="CL95" s="865"/>
      <c r="CM95" s="863"/>
      <c r="CN95" s="864"/>
      <c r="CO95" s="864"/>
      <c r="CP95" s="864"/>
      <c r="CQ95" s="865"/>
      <c r="CR95" s="863"/>
      <c r="CS95" s="864"/>
      <c r="CT95" s="864"/>
      <c r="CU95" s="864"/>
      <c r="CV95" s="865"/>
      <c r="CW95" s="863"/>
      <c r="CX95" s="864"/>
      <c r="CY95" s="864"/>
      <c r="CZ95" s="864"/>
      <c r="DA95" s="865"/>
      <c r="DB95" s="863"/>
      <c r="DC95" s="864"/>
      <c r="DD95" s="864"/>
      <c r="DE95" s="864"/>
      <c r="DF95" s="865"/>
      <c r="DG95" s="863"/>
      <c r="DH95" s="864"/>
      <c r="DI95" s="864"/>
      <c r="DJ95" s="864"/>
      <c r="DK95" s="865"/>
      <c r="DL95" s="863"/>
      <c r="DM95" s="864"/>
      <c r="DN95" s="864"/>
      <c r="DO95" s="864"/>
      <c r="DP95" s="865"/>
      <c r="DQ95" s="863"/>
      <c r="DR95" s="864"/>
      <c r="DS95" s="864"/>
      <c r="DT95" s="864"/>
      <c r="DU95" s="865"/>
      <c r="DV95" s="860"/>
      <c r="DW95" s="861"/>
      <c r="DX95" s="861"/>
      <c r="DY95" s="861"/>
      <c r="DZ95" s="862"/>
      <c r="EA95" s="212"/>
    </row>
    <row r="96" spans="1:131" ht="26.25" hidden="1" customHeight="1" x14ac:dyDescent="0.2">
      <c r="A96" s="228"/>
      <c r="B96" s="229"/>
      <c r="C96" s="229"/>
      <c r="D96" s="229"/>
      <c r="E96" s="229"/>
      <c r="F96" s="229"/>
      <c r="G96" s="229"/>
      <c r="H96" s="229"/>
      <c r="I96" s="229"/>
      <c r="J96" s="229"/>
      <c r="K96" s="229"/>
      <c r="L96" s="229"/>
      <c r="M96" s="229"/>
      <c r="N96" s="229"/>
      <c r="O96" s="229"/>
      <c r="P96" s="229"/>
      <c r="Q96" s="230"/>
      <c r="R96" s="230"/>
      <c r="S96" s="230"/>
      <c r="T96" s="230"/>
      <c r="U96" s="230"/>
      <c r="V96" s="230"/>
      <c r="W96" s="230"/>
      <c r="X96" s="230"/>
      <c r="Y96" s="230"/>
      <c r="Z96" s="230"/>
      <c r="AA96" s="230"/>
      <c r="AB96" s="230"/>
      <c r="AC96" s="230"/>
      <c r="AD96" s="230"/>
      <c r="AE96" s="230"/>
      <c r="AF96" s="230"/>
      <c r="AG96" s="230"/>
      <c r="AH96" s="230"/>
      <c r="AI96" s="230"/>
      <c r="AJ96" s="230"/>
      <c r="AK96" s="230"/>
      <c r="AL96" s="230"/>
      <c r="AM96" s="230"/>
      <c r="AN96" s="230"/>
      <c r="AO96" s="230"/>
      <c r="AP96" s="230"/>
      <c r="AQ96" s="230"/>
      <c r="AR96" s="230"/>
      <c r="AS96" s="230"/>
      <c r="AT96" s="230"/>
      <c r="AU96" s="230"/>
      <c r="AV96" s="230"/>
      <c r="AW96" s="230"/>
      <c r="AX96" s="230"/>
      <c r="AY96" s="230"/>
      <c r="AZ96" s="231"/>
      <c r="BA96" s="231"/>
      <c r="BB96" s="231"/>
      <c r="BC96" s="231"/>
      <c r="BD96" s="231"/>
      <c r="BE96" s="224"/>
      <c r="BF96" s="224"/>
      <c r="BG96" s="224"/>
      <c r="BH96" s="224"/>
      <c r="BI96" s="224"/>
      <c r="BJ96" s="224"/>
      <c r="BK96" s="224"/>
      <c r="BL96" s="224"/>
      <c r="BM96" s="224"/>
      <c r="BN96" s="224"/>
      <c r="BO96" s="224"/>
      <c r="BP96" s="224"/>
      <c r="BQ96" s="221">
        <v>90</v>
      </c>
      <c r="BR96" s="226"/>
      <c r="BS96" s="860"/>
      <c r="BT96" s="861"/>
      <c r="BU96" s="861"/>
      <c r="BV96" s="861"/>
      <c r="BW96" s="861"/>
      <c r="BX96" s="861"/>
      <c r="BY96" s="861"/>
      <c r="BZ96" s="861"/>
      <c r="CA96" s="861"/>
      <c r="CB96" s="861"/>
      <c r="CC96" s="861"/>
      <c r="CD96" s="861"/>
      <c r="CE96" s="861"/>
      <c r="CF96" s="861"/>
      <c r="CG96" s="866"/>
      <c r="CH96" s="863"/>
      <c r="CI96" s="864"/>
      <c r="CJ96" s="864"/>
      <c r="CK96" s="864"/>
      <c r="CL96" s="865"/>
      <c r="CM96" s="863"/>
      <c r="CN96" s="864"/>
      <c r="CO96" s="864"/>
      <c r="CP96" s="864"/>
      <c r="CQ96" s="865"/>
      <c r="CR96" s="863"/>
      <c r="CS96" s="864"/>
      <c r="CT96" s="864"/>
      <c r="CU96" s="864"/>
      <c r="CV96" s="865"/>
      <c r="CW96" s="863"/>
      <c r="CX96" s="864"/>
      <c r="CY96" s="864"/>
      <c r="CZ96" s="864"/>
      <c r="DA96" s="865"/>
      <c r="DB96" s="863"/>
      <c r="DC96" s="864"/>
      <c r="DD96" s="864"/>
      <c r="DE96" s="864"/>
      <c r="DF96" s="865"/>
      <c r="DG96" s="863"/>
      <c r="DH96" s="864"/>
      <c r="DI96" s="864"/>
      <c r="DJ96" s="864"/>
      <c r="DK96" s="865"/>
      <c r="DL96" s="863"/>
      <c r="DM96" s="864"/>
      <c r="DN96" s="864"/>
      <c r="DO96" s="864"/>
      <c r="DP96" s="865"/>
      <c r="DQ96" s="863"/>
      <c r="DR96" s="864"/>
      <c r="DS96" s="864"/>
      <c r="DT96" s="864"/>
      <c r="DU96" s="865"/>
      <c r="DV96" s="860"/>
      <c r="DW96" s="861"/>
      <c r="DX96" s="861"/>
      <c r="DY96" s="861"/>
      <c r="DZ96" s="862"/>
      <c r="EA96" s="212"/>
    </row>
    <row r="97" spans="1:131" ht="26.25" hidden="1" customHeight="1" x14ac:dyDescent="0.2">
      <c r="A97" s="228"/>
      <c r="B97" s="229"/>
      <c r="C97" s="229"/>
      <c r="D97" s="229"/>
      <c r="E97" s="229"/>
      <c r="F97" s="229"/>
      <c r="G97" s="229"/>
      <c r="H97" s="229"/>
      <c r="I97" s="229"/>
      <c r="J97" s="229"/>
      <c r="K97" s="229"/>
      <c r="L97" s="229"/>
      <c r="M97" s="229"/>
      <c r="N97" s="229"/>
      <c r="O97" s="229"/>
      <c r="P97" s="229"/>
      <c r="Q97" s="230"/>
      <c r="R97" s="230"/>
      <c r="S97" s="230"/>
      <c r="T97" s="230"/>
      <c r="U97" s="230"/>
      <c r="V97" s="230"/>
      <c r="W97" s="230"/>
      <c r="X97" s="230"/>
      <c r="Y97" s="230"/>
      <c r="Z97" s="230"/>
      <c r="AA97" s="230"/>
      <c r="AB97" s="230"/>
      <c r="AC97" s="230"/>
      <c r="AD97" s="230"/>
      <c r="AE97" s="230"/>
      <c r="AF97" s="230"/>
      <c r="AG97" s="230"/>
      <c r="AH97" s="230"/>
      <c r="AI97" s="230"/>
      <c r="AJ97" s="230"/>
      <c r="AK97" s="230"/>
      <c r="AL97" s="230"/>
      <c r="AM97" s="230"/>
      <c r="AN97" s="230"/>
      <c r="AO97" s="230"/>
      <c r="AP97" s="230"/>
      <c r="AQ97" s="230"/>
      <c r="AR97" s="230"/>
      <c r="AS97" s="230"/>
      <c r="AT97" s="230"/>
      <c r="AU97" s="230"/>
      <c r="AV97" s="230"/>
      <c r="AW97" s="230"/>
      <c r="AX97" s="230"/>
      <c r="AY97" s="230"/>
      <c r="AZ97" s="231"/>
      <c r="BA97" s="231"/>
      <c r="BB97" s="231"/>
      <c r="BC97" s="231"/>
      <c r="BD97" s="231"/>
      <c r="BE97" s="224"/>
      <c r="BF97" s="224"/>
      <c r="BG97" s="224"/>
      <c r="BH97" s="224"/>
      <c r="BI97" s="224"/>
      <c r="BJ97" s="224"/>
      <c r="BK97" s="224"/>
      <c r="BL97" s="224"/>
      <c r="BM97" s="224"/>
      <c r="BN97" s="224"/>
      <c r="BO97" s="224"/>
      <c r="BP97" s="224"/>
      <c r="BQ97" s="221">
        <v>91</v>
      </c>
      <c r="BR97" s="226"/>
      <c r="BS97" s="860"/>
      <c r="BT97" s="861"/>
      <c r="BU97" s="861"/>
      <c r="BV97" s="861"/>
      <c r="BW97" s="861"/>
      <c r="BX97" s="861"/>
      <c r="BY97" s="861"/>
      <c r="BZ97" s="861"/>
      <c r="CA97" s="861"/>
      <c r="CB97" s="861"/>
      <c r="CC97" s="861"/>
      <c r="CD97" s="861"/>
      <c r="CE97" s="861"/>
      <c r="CF97" s="861"/>
      <c r="CG97" s="866"/>
      <c r="CH97" s="863"/>
      <c r="CI97" s="864"/>
      <c r="CJ97" s="864"/>
      <c r="CK97" s="864"/>
      <c r="CL97" s="865"/>
      <c r="CM97" s="863"/>
      <c r="CN97" s="864"/>
      <c r="CO97" s="864"/>
      <c r="CP97" s="864"/>
      <c r="CQ97" s="865"/>
      <c r="CR97" s="863"/>
      <c r="CS97" s="864"/>
      <c r="CT97" s="864"/>
      <c r="CU97" s="864"/>
      <c r="CV97" s="865"/>
      <c r="CW97" s="863"/>
      <c r="CX97" s="864"/>
      <c r="CY97" s="864"/>
      <c r="CZ97" s="864"/>
      <c r="DA97" s="865"/>
      <c r="DB97" s="863"/>
      <c r="DC97" s="864"/>
      <c r="DD97" s="864"/>
      <c r="DE97" s="864"/>
      <c r="DF97" s="865"/>
      <c r="DG97" s="863"/>
      <c r="DH97" s="864"/>
      <c r="DI97" s="864"/>
      <c r="DJ97" s="864"/>
      <c r="DK97" s="865"/>
      <c r="DL97" s="863"/>
      <c r="DM97" s="864"/>
      <c r="DN97" s="864"/>
      <c r="DO97" s="864"/>
      <c r="DP97" s="865"/>
      <c r="DQ97" s="863"/>
      <c r="DR97" s="864"/>
      <c r="DS97" s="864"/>
      <c r="DT97" s="864"/>
      <c r="DU97" s="865"/>
      <c r="DV97" s="860"/>
      <c r="DW97" s="861"/>
      <c r="DX97" s="861"/>
      <c r="DY97" s="861"/>
      <c r="DZ97" s="862"/>
      <c r="EA97" s="212"/>
    </row>
    <row r="98" spans="1:131" ht="26.25" hidden="1" customHeight="1" x14ac:dyDescent="0.2">
      <c r="A98" s="228"/>
      <c r="B98" s="229"/>
      <c r="C98" s="229"/>
      <c r="D98" s="229"/>
      <c r="E98" s="229"/>
      <c r="F98" s="229"/>
      <c r="G98" s="229"/>
      <c r="H98" s="229"/>
      <c r="I98" s="229"/>
      <c r="J98" s="229"/>
      <c r="K98" s="229"/>
      <c r="L98" s="229"/>
      <c r="M98" s="229"/>
      <c r="N98" s="229"/>
      <c r="O98" s="229"/>
      <c r="P98" s="229"/>
      <c r="Q98" s="230"/>
      <c r="R98" s="230"/>
      <c r="S98" s="230"/>
      <c r="T98" s="230"/>
      <c r="U98" s="230"/>
      <c r="V98" s="230"/>
      <c r="W98" s="230"/>
      <c r="X98" s="230"/>
      <c r="Y98" s="230"/>
      <c r="Z98" s="230"/>
      <c r="AA98" s="230"/>
      <c r="AB98" s="230"/>
      <c r="AC98" s="230"/>
      <c r="AD98" s="230"/>
      <c r="AE98" s="230"/>
      <c r="AF98" s="230"/>
      <c r="AG98" s="230"/>
      <c r="AH98" s="230"/>
      <c r="AI98" s="230"/>
      <c r="AJ98" s="230"/>
      <c r="AK98" s="230"/>
      <c r="AL98" s="230"/>
      <c r="AM98" s="230"/>
      <c r="AN98" s="230"/>
      <c r="AO98" s="230"/>
      <c r="AP98" s="230"/>
      <c r="AQ98" s="230"/>
      <c r="AR98" s="230"/>
      <c r="AS98" s="230"/>
      <c r="AT98" s="230"/>
      <c r="AU98" s="230"/>
      <c r="AV98" s="230"/>
      <c r="AW98" s="230"/>
      <c r="AX98" s="230"/>
      <c r="AY98" s="230"/>
      <c r="AZ98" s="231"/>
      <c r="BA98" s="231"/>
      <c r="BB98" s="231"/>
      <c r="BC98" s="231"/>
      <c r="BD98" s="231"/>
      <c r="BE98" s="224"/>
      <c r="BF98" s="224"/>
      <c r="BG98" s="224"/>
      <c r="BH98" s="224"/>
      <c r="BI98" s="224"/>
      <c r="BJ98" s="224"/>
      <c r="BK98" s="224"/>
      <c r="BL98" s="224"/>
      <c r="BM98" s="224"/>
      <c r="BN98" s="224"/>
      <c r="BO98" s="224"/>
      <c r="BP98" s="224"/>
      <c r="BQ98" s="221">
        <v>92</v>
      </c>
      <c r="BR98" s="226"/>
      <c r="BS98" s="860"/>
      <c r="BT98" s="861"/>
      <c r="BU98" s="861"/>
      <c r="BV98" s="861"/>
      <c r="BW98" s="861"/>
      <c r="BX98" s="861"/>
      <c r="BY98" s="861"/>
      <c r="BZ98" s="861"/>
      <c r="CA98" s="861"/>
      <c r="CB98" s="861"/>
      <c r="CC98" s="861"/>
      <c r="CD98" s="861"/>
      <c r="CE98" s="861"/>
      <c r="CF98" s="861"/>
      <c r="CG98" s="866"/>
      <c r="CH98" s="863"/>
      <c r="CI98" s="864"/>
      <c r="CJ98" s="864"/>
      <c r="CK98" s="864"/>
      <c r="CL98" s="865"/>
      <c r="CM98" s="863"/>
      <c r="CN98" s="864"/>
      <c r="CO98" s="864"/>
      <c r="CP98" s="864"/>
      <c r="CQ98" s="865"/>
      <c r="CR98" s="863"/>
      <c r="CS98" s="864"/>
      <c r="CT98" s="864"/>
      <c r="CU98" s="864"/>
      <c r="CV98" s="865"/>
      <c r="CW98" s="863"/>
      <c r="CX98" s="864"/>
      <c r="CY98" s="864"/>
      <c r="CZ98" s="864"/>
      <c r="DA98" s="865"/>
      <c r="DB98" s="863"/>
      <c r="DC98" s="864"/>
      <c r="DD98" s="864"/>
      <c r="DE98" s="864"/>
      <c r="DF98" s="865"/>
      <c r="DG98" s="863"/>
      <c r="DH98" s="864"/>
      <c r="DI98" s="864"/>
      <c r="DJ98" s="864"/>
      <c r="DK98" s="865"/>
      <c r="DL98" s="863"/>
      <c r="DM98" s="864"/>
      <c r="DN98" s="864"/>
      <c r="DO98" s="864"/>
      <c r="DP98" s="865"/>
      <c r="DQ98" s="863"/>
      <c r="DR98" s="864"/>
      <c r="DS98" s="864"/>
      <c r="DT98" s="864"/>
      <c r="DU98" s="865"/>
      <c r="DV98" s="860"/>
      <c r="DW98" s="861"/>
      <c r="DX98" s="861"/>
      <c r="DY98" s="861"/>
      <c r="DZ98" s="862"/>
      <c r="EA98" s="212"/>
    </row>
    <row r="99" spans="1:131" ht="26.25" hidden="1" customHeight="1" x14ac:dyDescent="0.2">
      <c r="A99" s="228"/>
      <c r="B99" s="229"/>
      <c r="C99" s="229"/>
      <c r="D99" s="229"/>
      <c r="E99" s="229"/>
      <c r="F99" s="229"/>
      <c r="G99" s="229"/>
      <c r="H99" s="229"/>
      <c r="I99" s="229"/>
      <c r="J99" s="229"/>
      <c r="K99" s="229"/>
      <c r="L99" s="229"/>
      <c r="M99" s="229"/>
      <c r="N99" s="229"/>
      <c r="O99" s="229"/>
      <c r="P99" s="229"/>
      <c r="Q99" s="230"/>
      <c r="R99" s="230"/>
      <c r="S99" s="230"/>
      <c r="T99" s="230"/>
      <c r="U99" s="230"/>
      <c r="V99" s="230"/>
      <c r="W99" s="230"/>
      <c r="X99" s="230"/>
      <c r="Y99" s="230"/>
      <c r="Z99" s="230"/>
      <c r="AA99" s="230"/>
      <c r="AB99" s="230"/>
      <c r="AC99" s="230"/>
      <c r="AD99" s="230"/>
      <c r="AE99" s="230"/>
      <c r="AF99" s="230"/>
      <c r="AG99" s="230"/>
      <c r="AH99" s="230"/>
      <c r="AI99" s="230"/>
      <c r="AJ99" s="230"/>
      <c r="AK99" s="230"/>
      <c r="AL99" s="230"/>
      <c r="AM99" s="230"/>
      <c r="AN99" s="230"/>
      <c r="AO99" s="230"/>
      <c r="AP99" s="230"/>
      <c r="AQ99" s="230"/>
      <c r="AR99" s="230"/>
      <c r="AS99" s="230"/>
      <c r="AT99" s="230"/>
      <c r="AU99" s="230"/>
      <c r="AV99" s="230"/>
      <c r="AW99" s="230"/>
      <c r="AX99" s="230"/>
      <c r="AY99" s="230"/>
      <c r="AZ99" s="231"/>
      <c r="BA99" s="231"/>
      <c r="BB99" s="231"/>
      <c r="BC99" s="231"/>
      <c r="BD99" s="231"/>
      <c r="BE99" s="224"/>
      <c r="BF99" s="224"/>
      <c r="BG99" s="224"/>
      <c r="BH99" s="224"/>
      <c r="BI99" s="224"/>
      <c r="BJ99" s="224"/>
      <c r="BK99" s="224"/>
      <c r="BL99" s="224"/>
      <c r="BM99" s="224"/>
      <c r="BN99" s="224"/>
      <c r="BO99" s="224"/>
      <c r="BP99" s="224"/>
      <c r="BQ99" s="221">
        <v>93</v>
      </c>
      <c r="BR99" s="226"/>
      <c r="BS99" s="860"/>
      <c r="BT99" s="861"/>
      <c r="BU99" s="861"/>
      <c r="BV99" s="861"/>
      <c r="BW99" s="861"/>
      <c r="BX99" s="861"/>
      <c r="BY99" s="861"/>
      <c r="BZ99" s="861"/>
      <c r="CA99" s="861"/>
      <c r="CB99" s="861"/>
      <c r="CC99" s="861"/>
      <c r="CD99" s="861"/>
      <c r="CE99" s="861"/>
      <c r="CF99" s="861"/>
      <c r="CG99" s="866"/>
      <c r="CH99" s="863"/>
      <c r="CI99" s="864"/>
      <c r="CJ99" s="864"/>
      <c r="CK99" s="864"/>
      <c r="CL99" s="865"/>
      <c r="CM99" s="863"/>
      <c r="CN99" s="864"/>
      <c r="CO99" s="864"/>
      <c r="CP99" s="864"/>
      <c r="CQ99" s="865"/>
      <c r="CR99" s="863"/>
      <c r="CS99" s="864"/>
      <c r="CT99" s="864"/>
      <c r="CU99" s="864"/>
      <c r="CV99" s="865"/>
      <c r="CW99" s="863"/>
      <c r="CX99" s="864"/>
      <c r="CY99" s="864"/>
      <c r="CZ99" s="864"/>
      <c r="DA99" s="865"/>
      <c r="DB99" s="863"/>
      <c r="DC99" s="864"/>
      <c r="DD99" s="864"/>
      <c r="DE99" s="864"/>
      <c r="DF99" s="865"/>
      <c r="DG99" s="863"/>
      <c r="DH99" s="864"/>
      <c r="DI99" s="864"/>
      <c r="DJ99" s="864"/>
      <c r="DK99" s="865"/>
      <c r="DL99" s="863"/>
      <c r="DM99" s="864"/>
      <c r="DN99" s="864"/>
      <c r="DO99" s="864"/>
      <c r="DP99" s="865"/>
      <c r="DQ99" s="863"/>
      <c r="DR99" s="864"/>
      <c r="DS99" s="864"/>
      <c r="DT99" s="864"/>
      <c r="DU99" s="865"/>
      <c r="DV99" s="860"/>
      <c r="DW99" s="861"/>
      <c r="DX99" s="861"/>
      <c r="DY99" s="861"/>
      <c r="DZ99" s="862"/>
      <c r="EA99" s="212"/>
    </row>
    <row r="100" spans="1:131" ht="26.25" hidden="1" customHeight="1" x14ac:dyDescent="0.2">
      <c r="A100" s="228"/>
      <c r="B100" s="229"/>
      <c r="C100" s="229"/>
      <c r="D100" s="229"/>
      <c r="E100" s="229"/>
      <c r="F100" s="229"/>
      <c r="G100" s="229"/>
      <c r="H100" s="229"/>
      <c r="I100" s="229"/>
      <c r="J100" s="229"/>
      <c r="K100" s="229"/>
      <c r="L100" s="229"/>
      <c r="M100" s="229"/>
      <c r="N100" s="229"/>
      <c r="O100" s="229"/>
      <c r="P100" s="229"/>
      <c r="Q100" s="230"/>
      <c r="R100" s="230"/>
      <c r="S100" s="230"/>
      <c r="T100" s="230"/>
      <c r="U100" s="230"/>
      <c r="V100" s="230"/>
      <c r="W100" s="230"/>
      <c r="X100" s="230"/>
      <c r="Y100" s="230"/>
      <c r="Z100" s="230"/>
      <c r="AA100" s="230"/>
      <c r="AB100" s="230"/>
      <c r="AC100" s="230"/>
      <c r="AD100" s="230"/>
      <c r="AE100" s="230"/>
      <c r="AF100" s="230"/>
      <c r="AG100" s="230"/>
      <c r="AH100" s="230"/>
      <c r="AI100" s="230"/>
      <c r="AJ100" s="230"/>
      <c r="AK100" s="230"/>
      <c r="AL100" s="230"/>
      <c r="AM100" s="230"/>
      <c r="AN100" s="230"/>
      <c r="AO100" s="230"/>
      <c r="AP100" s="230"/>
      <c r="AQ100" s="230"/>
      <c r="AR100" s="230"/>
      <c r="AS100" s="230"/>
      <c r="AT100" s="230"/>
      <c r="AU100" s="230"/>
      <c r="AV100" s="230"/>
      <c r="AW100" s="230"/>
      <c r="AX100" s="230"/>
      <c r="AY100" s="230"/>
      <c r="AZ100" s="231"/>
      <c r="BA100" s="231"/>
      <c r="BB100" s="231"/>
      <c r="BC100" s="231"/>
      <c r="BD100" s="231"/>
      <c r="BE100" s="224"/>
      <c r="BF100" s="224"/>
      <c r="BG100" s="224"/>
      <c r="BH100" s="224"/>
      <c r="BI100" s="224"/>
      <c r="BJ100" s="224"/>
      <c r="BK100" s="224"/>
      <c r="BL100" s="224"/>
      <c r="BM100" s="224"/>
      <c r="BN100" s="224"/>
      <c r="BO100" s="224"/>
      <c r="BP100" s="224"/>
      <c r="BQ100" s="221">
        <v>94</v>
      </c>
      <c r="BR100" s="226"/>
      <c r="BS100" s="860"/>
      <c r="BT100" s="861"/>
      <c r="BU100" s="861"/>
      <c r="BV100" s="861"/>
      <c r="BW100" s="861"/>
      <c r="BX100" s="861"/>
      <c r="BY100" s="861"/>
      <c r="BZ100" s="861"/>
      <c r="CA100" s="861"/>
      <c r="CB100" s="861"/>
      <c r="CC100" s="861"/>
      <c r="CD100" s="861"/>
      <c r="CE100" s="861"/>
      <c r="CF100" s="861"/>
      <c r="CG100" s="866"/>
      <c r="CH100" s="863"/>
      <c r="CI100" s="864"/>
      <c r="CJ100" s="864"/>
      <c r="CK100" s="864"/>
      <c r="CL100" s="865"/>
      <c r="CM100" s="863"/>
      <c r="CN100" s="864"/>
      <c r="CO100" s="864"/>
      <c r="CP100" s="864"/>
      <c r="CQ100" s="865"/>
      <c r="CR100" s="863"/>
      <c r="CS100" s="864"/>
      <c r="CT100" s="864"/>
      <c r="CU100" s="864"/>
      <c r="CV100" s="865"/>
      <c r="CW100" s="863"/>
      <c r="CX100" s="864"/>
      <c r="CY100" s="864"/>
      <c r="CZ100" s="864"/>
      <c r="DA100" s="865"/>
      <c r="DB100" s="863"/>
      <c r="DC100" s="864"/>
      <c r="DD100" s="864"/>
      <c r="DE100" s="864"/>
      <c r="DF100" s="865"/>
      <c r="DG100" s="863"/>
      <c r="DH100" s="864"/>
      <c r="DI100" s="864"/>
      <c r="DJ100" s="864"/>
      <c r="DK100" s="865"/>
      <c r="DL100" s="863"/>
      <c r="DM100" s="864"/>
      <c r="DN100" s="864"/>
      <c r="DO100" s="864"/>
      <c r="DP100" s="865"/>
      <c r="DQ100" s="863"/>
      <c r="DR100" s="864"/>
      <c r="DS100" s="864"/>
      <c r="DT100" s="864"/>
      <c r="DU100" s="865"/>
      <c r="DV100" s="860"/>
      <c r="DW100" s="861"/>
      <c r="DX100" s="861"/>
      <c r="DY100" s="861"/>
      <c r="DZ100" s="862"/>
      <c r="EA100" s="212"/>
    </row>
    <row r="101" spans="1:131" ht="26.25" hidden="1" customHeight="1" x14ac:dyDescent="0.2">
      <c r="A101" s="228"/>
      <c r="B101" s="229"/>
      <c r="C101" s="229"/>
      <c r="D101" s="229"/>
      <c r="E101" s="229"/>
      <c r="F101" s="229"/>
      <c r="G101" s="229"/>
      <c r="H101" s="229"/>
      <c r="I101" s="229"/>
      <c r="J101" s="229"/>
      <c r="K101" s="229"/>
      <c r="L101" s="229"/>
      <c r="M101" s="229"/>
      <c r="N101" s="229"/>
      <c r="O101" s="229"/>
      <c r="P101" s="229"/>
      <c r="Q101" s="230"/>
      <c r="R101" s="230"/>
      <c r="S101" s="230"/>
      <c r="T101" s="230"/>
      <c r="U101" s="230"/>
      <c r="V101" s="230"/>
      <c r="W101" s="230"/>
      <c r="X101" s="230"/>
      <c r="Y101" s="230"/>
      <c r="Z101" s="230"/>
      <c r="AA101" s="230"/>
      <c r="AB101" s="230"/>
      <c r="AC101" s="230"/>
      <c r="AD101" s="230"/>
      <c r="AE101" s="230"/>
      <c r="AF101" s="230"/>
      <c r="AG101" s="230"/>
      <c r="AH101" s="230"/>
      <c r="AI101" s="230"/>
      <c r="AJ101" s="230"/>
      <c r="AK101" s="230"/>
      <c r="AL101" s="230"/>
      <c r="AM101" s="230"/>
      <c r="AN101" s="230"/>
      <c r="AO101" s="230"/>
      <c r="AP101" s="230"/>
      <c r="AQ101" s="230"/>
      <c r="AR101" s="230"/>
      <c r="AS101" s="230"/>
      <c r="AT101" s="230"/>
      <c r="AU101" s="230"/>
      <c r="AV101" s="230"/>
      <c r="AW101" s="230"/>
      <c r="AX101" s="230"/>
      <c r="AY101" s="230"/>
      <c r="AZ101" s="231"/>
      <c r="BA101" s="231"/>
      <c r="BB101" s="231"/>
      <c r="BC101" s="231"/>
      <c r="BD101" s="231"/>
      <c r="BE101" s="224"/>
      <c r="BF101" s="224"/>
      <c r="BG101" s="224"/>
      <c r="BH101" s="224"/>
      <c r="BI101" s="224"/>
      <c r="BJ101" s="224"/>
      <c r="BK101" s="224"/>
      <c r="BL101" s="224"/>
      <c r="BM101" s="224"/>
      <c r="BN101" s="224"/>
      <c r="BO101" s="224"/>
      <c r="BP101" s="224"/>
      <c r="BQ101" s="221">
        <v>95</v>
      </c>
      <c r="BR101" s="226"/>
      <c r="BS101" s="860"/>
      <c r="BT101" s="861"/>
      <c r="BU101" s="861"/>
      <c r="BV101" s="861"/>
      <c r="BW101" s="861"/>
      <c r="BX101" s="861"/>
      <c r="BY101" s="861"/>
      <c r="BZ101" s="861"/>
      <c r="CA101" s="861"/>
      <c r="CB101" s="861"/>
      <c r="CC101" s="861"/>
      <c r="CD101" s="861"/>
      <c r="CE101" s="861"/>
      <c r="CF101" s="861"/>
      <c r="CG101" s="866"/>
      <c r="CH101" s="863"/>
      <c r="CI101" s="864"/>
      <c r="CJ101" s="864"/>
      <c r="CK101" s="864"/>
      <c r="CL101" s="865"/>
      <c r="CM101" s="863"/>
      <c r="CN101" s="864"/>
      <c r="CO101" s="864"/>
      <c r="CP101" s="864"/>
      <c r="CQ101" s="865"/>
      <c r="CR101" s="863"/>
      <c r="CS101" s="864"/>
      <c r="CT101" s="864"/>
      <c r="CU101" s="864"/>
      <c r="CV101" s="865"/>
      <c r="CW101" s="863"/>
      <c r="CX101" s="864"/>
      <c r="CY101" s="864"/>
      <c r="CZ101" s="864"/>
      <c r="DA101" s="865"/>
      <c r="DB101" s="863"/>
      <c r="DC101" s="864"/>
      <c r="DD101" s="864"/>
      <c r="DE101" s="864"/>
      <c r="DF101" s="865"/>
      <c r="DG101" s="863"/>
      <c r="DH101" s="864"/>
      <c r="DI101" s="864"/>
      <c r="DJ101" s="864"/>
      <c r="DK101" s="865"/>
      <c r="DL101" s="863"/>
      <c r="DM101" s="864"/>
      <c r="DN101" s="864"/>
      <c r="DO101" s="864"/>
      <c r="DP101" s="865"/>
      <c r="DQ101" s="863"/>
      <c r="DR101" s="864"/>
      <c r="DS101" s="864"/>
      <c r="DT101" s="864"/>
      <c r="DU101" s="865"/>
      <c r="DV101" s="860"/>
      <c r="DW101" s="861"/>
      <c r="DX101" s="861"/>
      <c r="DY101" s="861"/>
      <c r="DZ101" s="862"/>
      <c r="EA101" s="212"/>
    </row>
    <row r="102" spans="1:131" ht="26.25" customHeight="1" thickBot="1" x14ac:dyDescent="0.25">
      <c r="A102" s="228"/>
      <c r="B102" s="229"/>
      <c r="C102" s="229"/>
      <c r="D102" s="229"/>
      <c r="E102" s="229"/>
      <c r="F102" s="229"/>
      <c r="G102" s="229"/>
      <c r="H102" s="229"/>
      <c r="I102" s="229"/>
      <c r="J102" s="229"/>
      <c r="K102" s="229"/>
      <c r="L102" s="229"/>
      <c r="M102" s="229"/>
      <c r="N102" s="229"/>
      <c r="O102" s="229"/>
      <c r="P102" s="229"/>
      <c r="Q102" s="230"/>
      <c r="R102" s="230"/>
      <c r="S102" s="230"/>
      <c r="T102" s="230"/>
      <c r="U102" s="230"/>
      <c r="V102" s="230"/>
      <c r="W102" s="230"/>
      <c r="X102" s="230"/>
      <c r="Y102" s="230"/>
      <c r="Z102" s="230"/>
      <c r="AA102" s="230"/>
      <c r="AB102" s="230"/>
      <c r="AC102" s="230"/>
      <c r="AD102" s="230"/>
      <c r="AE102" s="230"/>
      <c r="AF102" s="230"/>
      <c r="AG102" s="230"/>
      <c r="AH102" s="230"/>
      <c r="AI102" s="230"/>
      <c r="AJ102" s="230"/>
      <c r="AK102" s="230"/>
      <c r="AL102" s="230"/>
      <c r="AM102" s="230"/>
      <c r="AN102" s="230"/>
      <c r="AO102" s="230"/>
      <c r="AP102" s="230"/>
      <c r="AQ102" s="230"/>
      <c r="AR102" s="230"/>
      <c r="AS102" s="230"/>
      <c r="AT102" s="230"/>
      <c r="AU102" s="230"/>
      <c r="AV102" s="230"/>
      <c r="AW102" s="230"/>
      <c r="AX102" s="230"/>
      <c r="AY102" s="230"/>
      <c r="AZ102" s="231"/>
      <c r="BA102" s="231"/>
      <c r="BB102" s="231"/>
      <c r="BC102" s="231"/>
      <c r="BD102" s="231"/>
      <c r="BE102" s="224"/>
      <c r="BF102" s="224"/>
      <c r="BG102" s="224"/>
      <c r="BH102" s="224"/>
      <c r="BI102" s="224"/>
      <c r="BJ102" s="224"/>
      <c r="BK102" s="224"/>
      <c r="BL102" s="224"/>
      <c r="BM102" s="224"/>
      <c r="BN102" s="224"/>
      <c r="BO102" s="224"/>
      <c r="BP102" s="224"/>
      <c r="BQ102" s="223" t="s">
        <v>376</v>
      </c>
      <c r="BR102" s="790" t="s">
        <v>400</v>
      </c>
      <c r="BS102" s="791"/>
      <c r="BT102" s="791"/>
      <c r="BU102" s="791"/>
      <c r="BV102" s="791"/>
      <c r="BW102" s="791"/>
      <c r="BX102" s="791"/>
      <c r="BY102" s="791"/>
      <c r="BZ102" s="791"/>
      <c r="CA102" s="791"/>
      <c r="CB102" s="791"/>
      <c r="CC102" s="791"/>
      <c r="CD102" s="791"/>
      <c r="CE102" s="791"/>
      <c r="CF102" s="791"/>
      <c r="CG102" s="792"/>
      <c r="CH102" s="889"/>
      <c r="CI102" s="890"/>
      <c r="CJ102" s="890"/>
      <c r="CK102" s="890"/>
      <c r="CL102" s="891"/>
      <c r="CM102" s="889"/>
      <c r="CN102" s="890"/>
      <c r="CO102" s="890"/>
      <c r="CP102" s="890"/>
      <c r="CQ102" s="891"/>
      <c r="CR102" s="892">
        <v>292</v>
      </c>
      <c r="CS102" s="853"/>
      <c r="CT102" s="853"/>
      <c r="CU102" s="853"/>
      <c r="CV102" s="893"/>
      <c r="CW102" s="892"/>
      <c r="CX102" s="853"/>
      <c r="CY102" s="853"/>
      <c r="CZ102" s="853"/>
      <c r="DA102" s="893"/>
      <c r="DB102" s="892"/>
      <c r="DC102" s="853"/>
      <c r="DD102" s="853"/>
      <c r="DE102" s="853"/>
      <c r="DF102" s="893"/>
      <c r="DG102" s="892"/>
      <c r="DH102" s="853"/>
      <c r="DI102" s="853"/>
      <c r="DJ102" s="853"/>
      <c r="DK102" s="893"/>
      <c r="DL102" s="892"/>
      <c r="DM102" s="853"/>
      <c r="DN102" s="853"/>
      <c r="DO102" s="853"/>
      <c r="DP102" s="893"/>
      <c r="DQ102" s="892"/>
      <c r="DR102" s="853"/>
      <c r="DS102" s="853"/>
      <c r="DT102" s="853"/>
      <c r="DU102" s="893"/>
      <c r="DV102" s="790"/>
      <c r="DW102" s="791"/>
      <c r="DX102" s="791"/>
      <c r="DY102" s="791"/>
      <c r="DZ102" s="916"/>
      <c r="EA102" s="212"/>
    </row>
    <row r="103" spans="1:131" ht="26.25" customHeight="1" x14ac:dyDescent="0.2">
      <c r="A103" s="228"/>
      <c r="B103" s="229"/>
      <c r="C103" s="229"/>
      <c r="D103" s="229"/>
      <c r="E103" s="229"/>
      <c r="F103" s="229"/>
      <c r="G103" s="229"/>
      <c r="H103" s="229"/>
      <c r="I103" s="229"/>
      <c r="J103" s="229"/>
      <c r="K103" s="229"/>
      <c r="L103" s="229"/>
      <c r="M103" s="229"/>
      <c r="N103" s="229"/>
      <c r="O103" s="229"/>
      <c r="P103" s="229"/>
      <c r="Q103" s="230"/>
      <c r="R103" s="230"/>
      <c r="S103" s="230"/>
      <c r="T103" s="230"/>
      <c r="U103" s="230"/>
      <c r="V103" s="230"/>
      <c r="W103" s="230"/>
      <c r="X103" s="230"/>
      <c r="Y103" s="230"/>
      <c r="Z103" s="230"/>
      <c r="AA103" s="230"/>
      <c r="AB103" s="230"/>
      <c r="AC103" s="230"/>
      <c r="AD103" s="230"/>
      <c r="AE103" s="230"/>
      <c r="AF103" s="230"/>
      <c r="AG103" s="230"/>
      <c r="AH103" s="230"/>
      <c r="AI103" s="230"/>
      <c r="AJ103" s="230"/>
      <c r="AK103" s="230"/>
      <c r="AL103" s="230"/>
      <c r="AM103" s="230"/>
      <c r="AN103" s="230"/>
      <c r="AO103" s="230"/>
      <c r="AP103" s="230"/>
      <c r="AQ103" s="230"/>
      <c r="AR103" s="230"/>
      <c r="AS103" s="230"/>
      <c r="AT103" s="230"/>
      <c r="AU103" s="230"/>
      <c r="AV103" s="230"/>
      <c r="AW103" s="230"/>
      <c r="AX103" s="230"/>
      <c r="AY103" s="230"/>
      <c r="AZ103" s="231"/>
      <c r="BA103" s="231"/>
      <c r="BB103" s="231"/>
      <c r="BC103" s="231"/>
      <c r="BD103" s="231"/>
      <c r="BE103" s="224"/>
      <c r="BF103" s="224"/>
      <c r="BG103" s="224"/>
      <c r="BH103" s="224"/>
      <c r="BI103" s="224"/>
      <c r="BJ103" s="224"/>
      <c r="BK103" s="224"/>
      <c r="BL103" s="224"/>
      <c r="BM103" s="224"/>
      <c r="BN103" s="224"/>
      <c r="BO103" s="224"/>
      <c r="BP103" s="224"/>
      <c r="BQ103" s="917" t="s">
        <v>401</v>
      </c>
      <c r="BR103" s="917"/>
      <c r="BS103" s="917"/>
      <c r="BT103" s="917"/>
      <c r="BU103" s="917"/>
      <c r="BV103" s="917"/>
      <c r="BW103" s="917"/>
      <c r="BX103" s="917"/>
      <c r="BY103" s="917"/>
      <c r="BZ103" s="917"/>
      <c r="CA103" s="917"/>
      <c r="CB103" s="917"/>
      <c r="CC103" s="917"/>
      <c r="CD103" s="917"/>
      <c r="CE103" s="917"/>
      <c r="CF103" s="917"/>
      <c r="CG103" s="917"/>
      <c r="CH103" s="917"/>
      <c r="CI103" s="917"/>
      <c r="CJ103" s="917"/>
      <c r="CK103" s="917"/>
      <c r="CL103" s="917"/>
      <c r="CM103" s="917"/>
      <c r="CN103" s="917"/>
      <c r="CO103" s="917"/>
      <c r="CP103" s="917"/>
      <c r="CQ103" s="917"/>
      <c r="CR103" s="917"/>
      <c r="CS103" s="917"/>
      <c r="CT103" s="917"/>
      <c r="CU103" s="917"/>
      <c r="CV103" s="917"/>
      <c r="CW103" s="917"/>
      <c r="CX103" s="917"/>
      <c r="CY103" s="917"/>
      <c r="CZ103" s="917"/>
      <c r="DA103" s="917"/>
      <c r="DB103" s="917"/>
      <c r="DC103" s="917"/>
      <c r="DD103" s="917"/>
      <c r="DE103" s="917"/>
      <c r="DF103" s="917"/>
      <c r="DG103" s="917"/>
      <c r="DH103" s="917"/>
      <c r="DI103" s="917"/>
      <c r="DJ103" s="917"/>
      <c r="DK103" s="917"/>
      <c r="DL103" s="917"/>
      <c r="DM103" s="917"/>
      <c r="DN103" s="917"/>
      <c r="DO103" s="917"/>
      <c r="DP103" s="917"/>
      <c r="DQ103" s="917"/>
      <c r="DR103" s="917"/>
      <c r="DS103" s="917"/>
      <c r="DT103" s="917"/>
      <c r="DU103" s="917"/>
      <c r="DV103" s="917"/>
      <c r="DW103" s="917"/>
      <c r="DX103" s="917"/>
      <c r="DY103" s="917"/>
      <c r="DZ103" s="917"/>
      <c r="EA103" s="212"/>
    </row>
    <row r="104" spans="1:131" ht="26.25" customHeight="1" x14ac:dyDescent="0.2">
      <c r="A104" s="228"/>
      <c r="B104" s="229"/>
      <c r="C104" s="229"/>
      <c r="D104" s="229"/>
      <c r="E104" s="229"/>
      <c r="F104" s="229"/>
      <c r="G104" s="229"/>
      <c r="H104" s="229"/>
      <c r="I104" s="229"/>
      <c r="J104" s="229"/>
      <c r="K104" s="229"/>
      <c r="L104" s="229"/>
      <c r="M104" s="229"/>
      <c r="N104" s="229"/>
      <c r="O104" s="229"/>
      <c r="P104" s="229"/>
      <c r="Q104" s="230"/>
      <c r="R104" s="230"/>
      <c r="S104" s="230"/>
      <c r="T104" s="230"/>
      <c r="U104" s="230"/>
      <c r="V104" s="230"/>
      <c r="W104" s="230"/>
      <c r="X104" s="230"/>
      <c r="Y104" s="230"/>
      <c r="Z104" s="230"/>
      <c r="AA104" s="230"/>
      <c r="AB104" s="230"/>
      <c r="AC104" s="230"/>
      <c r="AD104" s="230"/>
      <c r="AE104" s="230"/>
      <c r="AF104" s="230"/>
      <c r="AG104" s="230"/>
      <c r="AH104" s="230"/>
      <c r="AI104" s="230"/>
      <c r="AJ104" s="230"/>
      <c r="AK104" s="230"/>
      <c r="AL104" s="230"/>
      <c r="AM104" s="230"/>
      <c r="AN104" s="230"/>
      <c r="AO104" s="230"/>
      <c r="AP104" s="230"/>
      <c r="AQ104" s="230"/>
      <c r="AR104" s="230"/>
      <c r="AS104" s="230"/>
      <c r="AT104" s="230"/>
      <c r="AU104" s="230"/>
      <c r="AV104" s="230"/>
      <c r="AW104" s="230"/>
      <c r="AX104" s="230"/>
      <c r="AY104" s="230"/>
      <c r="AZ104" s="231"/>
      <c r="BA104" s="231"/>
      <c r="BB104" s="231"/>
      <c r="BC104" s="231"/>
      <c r="BD104" s="231"/>
      <c r="BE104" s="224"/>
      <c r="BF104" s="224"/>
      <c r="BG104" s="224"/>
      <c r="BH104" s="224"/>
      <c r="BI104" s="224"/>
      <c r="BJ104" s="224"/>
      <c r="BK104" s="224"/>
      <c r="BL104" s="224"/>
      <c r="BM104" s="224"/>
      <c r="BN104" s="224"/>
      <c r="BO104" s="224"/>
      <c r="BP104" s="224"/>
      <c r="BQ104" s="918" t="s">
        <v>402</v>
      </c>
      <c r="BR104" s="918"/>
      <c r="BS104" s="918"/>
      <c r="BT104" s="918"/>
      <c r="BU104" s="918"/>
      <c r="BV104" s="918"/>
      <c r="BW104" s="918"/>
      <c r="BX104" s="918"/>
      <c r="BY104" s="918"/>
      <c r="BZ104" s="918"/>
      <c r="CA104" s="918"/>
      <c r="CB104" s="918"/>
      <c r="CC104" s="918"/>
      <c r="CD104" s="918"/>
      <c r="CE104" s="918"/>
      <c r="CF104" s="918"/>
      <c r="CG104" s="918"/>
      <c r="CH104" s="918"/>
      <c r="CI104" s="918"/>
      <c r="CJ104" s="918"/>
      <c r="CK104" s="918"/>
      <c r="CL104" s="918"/>
      <c r="CM104" s="918"/>
      <c r="CN104" s="918"/>
      <c r="CO104" s="918"/>
      <c r="CP104" s="918"/>
      <c r="CQ104" s="918"/>
      <c r="CR104" s="918"/>
      <c r="CS104" s="918"/>
      <c r="CT104" s="918"/>
      <c r="CU104" s="918"/>
      <c r="CV104" s="918"/>
      <c r="CW104" s="918"/>
      <c r="CX104" s="918"/>
      <c r="CY104" s="918"/>
      <c r="CZ104" s="918"/>
      <c r="DA104" s="918"/>
      <c r="DB104" s="918"/>
      <c r="DC104" s="918"/>
      <c r="DD104" s="918"/>
      <c r="DE104" s="918"/>
      <c r="DF104" s="918"/>
      <c r="DG104" s="918"/>
      <c r="DH104" s="918"/>
      <c r="DI104" s="918"/>
      <c r="DJ104" s="918"/>
      <c r="DK104" s="918"/>
      <c r="DL104" s="918"/>
      <c r="DM104" s="918"/>
      <c r="DN104" s="918"/>
      <c r="DO104" s="918"/>
      <c r="DP104" s="918"/>
      <c r="DQ104" s="918"/>
      <c r="DR104" s="918"/>
      <c r="DS104" s="918"/>
      <c r="DT104" s="918"/>
      <c r="DU104" s="918"/>
      <c r="DV104" s="918"/>
      <c r="DW104" s="918"/>
      <c r="DX104" s="918"/>
      <c r="DY104" s="918"/>
      <c r="DZ104" s="918"/>
      <c r="EA104" s="212"/>
    </row>
    <row r="105" spans="1:131" ht="11.25" customHeight="1" x14ac:dyDescent="0.2">
      <c r="A105" s="224"/>
      <c r="B105" s="224"/>
      <c r="C105" s="224"/>
      <c r="D105" s="224"/>
      <c r="E105" s="224"/>
      <c r="F105" s="224"/>
      <c r="G105" s="224"/>
      <c r="H105" s="224"/>
      <c r="I105" s="224"/>
      <c r="J105" s="224"/>
      <c r="K105" s="224"/>
      <c r="L105" s="224"/>
      <c r="M105" s="224"/>
      <c r="N105" s="224"/>
      <c r="O105" s="224"/>
      <c r="P105" s="224"/>
      <c r="Q105" s="224"/>
      <c r="R105" s="224"/>
      <c r="S105" s="224"/>
      <c r="T105" s="224"/>
      <c r="U105" s="224"/>
      <c r="V105" s="224"/>
      <c r="W105" s="224"/>
      <c r="X105" s="224"/>
      <c r="Y105" s="224"/>
      <c r="Z105" s="224"/>
      <c r="AA105" s="224"/>
      <c r="AB105" s="224"/>
      <c r="AC105" s="224"/>
      <c r="AD105" s="224"/>
      <c r="AE105" s="224"/>
      <c r="AF105" s="224"/>
      <c r="AG105" s="224"/>
      <c r="AH105" s="224"/>
      <c r="AI105" s="224"/>
      <c r="AJ105" s="224"/>
      <c r="AK105" s="224"/>
      <c r="AL105" s="224"/>
      <c r="AM105" s="224"/>
      <c r="AN105" s="224"/>
      <c r="AO105" s="224"/>
      <c r="AP105" s="224"/>
      <c r="AQ105" s="224"/>
      <c r="AR105" s="224"/>
      <c r="AS105" s="224"/>
      <c r="AT105" s="224"/>
      <c r="AU105" s="224"/>
      <c r="AV105" s="224"/>
      <c r="AW105" s="224"/>
      <c r="AX105" s="224"/>
      <c r="AY105" s="224"/>
      <c r="AZ105" s="224"/>
      <c r="BA105" s="224"/>
      <c r="BB105" s="224"/>
      <c r="BC105" s="224"/>
      <c r="BD105" s="224"/>
      <c r="BE105" s="224"/>
      <c r="BF105" s="224"/>
      <c r="BG105" s="224"/>
      <c r="BH105" s="224"/>
      <c r="BI105" s="224"/>
      <c r="BJ105" s="224"/>
      <c r="BK105" s="224"/>
      <c r="BL105" s="224"/>
      <c r="BM105" s="224"/>
      <c r="BN105" s="224"/>
      <c r="BO105" s="224"/>
      <c r="BP105" s="224"/>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4"/>
      <c r="B106" s="224"/>
      <c r="C106" s="224"/>
      <c r="D106" s="224"/>
      <c r="E106" s="224"/>
      <c r="F106" s="224"/>
      <c r="G106" s="224"/>
      <c r="H106" s="224"/>
      <c r="I106" s="224"/>
      <c r="J106" s="224"/>
      <c r="K106" s="224"/>
      <c r="L106" s="224"/>
      <c r="M106" s="224"/>
      <c r="N106" s="224"/>
      <c r="O106" s="224"/>
      <c r="P106" s="224"/>
      <c r="Q106" s="224"/>
      <c r="R106" s="224"/>
      <c r="S106" s="224"/>
      <c r="T106" s="224"/>
      <c r="U106" s="224"/>
      <c r="V106" s="224"/>
      <c r="W106" s="224"/>
      <c r="X106" s="224"/>
      <c r="Y106" s="224"/>
      <c r="Z106" s="224"/>
      <c r="AA106" s="224"/>
      <c r="AB106" s="224"/>
      <c r="AC106" s="224"/>
      <c r="AD106" s="224"/>
      <c r="AE106" s="224"/>
      <c r="AF106" s="224"/>
      <c r="AG106" s="224"/>
      <c r="AH106" s="224"/>
      <c r="AI106" s="224"/>
      <c r="AJ106" s="224"/>
      <c r="AK106" s="224"/>
      <c r="AL106" s="224"/>
      <c r="AM106" s="224"/>
      <c r="AN106" s="224"/>
      <c r="AO106" s="224"/>
      <c r="AP106" s="224"/>
      <c r="AQ106" s="224"/>
      <c r="AR106" s="224"/>
      <c r="AS106" s="224"/>
      <c r="AT106" s="224"/>
      <c r="AU106" s="224"/>
      <c r="AV106" s="224"/>
      <c r="AW106" s="224"/>
      <c r="AX106" s="224"/>
      <c r="AY106" s="224"/>
      <c r="AZ106" s="224"/>
      <c r="BA106" s="224"/>
      <c r="BB106" s="224"/>
      <c r="BC106" s="224"/>
      <c r="BD106" s="224"/>
      <c r="BE106" s="224"/>
      <c r="BF106" s="224"/>
      <c r="BG106" s="224"/>
      <c r="BH106" s="224"/>
      <c r="BI106" s="224"/>
      <c r="BJ106" s="224"/>
      <c r="BK106" s="224"/>
      <c r="BL106" s="224"/>
      <c r="BM106" s="224"/>
      <c r="BN106" s="224"/>
      <c r="BO106" s="224"/>
      <c r="BP106" s="224"/>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16" t="s">
        <v>403</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16" t="s">
        <v>404</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19" t="s">
        <v>405</v>
      </c>
      <c r="B108" s="920"/>
      <c r="C108" s="920"/>
      <c r="D108" s="920"/>
      <c r="E108" s="920"/>
      <c r="F108" s="920"/>
      <c r="G108" s="920"/>
      <c r="H108" s="920"/>
      <c r="I108" s="920"/>
      <c r="J108" s="920"/>
      <c r="K108" s="920"/>
      <c r="L108" s="920"/>
      <c r="M108" s="920"/>
      <c r="N108" s="920"/>
      <c r="O108" s="920"/>
      <c r="P108" s="920"/>
      <c r="Q108" s="920"/>
      <c r="R108" s="920"/>
      <c r="S108" s="920"/>
      <c r="T108" s="920"/>
      <c r="U108" s="920"/>
      <c r="V108" s="920"/>
      <c r="W108" s="920"/>
      <c r="X108" s="920"/>
      <c r="Y108" s="920"/>
      <c r="Z108" s="920"/>
      <c r="AA108" s="920"/>
      <c r="AB108" s="920"/>
      <c r="AC108" s="920"/>
      <c r="AD108" s="920"/>
      <c r="AE108" s="920"/>
      <c r="AF108" s="920"/>
      <c r="AG108" s="920"/>
      <c r="AH108" s="920"/>
      <c r="AI108" s="920"/>
      <c r="AJ108" s="920"/>
      <c r="AK108" s="920"/>
      <c r="AL108" s="920"/>
      <c r="AM108" s="920"/>
      <c r="AN108" s="920"/>
      <c r="AO108" s="920"/>
      <c r="AP108" s="920"/>
      <c r="AQ108" s="920"/>
      <c r="AR108" s="920"/>
      <c r="AS108" s="920"/>
      <c r="AT108" s="921"/>
      <c r="AU108" s="919" t="s">
        <v>406</v>
      </c>
      <c r="AV108" s="920"/>
      <c r="AW108" s="920"/>
      <c r="AX108" s="920"/>
      <c r="AY108" s="920"/>
      <c r="AZ108" s="920"/>
      <c r="BA108" s="920"/>
      <c r="BB108" s="920"/>
      <c r="BC108" s="920"/>
      <c r="BD108" s="920"/>
      <c r="BE108" s="920"/>
      <c r="BF108" s="920"/>
      <c r="BG108" s="920"/>
      <c r="BH108" s="920"/>
      <c r="BI108" s="920"/>
      <c r="BJ108" s="920"/>
      <c r="BK108" s="920"/>
      <c r="BL108" s="920"/>
      <c r="BM108" s="920"/>
      <c r="BN108" s="920"/>
      <c r="BO108" s="920"/>
      <c r="BP108" s="920"/>
      <c r="BQ108" s="920"/>
      <c r="BR108" s="920"/>
      <c r="BS108" s="920"/>
      <c r="BT108" s="920"/>
      <c r="BU108" s="920"/>
      <c r="BV108" s="920"/>
      <c r="BW108" s="920"/>
      <c r="BX108" s="920"/>
      <c r="BY108" s="920"/>
      <c r="BZ108" s="920"/>
      <c r="CA108" s="920"/>
      <c r="CB108" s="920"/>
      <c r="CC108" s="920"/>
      <c r="CD108" s="920"/>
      <c r="CE108" s="920"/>
      <c r="CF108" s="920"/>
      <c r="CG108" s="920"/>
      <c r="CH108" s="920"/>
      <c r="CI108" s="920"/>
      <c r="CJ108" s="920"/>
      <c r="CK108" s="920"/>
      <c r="CL108" s="920"/>
      <c r="CM108" s="920"/>
      <c r="CN108" s="920"/>
      <c r="CO108" s="920"/>
      <c r="CP108" s="920"/>
      <c r="CQ108" s="920"/>
      <c r="CR108" s="920"/>
      <c r="CS108" s="920"/>
      <c r="CT108" s="920"/>
      <c r="CU108" s="920"/>
      <c r="CV108" s="920"/>
      <c r="CW108" s="920"/>
      <c r="CX108" s="920"/>
      <c r="CY108" s="920"/>
      <c r="CZ108" s="920"/>
      <c r="DA108" s="920"/>
      <c r="DB108" s="920"/>
      <c r="DC108" s="920"/>
      <c r="DD108" s="920"/>
      <c r="DE108" s="920"/>
      <c r="DF108" s="920"/>
      <c r="DG108" s="920"/>
      <c r="DH108" s="920"/>
      <c r="DI108" s="920"/>
      <c r="DJ108" s="920"/>
      <c r="DK108" s="920"/>
      <c r="DL108" s="920"/>
      <c r="DM108" s="920"/>
      <c r="DN108" s="920"/>
      <c r="DO108" s="920"/>
      <c r="DP108" s="920"/>
      <c r="DQ108" s="920"/>
      <c r="DR108" s="920"/>
      <c r="DS108" s="920"/>
      <c r="DT108" s="920"/>
      <c r="DU108" s="920"/>
      <c r="DV108" s="920"/>
      <c r="DW108" s="920"/>
      <c r="DX108" s="920"/>
      <c r="DY108" s="920"/>
      <c r="DZ108" s="921"/>
    </row>
    <row r="109" spans="1:131" s="212" customFormat="1" ht="26.25" customHeight="1" x14ac:dyDescent="0.2">
      <c r="A109" s="914" t="s">
        <v>407</v>
      </c>
      <c r="B109" s="895"/>
      <c r="C109" s="895"/>
      <c r="D109" s="895"/>
      <c r="E109" s="895"/>
      <c r="F109" s="895"/>
      <c r="G109" s="895"/>
      <c r="H109" s="895"/>
      <c r="I109" s="895"/>
      <c r="J109" s="895"/>
      <c r="K109" s="895"/>
      <c r="L109" s="895"/>
      <c r="M109" s="895"/>
      <c r="N109" s="895"/>
      <c r="O109" s="895"/>
      <c r="P109" s="895"/>
      <c r="Q109" s="895"/>
      <c r="R109" s="895"/>
      <c r="S109" s="895"/>
      <c r="T109" s="895"/>
      <c r="U109" s="895"/>
      <c r="V109" s="895"/>
      <c r="W109" s="895"/>
      <c r="X109" s="895"/>
      <c r="Y109" s="895"/>
      <c r="Z109" s="896"/>
      <c r="AA109" s="894" t="s">
        <v>408</v>
      </c>
      <c r="AB109" s="895"/>
      <c r="AC109" s="895"/>
      <c r="AD109" s="895"/>
      <c r="AE109" s="896"/>
      <c r="AF109" s="894" t="s">
        <v>409</v>
      </c>
      <c r="AG109" s="895"/>
      <c r="AH109" s="895"/>
      <c r="AI109" s="895"/>
      <c r="AJ109" s="896"/>
      <c r="AK109" s="894" t="s">
        <v>294</v>
      </c>
      <c r="AL109" s="895"/>
      <c r="AM109" s="895"/>
      <c r="AN109" s="895"/>
      <c r="AO109" s="896"/>
      <c r="AP109" s="894" t="s">
        <v>410</v>
      </c>
      <c r="AQ109" s="895"/>
      <c r="AR109" s="895"/>
      <c r="AS109" s="895"/>
      <c r="AT109" s="897"/>
      <c r="AU109" s="914" t="s">
        <v>407</v>
      </c>
      <c r="AV109" s="895"/>
      <c r="AW109" s="895"/>
      <c r="AX109" s="895"/>
      <c r="AY109" s="895"/>
      <c r="AZ109" s="895"/>
      <c r="BA109" s="895"/>
      <c r="BB109" s="895"/>
      <c r="BC109" s="895"/>
      <c r="BD109" s="895"/>
      <c r="BE109" s="895"/>
      <c r="BF109" s="895"/>
      <c r="BG109" s="895"/>
      <c r="BH109" s="895"/>
      <c r="BI109" s="895"/>
      <c r="BJ109" s="895"/>
      <c r="BK109" s="895"/>
      <c r="BL109" s="895"/>
      <c r="BM109" s="895"/>
      <c r="BN109" s="895"/>
      <c r="BO109" s="895"/>
      <c r="BP109" s="896"/>
      <c r="BQ109" s="894" t="s">
        <v>408</v>
      </c>
      <c r="BR109" s="895"/>
      <c r="BS109" s="895"/>
      <c r="BT109" s="895"/>
      <c r="BU109" s="896"/>
      <c r="BV109" s="894" t="s">
        <v>409</v>
      </c>
      <c r="BW109" s="895"/>
      <c r="BX109" s="895"/>
      <c r="BY109" s="895"/>
      <c r="BZ109" s="896"/>
      <c r="CA109" s="894" t="s">
        <v>294</v>
      </c>
      <c r="CB109" s="895"/>
      <c r="CC109" s="895"/>
      <c r="CD109" s="895"/>
      <c r="CE109" s="896"/>
      <c r="CF109" s="915" t="s">
        <v>410</v>
      </c>
      <c r="CG109" s="915"/>
      <c r="CH109" s="915"/>
      <c r="CI109" s="915"/>
      <c r="CJ109" s="915"/>
      <c r="CK109" s="894" t="s">
        <v>411</v>
      </c>
      <c r="CL109" s="895"/>
      <c r="CM109" s="895"/>
      <c r="CN109" s="895"/>
      <c r="CO109" s="895"/>
      <c r="CP109" s="895"/>
      <c r="CQ109" s="895"/>
      <c r="CR109" s="895"/>
      <c r="CS109" s="895"/>
      <c r="CT109" s="895"/>
      <c r="CU109" s="895"/>
      <c r="CV109" s="895"/>
      <c r="CW109" s="895"/>
      <c r="CX109" s="895"/>
      <c r="CY109" s="895"/>
      <c r="CZ109" s="895"/>
      <c r="DA109" s="895"/>
      <c r="DB109" s="895"/>
      <c r="DC109" s="895"/>
      <c r="DD109" s="895"/>
      <c r="DE109" s="895"/>
      <c r="DF109" s="896"/>
      <c r="DG109" s="894" t="s">
        <v>408</v>
      </c>
      <c r="DH109" s="895"/>
      <c r="DI109" s="895"/>
      <c r="DJ109" s="895"/>
      <c r="DK109" s="896"/>
      <c r="DL109" s="894" t="s">
        <v>409</v>
      </c>
      <c r="DM109" s="895"/>
      <c r="DN109" s="895"/>
      <c r="DO109" s="895"/>
      <c r="DP109" s="896"/>
      <c r="DQ109" s="894" t="s">
        <v>294</v>
      </c>
      <c r="DR109" s="895"/>
      <c r="DS109" s="895"/>
      <c r="DT109" s="895"/>
      <c r="DU109" s="896"/>
      <c r="DV109" s="894" t="s">
        <v>410</v>
      </c>
      <c r="DW109" s="895"/>
      <c r="DX109" s="895"/>
      <c r="DY109" s="895"/>
      <c r="DZ109" s="897"/>
    </row>
    <row r="110" spans="1:131" s="212" customFormat="1" ht="26.25" customHeight="1" x14ac:dyDescent="0.2">
      <c r="A110" s="898" t="s">
        <v>412</v>
      </c>
      <c r="B110" s="899"/>
      <c r="C110" s="899"/>
      <c r="D110" s="899"/>
      <c r="E110" s="899"/>
      <c r="F110" s="899"/>
      <c r="G110" s="899"/>
      <c r="H110" s="899"/>
      <c r="I110" s="899"/>
      <c r="J110" s="899"/>
      <c r="K110" s="899"/>
      <c r="L110" s="899"/>
      <c r="M110" s="899"/>
      <c r="N110" s="899"/>
      <c r="O110" s="899"/>
      <c r="P110" s="899"/>
      <c r="Q110" s="899"/>
      <c r="R110" s="899"/>
      <c r="S110" s="899"/>
      <c r="T110" s="899"/>
      <c r="U110" s="899"/>
      <c r="V110" s="899"/>
      <c r="W110" s="899"/>
      <c r="X110" s="899"/>
      <c r="Y110" s="899"/>
      <c r="Z110" s="900"/>
      <c r="AA110" s="901">
        <v>3572523</v>
      </c>
      <c r="AB110" s="902"/>
      <c r="AC110" s="902"/>
      <c r="AD110" s="902"/>
      <c r="AE110" s="903"/>
      <c r="AF110" s="904">
        <v>3278853</v>
      </c>
      <c r="AG110" s="902"/>
      <c r="AH110" s="902"/>
      <c r="AI110" s="902"/>
      <c r="AJ110" s="903"/>
      <c r="AK110" s="904">
        <v>3771871</v>
      </c>
      <c r="AL110" s="902"/>
      <c r="AM110" s="902"/>
      <c r="AN110" s="902"/>
      <c r="AO110" s="903"/>
      <c r="AP110" s="905">
        <v>29.3</v>
      </c>
      <c r="AQ110" s="906"/>
      <c r="AR110" s="906"/>
      <c r="AS110" s="906"/>
      <c r="AT110" s="907"/>
      <c r="AU110" s="908" t="s">
        <v>69</v>
      </c>
      <c r="AV110" s="909"/>
      <c r="AW110" s="909"/>
      <c r="AX110" s="909"/>
      <c r="AY110" s="909"/>
      <c r="AZ110" s="931" t="s">
        <v>413</v>
      </c>
      <c r="BA110" s="899"/>
      <c r="BB110" s="899"/>
      <c r="BC110" s="899"/>
      <c r="BD110" s="899"/>
      <c r="BE110" s="899"/>
      <c r="BF110" s="899"/>
      <c r="BG110" s="899"/>
      <c r="BH110" s="899"/>
      <c r="BI110" s="899"/>
      <c r="BJ110" s="899"/>
      <c r="BK110" s="899"/>
      <c r="BL110" s="899"/>
      <c r="BM110" s="899"/>
      <c r="BN110" s="899"/>
      <c r="BO110" s="899"/>
      <c r="BP110" s="900"/>
      <c r="BQ110" s="932">
        <v>30277163</v>
      </c>
      <c r="BR110" s="933"/>
      <c r="BS110" s="933"/>
      <c r="BT110" s="933"/>
      <c r="BU110" s="933"/>
      <c r="BV110" s="933">
        <v>28646063</v>
      </c>
      <c r="BW110" s="933"/>
      <c r="BX110" s="933"/>
      <c r="BY110" s="933"/>
      <c r="BZ110" s="933"/>
      <c r="CA110" s="933">
        <v>27314307</v>
      </c>
      <c r="CB110" s="933"/>
      <c r="CC110" s="933"/>
      <c r="CD110" s="933"/>
      <c r="CE110" s="933"/>
      <c r="CF110" s="946">
        <v>212.3</v>
      </c>
      <c r="CG110" s="947"/>
      <c r="CH110" s="947"/>
      <c r="CI110" s="947"/>
      <c r="CJ110" s="947"/>
      <c r="CK110" s="948" t="s">
        <v>414</v>
      </c>
      <c r="CL110" s="949"/>
      <c r="CM110" s="931" t="s">
        <v>415</v>
      </c>
      <c r="CN110" s="899"/>
      <c r="CO110" s="899"/>
      <c r="CP110" s="899"/>
      <c r="CQ110" s="899"/>
      <c r="CR110" s="899"/>
      <c r="CS110" s="899"/>
      <c r="CT110" s="899"/>
      <c r="CU110" s="899"/>
      <c r="CV110" s="899"/>
      <c r="CW110" s="899"/>
      <c r="CX110" s="899"/>
      <c r="CY110" s="899"/>
      <c r="CZ110" s="899"/>
      <c r="DA110" s="899"/>
      <c r="DB110" s="899"/>
      <c r="DC110" s="899"/>
      <c r="DD110" s="899"/>
      <c r="DE110" s="899"/>
      <c r="DF110" s="900"/>
      <c r="DG110" s="932" t="s">
        <v>122</v>
      </c>
      <c r="DH110" s="933"/>
      <c r="DI110" s="933"/>
      <c r="DJ110" s="933"/>
      <c r="DK110" s="933"/>
      <c r="DL110" s="933" t="s">
        <v>122</v>
      </c>
      <c r="DM110" s="933"/>
      <c r="DN110" s="933"/>
      <c r="DO110" s="933"/>
      <c r="DP110" s="933"/>
      <c r="DQ110" s="933" t="s">
        <v>122</v>
      </c>
      <c r="DR110" s="933"/>
      <c r="DS110" s="933"/>
      <c r="DT110" s="933"/>
      <c r="DU110" s="933"/>
      <c r="DV110" s="934" t="s">
        <v>122</v>
      </c>
      <c r="DW110" s="934"/>
      <c r="DX110" s="934"/>
      <c r="DY110" s="934"/>
      <c r="DZ110" s="935"/>
    </row>
    <row r="111" spans="1:131" s="212" customFormat="1" ht="26.25" customHeight="1" x14ac:dyDescent="0.2">
      <c r="A111" s="936" t="s">
        <v>416</v>
      </c>
      <c r="B111" s="937"/>
      <c r="C111" s="937"/>
      <c r="D111" s="937"/>
      <c r="E111" s="937"/>
      <c r="F111" s="937"/>
      <c r="G111" s="937"/>
      <c r="H111" s="937"/>
      <c r="I111" s="937"/>
      <c r="J111" s="937"/>
      <c r="K111" s="937"/>
      <c r="L111" s="937"/>
      <c r="M111" s="937"/>
      <c r="N111" s="937"/>
      <c r="O111" s="937"/>
      <c r="P111" s="937"/>
      <c r="Q111" s="937"/>
      <c r="R111" s="937"/>
      <c r="S111" s="937"/>
      <c r="T111" s="937"/>
      <c r="U111" s="937"/>
      <c r="V111" s="937"/>
      <c r="W111" s="937"/>
      <c r="X111" s="937"/>
      <c r="Y111" s="937"/>
      <c r="Z111" s="938"/>
      <c r="AA111" s="939" t="s">
        <v>122</v>
      </c>
      <c r="AB111" s="940"/>
      <c r="AC111" s="940"/>
      <c r="AD111" s="940"/>
      <c r="AE111" s="941"/>
      <c r="AF111" s="942" t="s">
        <v>122</v>
      </c>
      <c r="AG111" s="940"/>
      <c r="AH111" s="940"/>
      <c r="AI111" s="940"/>
      <c r="AJ111" s="941"/>
      <c r="AK111" s="942" t="s">
        <v>122</v>
      </c>
      <c r="AL111" s="940"/>
      <c r="AM111" s="940"/>
      <c r="AN111" s="940"/>
      <c r="AO111" s="941"/>
      <c r="AP111" s="943" t="s">
        <v>122</v>
      </c>
      <c r="AQ111" s="944"/>
      <c r="AR111" s="944"/>
      <c r="AS111" s="944"/>
      <c r="AT111" s="945"/>
      <c r="AU111" s="910"/>
      <c r="AV111" s="911"/>
      <c r="AW111" s="911"/>
      <c r="AX111" s="911"/>
      <c r="AY111" s="911"/>
      <c r="AZ111" s="924" t="s">
        <v>417</v>
      </c>
      <c r="BA111" s="925"/>
      <c r="BB111" s="925"/>
      <c r="BC111" s="925"/>
      <c r="BD111" s="925"/>
      <c r="BE111" s="925"/>
      <c r="BF111" s="925"/>
      <c r="BG111" s="925"/>
      <c r="BH111" s="925"/>
      <c r="BI111" s="925"/>
      <c r="BJ111" s="925"/>
      <c r="BK111" s="925"/>
      <c r="BL111" s="925"/>
      <c r="BM111" s="925"/>
      <c r="BN111" s="925"/>
      <c r="BO111" s="925"/>
      <c r="BP111" s="926"/>
      <c r="BQ111" s="927">
        <v>780</v>
      </c>
      <c r="BR111" s="928"/>
      <c r="BS111" s="928"/>
      <c r="BT111" s="928"/>
      <c r="BU111" s="928"/>
      <c r="BV111" s="928" t="s">
        <v>122</v>
      </c>
      <c r="BW111" s="928"/>
      <c r="BX111" s="928"/>
      <c r="BY111" s="928"/>
      <c r="BZ111" s="928"/>
      <c r="CA111" s="928" t="s">
        <v>122</v>
      </c>
      <c r="CB111" s="928"/>
      <c r="CC111" s="928"/>
      <c r="CD111" s="928"/>
      <c r="CE111" s="928"/>
      <c r="CF111" s="922" t="s">
        <v>122</v>
      </c>
      <c r="CG111" s="923"/>
      <c r="CH111" s="923"/>
      <c r="CI111" s="923"/>
      <c r="CJ111" s="923"/>
      <c r="CK111" s="950"/>
      <c r="CL111" s="951"/>
      <c r="CM111" s="924" t="s">
        <v>418</v>
      </c>
      <c r="CN111" s="925"/>
      <c r="CO111" s="925"/>
      <c r="CP111" s="925"/>
      <c r="CQ111" s="925"/>
      <c r="CR111" s="925"/>
      <c r="CS111" s="925"/>
      <c r="CT111" s="925"/>
      <c r="CU111" s="925"/>
      <c r="CV111" s="925"/>
      <c r="CW111" s="925"/>
      <c r="CX111" s="925"/>
      <c r="CY111" s="925"/>
      <c r="CZ111" s="925"/>
      <c r="DA111" s="925"/>
      <c r="DB111" s="925"/>
      <c r="DC111" s="925"/>
      <c r="DD111" s="925"/>
      <c r="DE111" s="925"/>
      <c r="DF111" s="926"/>
      <c r="DG111" s="927" t="s">
        <v>122</v>
      </c>
      <c r="DH111" s="928"/>
      <c r="DI111" s="928"/>
      <c r="DJ111" s="928"/>
      <c r="DK111" s="928"/>
      <c r="DL111" s="928" t="s">
        <v>122</v>
      </c>
      <c r="DM111" s="928"/>
      <c r="DN111" s="928"/>
      <c r="DO111" s="928"/>
      <c r="DP111" s="928"/>
      <c r="DQ111" s="928" t="s">
        <v>122</v>
      </c>
      <c r="DR111" s="928"/>
      <c r="DS111" s="928"/>
      <c r="DT111" s="928"/>
      <c r="DU111" s="928"/>
      <c r="DV111" s="929" t="s">
        <v>122</v>
      </c>
      <c r="DW111" s="929"/>
      <c r="DX111" s="929"/>
      <c r="DY111" s="929"/>
      <c r="DZ111" s="930"/>
    </row>
    <row r="112" spans="1:131" s="212" customFormat="1" ht="26.25" customHeight="1" x14ac:dyDescent="0.2">
      <c r="A112" s="954" t="s">
        <v>419</v>
      </c>
      <c r="B112" s="955"/>
      <c r="C112" s="925" t="s">
        <v>420</v>
      </c>
      <c r="D112" s="925"/>
      <c r="E112" s="925"/>
      <c r="F112" s="925"/>
      <c r="G112" s="925"/>
      <c r="H112" s="925"/>
      <c r="I112" s="925"/>
      <c r="J112" s="925"/>
      <c r="K112" s="925"/>
      <c r="L112" s="925"/>
      <c r="M112" s="925"/>
      <c r="N112" s="925"/>
      <c r="O112" s="925"/>
      <c r="P112" s="925"/>
      <c r="Q112" s="925"/>
      <c r="R112" s="925"/>
      <c r="S112" s="925"/>
      <c r="T112" s="925"/>
      <c r="U112" s="925"/>
      <c r="V112" s="925"/>
      <c r="W112" s="925"/>
      <c r="X112" s="925"/>
      <c r="Y112" s="925"/>
      <c r="Z112" s="926"/>
      <c r="AA112" s="960" t="s">
        <v>122</v>
      </c>
      <c r="AB112" s="961"/>
      <c r="AC112" s="961"/>
      <c r="AD112" s="961"/>
      <c r="AE112" s="962"/>
      <c r="AF112" s="963" t="s">
        <v>122</v>
      </c>
      <c r="AG112" s="961"/>
      <c r="AH112" s="961"/>
      <c r="AI112" s="961"/>
      <c r="AJ112" s="962"/>
      <c r="AK112" s="963" t="s">
        <v>122</v>
      </c>
      <c r="AL112" s="961"/>
      <c r="AM112" s="961"/>
      <c r="AN112" s="961"/>
      <c r="AO112" s="962"/>
      <c r="AP112" s="964" t="s">
        <v>122</v>
      </c>
      <c r="AQ112" s="965"/>
      <c r="AR112" s="965"/>
      <c r="AS112" s="965"/>
      <c r="AT112" s="966"/>
      <c r="AU112" s="910"/>
      <c r="AV112" s="911"/>
      <c r="AW112" s="911"/>
      <c r="AX112" s="911"/>
      <c r="AY112" s="911"/>
      <c r="AZ112" s="924" t="s">
        <v>421</v>
      </c>
      <c r="BA112" s="925"/>
      <c r="BB112" s="925"/>
      <c r="BC112" s="925"/>
      <c r="BD112" s="925"/>
      <c r="BE112" s="925"/>
      <c r="BF112" s="925"/>
      <c r="BG112" s="925"/>
      <c r="BH112" s="925"/>
      <c r="BI112" s="925"/>
      <c r="BJ112" s="925"/>
      <c r="BK112" s="925"/>
      <c r="BL112" s="925"/>
      <c r="BM112" s="925"/>
      <c r="BN112" s="925"/>
      <c r="BO112" s="925"/>
      <c r="BP112" s="926"/>
      <c r="BQ112" s="927">
        <v>5950622</v>
      </c>
      <c r="BR112" s="928"/>
      <c r="BS112" s="928"/>
      <c r="BT112" s="928"/>
      <c r="BU112" s="928"/>
      <c r="BV112" s="928">
        <v>5671548</v>
      </c>
      <c r="BW112" s="928"/>
      <c r="BX112" s="928"/>
      <c r="BY112" s="928"/>
      <c r="BZ112" s="928"/>
      <c r="CA112" s="928">
        <v>5734612</v>
      </c>
      <c r="CB112" s="928"/>
      <c r="CC112" s="928"/>
      <c r="CD112" s="928"/>
      <c r="CE112" s="928"/>
      <c r="CF112" s="922">
        <v>44.6</v>
      </c>
      <c r="CG112" s="923"/>
      <c r="CH112" s="923"/>
      <c r="CI112" s="923"/>
      <c r="CJ112" s="923"/>
      <c r="CK112" s="950"/>
      <c r="CL112" s="951"/>
      <c r="CM112" s="924" t="s">
        <v>422</v>
      </c>
      <c r="CN112" s="925"/>
      <c r="CO112" s="925"/>
      <c r="CP112" s="925"/>
      <c r="CQ112" s="925"/>
      <c r="CR112" s="925"/>
      <c r="CS112" s="925"/>
      <c r="CT112" s="925"/>
      <c r="CU112" s="925"/>
      <c r="CV112" s="925"/>
      <c r="CW112" s="925"/>
      <c r="CX112" s="925"/>
      <c r="CY112" s="925"/>
      <c r="CZ112" s="925"/>
      <c r="DA112" s="925"/>
      <c r="DB112" s="925"/>
      <c r="DC112" s="925"/>
      <c r="DD112" s="925"/>
      <c r="DE112" s="925"/>
      <c r="DF112" s="926"/>
      <c r="DG112" s="927" t="s">
        <v>122</v>
      </c>
      <c r="DH112" s="928"/>
      <c r="DI112" s="928"/>
      <c r="DJ112" s="928"/>
      <c r="DK112" s="928"/>
      <c r="DL112" s="928" t="s">
        <v>122</v>
      </c>
      <c r="DM112" s="928"/>
      <c r="DN112" s="928"/>
      <c r="DO112" s="928"/>
      <c r="DP112" s="928"/>
      <c r="DQ112" s="928" t="s">
        <v>122</v>
      </c>
      <c r="DR112" s="928"/>
      <c r="DS112" s="928"/>
      <c r="DT112" s="928"/>
      <c r="DU112" s="928"/>
      <c r="DV112" s="929" t="s">
        <v>122</v>
      </c>
      <c r="DW112" s="929"/>
      <c r="DX112" s="929"/>
      <c r="DY112" s="929"/>
      <c r="DZ112" s="930"/>
    </row>
    <row r="113" spans="1:130" s="212" customFormat="1" ht="26.25" customHeight="1" x14ac:dyDescent="0.2">
      <c r="A113" s="956"/>
      <c r="B113" s="957"/>
      <c r="C113" s="925" t="s">
        <v>423</v>
      </c>
      <c r="D113" s="925"/>
      <c r="E113" s="925"/>
      <c r="F113" s="925"/>
      <c r="G113" s="925"/>
      <c r="H113" s="925"/>
      <c r="I113" s="925"/>
      <c r="J113" s="925"/>
      <c r="K113" s="925"/>
      <c r="L113" s="925"/>
      <c r="M113" s="925"/>
      <c r="N113" s="925"/>
      <c r="O113" s="925"/>
      <c r="P113" s="925"/>
      <c r="Q113" s="925"/>
      <c r="R113" s="925"/>
      <c r="S113" s="925"/>
      <c r="T113" s="925"/>
      <c r="U113" s="925"/>
      <c r="V113" s="925"/>
      <c r="W113" s="925"/>
      <c r="X113" s="925"/>
      <c r="Y113" s="925"/>
      <c r="Z113" s="926"/>
      <c r="AA113" s="939">
        <v>511385</v>
      </c>
      <c r="AB113" s="940"/>
      <c r="AC113" s="940"/>
      <c r="AD113" s="940"/>
      <c r="AE113" s="941"/>
      <c r="AF113" s="942">
        <v>507872</v>
      </c>
      <c r="AG113" s="940"/>
      <c r="AH113" s="940"/>
      <c r="AI113" s="940"/>
      <c r="AJ113" s="941"/>
      <c r="AK113" s="942">
        <v>465942</v>
      </c>
      <c r="AL113" s="940"/>
      <c r="AM113" s="940"/>
      <c r="AN113" s="940"/>
      <c r="AO113" s="941"/>
      <c r="AP113" s="943">
        <v>3.6</v>
      </c>
      <c r="AQ113" s="944"/>
      <c r="AR113" s="944"/>
      <c r="AS113" s="944"/>
      <c r="AT113" s="945"/>
      <c r="AU113" s="910"/>
      <c r="AV113" s="911"/>
      <c r="AW113" s="911"/>
      <c r="AX113" s="911"/>
      <c r="AY113" s="911"/>
      <c r="AZ113" s="924" t="s">
        <v>424</v>
      </c>
      <c r="BA113" s="925"/>
      <c r="BB113" s="925"/>
      <c r="BC113" s="925"/>
      <c r="BD113" s="925"/>
      <c r="BE113" s="925"/>
      <c r="BF113" s="925"/>
      <c r="BG113" s="925"/>
      <c r="BH113" s="925"/>
      <c r="BI113" s="925"/>
      <c r="BJ113" s="925"/>
      <c r="BK113" s="925"/>
      <c r="BL113" s="925"/>
      <c r="BM113" s="925"/>
      <c r="BN113" s="925"/>
      <c r="BO113" s="925"/>
      <c r="BP113" s="926"/>
      <c r="BQ113" s="927">
        <v>4116045</v>
      </c>
      <c r="BR113" s="928"/>
      <c r="BS113" s="928"/>
      <c r="BT113" s="928"/>
      <c r="BU113" s="928"/>
      <c r="BV113" s="928">
        <v>4032958</v>
      </c>
      <c r="BW113" s="928"/>
      <c r="BX113" s="928"/>
      <c r="BY113" s="928"/>
      <c r="BZ113" s="928"/>
      <c r="CA113" s="928">
        <v>3864651</v>
      </c>
      <c r="CB113" s="928"/>
      <c r="CC113" s="928"/>
      <c r="CD113" s="928"/>
      <c r="CE113" s="928"/>
      <c r="CF113" s="922">
        <v>30</v>
      </c>
      <c r="CG113" s="923"/>
      <c r="CH113" s="923"/>
      <c r="CI113" s="923"/>
      <c r="CJ113" s="923"/>
      <c r="CK113" s="950"/>
      <c r="CL113" s="951"/>
      <c r="CM113" s="924" t="s">
        <v>425</v>
      </c>
      <c r="CN113" s="925"/>
      <c r="CO113" s="925"/>
      <c r="CP113" s="925"/>
      <c r="CQ113" s="925"/>
      <c r="CR113" s="925"/>
      <c r="CS113" s="925"/>
      <c r="CT113" s="925"/>
      <c r="CU113" s="925"/>
      <c r="CV113" s="925"/>
      <c r="CW113" s="925"/>
      <c r="CX113" s="925"/>
      <c r="CY113" s="925"/>
      <c r="CZ113" s="925"/>
      <c r="DA113" s="925"/>
      <c r="DB113" s="925"/>
      <c r="DC113" s="925"/>
      <c r="DD113" s="925"/>
      <c r="DE113" s="925"/>
      <c r="DF113" s="926"/>
      <c r="DG113" s="960" t="s">
        <v>122</v>
      </c>
      <c r="DH113" s="961"/>
      <c r="DI113" s="961"/>
      <c r="DJ113" s="961"/>
      <c r="DK113" s="962"/>
      <c r="DL113" s="963" t="s">
        <v>122</v>
      </c>
      <c r="DM113" s="961"/>
      <c r="DN113" s="961"/>
      <c r="DO113" s="961"/>
      <c r="DP113" s="962"/>
      <c r="DQ113" s="963" t="s">
        <v>122</v>
      </c>
      <c r="DR113" s="961"/>
      <c r="DS113" s="961"/>
      <c r="DT113" s="961"/>
      <c r="DU113" s="962"/>
      <c r="DV113" s="964" t="s">
        <v>122</v>
      </c>
      <c r="DW113" s="965"/>
      <c r="DX113" s="965"/>
      <c r="DY113" s="965"/>
      <c r="DZ113" s="966"/>
    </row>
    <row r="114" spans="1:130" s="212" customFormat="1" ht="26.25" customHeight="1" x14ac:dyDescent="0.2">
      <c r="A114" s="956"/>
      <c r="B114" s="957"/>
      <c r="C114" s="925" t="s">
        <v>426</v>
      </c>
      <c r="D114" s="925"/>
      <c r="E114" s="925"/>
      <c r="F114" s="925"/>
      <c r="G114" s="925"/>
      <c r="H114" s="925"/>
      <c r="I114" s="925"/>
      <c r="J114" s="925"/>
      <c r="K114" s="925"/>
      <c r="L114" s="925"/>
      <c r="M114" s="925"/>
      <c r="N114" s="925"/>
      <c r="O114" s="925"/>
      <c r="P114" s="925"/>
      <c r="Q114" s="925"/>
      <c r="R114" s="925"/>
      <c r="S114" s="925"/>
      <c r="T114" s="925"/>
      <c r="U114" s="925"/>
      <c r="V114" s="925"/>
      <c r="W114" s="925"/>
      <c r="X114" s="925"/>
      <c r="Y114" s="925"/>
      <c r="Z114" s="926"/>
      <c r="AA114" s="960">
        <v>71428</v>
      </c>
      <c r="AB114" s="961"/>
      <c r="AC114" s="961"/>
      <c r="AD114" s="961"/>
      <c r="AE114" s="962"/>
      <c r="AF114" s="963">
        <v>171469</v>
      </c>
      <c r="AG114" s="961"/>
      <c r="AH114" s="961"/>
      <c r="AI114" s="961"/>
      <c r="AJ114" s="962"/>
      <c r="AK114" s="963">
        <v>224067</v>
      </c>
      <c r="AL114" s="961"/>
      <c r="AM114" s="961"/>
      <c r="AN114" s="961"/>
      <c r="AO114" s="962"/>
      <c r="AP114" s="964">
        <v>1.7</v>
      </c>
      <c r="AQ114" s="965"/>
      <c r="AR114" s="965"/>
      <c r="AS114" s="965"/>
      <c r="AT114" s="966"/>
      <c r="AU114" s="910"/>
      <c r="AV114" s="911"/>
      <c r="AW114" s="911"/>
      <c r="AX114" s="911"/>
      <c r="AY114" s="911"/>
      <c r="AZ114" s="924" t="s">
        <v>427</v>
      </c>
      <c r="BA114" s="925"/>
      <c r="BB114" s="925"/>
      <c r="BC114" s="925"/>
      <c r="BD114" s="925"/>
      <c r="BE114" s="925"/>
      <c r="BF114" s="925"/>
      <c r="BG114" s="925"/>
      <c r="BH114" s="925"/>
      <c r="BI114" s="925"/>
      <c r="BJ114" s="925"/>
      <c r="BK114" s="925"/>
      <c r="BL114" s="925"/>
      <c r="BM114" s="925"/>
      <c r="BN114" s="925"/>
      <c r="BO114" s="925"/>
      <c r="BP114" s="926"/>
      <c r="BQ114" s="927">
        <v>862019</v>
      </c>
      <c r="BR114" s="928"/>
      <c r="BS114" s="928"/>
      <c r="BT114" s="928"/>
      <c r="BU114" s="928"/>
      <c r="BV114" s="928">
        <v>1032495</v>
      </c>
      <c r="BW114" s="928"/>
      <c r="BX114" s="928"/>
      <c r="BY114" s="928"/>
      <c r="BZ114" s="928"/>
      <c r="CA114" s="928">
        <v>1161155</v>
      </c>
      <c r="CB114" s="928"/>
      <c r="CC114" s="928"/>
      <c r="CD114" s="928"/>
      <c r="CE114" s="928"/>
      <c r="CF114" s="922">
        <v>9</v>
      </c>
      <c r="CG114" s="923"/>
      <c r="CH114" s="923"/>
      <c r="CI114" s="923"/>
      <c r="CJ114" s="923"/>
      <c r="CK114" s="950"/>
      <c r="CL114" s="951"/>
      <c r="CM114" s="924" t="s">
        <v>428</v>
      </c>
      <c r="CN114" s="925"/>
      <c r="CO114" s="925"/>
      <c r="CP114" s="925"/>
      <c r="CQ114" s="925"/>
      <c r="CR114" s="925"/>
      <c r="CS114" s="925"/>
      <c r="CT114" s="925"/>
      <c r="CU114" s="925"/>
      <c r="CV114" s="925"/>
      <c r="CW114" s="925"/>
      <c r="CX114" s="925"/>
      <c r="CY114" s="925"/>
      <c r="CZ114" s="925"/>
      <c r="DA114" s="925"/>
      <c r="DB114" s="925"/>
      <c r="DC114" s="925"/>
      <c r="DD114" s="925"/>
      <c r="DE114" s="925"/>
      <c r="DF114" s="926"/>
      <c r="DG114" s="960" t="s">
        <v>122</v>
      </c>
      <c r="DH114" s="961"/>
      <c r="DI114" s="961"/>
      <c r="DJ114" s="961"/>
      <c r="DK114" s="962"/>
      <c r="DL114" s="963" t="s">
        <v>122</v>
      </c>
      <c r="DM114" s="961"/>
      <c r="DN114" s="961"/>
      <c r="DO114" s="961"/>
      <c r="DP114" s="962"/>
      <c r="DQ114" s="963" t="s">
        <v>122</v>
      </c>
      <c r="DR114" s="961"/>
      <c r="DS114" s="961"/>
      <c r="DT114" s="961"/>
      <c r="DU114" s="962"/>
      <c r="DV114" s="964" t="s">
        <v>122</v>
      </c>
      <c r="DW114" s="965"/>
      <c r="DX114" s="965"/>
      <c r="DY114" s="965"/>
      <c r="DZ114" s="966"/>
    </row>
    <row r="115" spans="1:130" s="212" customFormat="1" ht="26.25" customHeight="1" x14ac:dyDescent="0.2">
      <c r="A115" s="956"/>
      <c r="B115" s="957"/>
      <c r="C115" s="925" t="s">
        <v>429</v>
      </c>
      <c r="D115" s="925"/>
      <c r="E115" s="925"/>
      <c r="F115" s="925"/>
      <c r="G115" s="925"/>
      <c r="H115" s="925"/>
      <c r="I115" s="925"/>
      <c r="J115" s="925"/>
      <c r="K115" s="925"/>
      <c r="L115" s="925"/>
      <c r="M115" s="925"/>
      <c r="N115" s="925"/>
      <c r="O115" s="925"/>
      <c r="P115" s="925"/>
      <c r="Q115" s="925"/>
      <c r="R115" s="925"/>
      <c r="S115" s="925"/>
      <c r="T115" s="925"/>
      <c r="U115" s="925"/>
      <c r="V115" s="925"/>
      <c r="W115" s="925"/>
      <c r="X115" s="925"/>
      <c r="Y115" s="925"/>
      <c r="Z115" s="926"/>
      <c r="AA115" s="939">
        <v>1205</v>
      </c>
      <c r="AB115" s="940"/>
      <c r="AC115" s="940"/>
      <c r="AD115" s="940"/>
      <c r="AE115" s="941"/>
      <c r="AF115" s="942">
        <v>1198</v>
      </c>
      <c r="AG115" s="940"/>
      <c r="AH115" s="940"/>
      <c r="AI115" s="940"/>
      <c r="AJ115" s="941"/>
      <c r="AK115" s="942" t="s">
        <v>122</v>
      </c>
      <c r="AL115" s="940"/>
      <c r="AM115" s="940"/>
      <c r="AN115" s="940"/>
      <c r="AO115" s="941"/>
      <c r="AP115" s="943" t="s">
        <v>122</v>
      </c>
      <c r="AQ115" s="944"/>
      <c r="AR115" s="944"/>
      <c r="AS115" s="944"/>
      <c r="AT115" s="945"/>
      <c r="AU115" s="910"/>
      <c r="AV115" s="911"/>
      <c r="AW115" s="911"/>
      <c r="AX115" s="911"/>
      <c r="AY115" s="911"/>
      <c r="AZ115" s="924" t="s">
        <v>430</v>
      </c>
      <c r="BA115" s="925"/>
      <c r="BB115" s="925"/>
      <c r="BC115" s="925"/>
      <c r="BD115" s="925"/>
      <c r="BE115" s="925"/>
      <c r="BF115" s="925"/>
      <c r="BG115" s="925"/>
      <c r="BH115" s="925"/>
      <c r="BI115" s="925"/>
      <c r="BJ115" s="925"/>
      <c r="BK115" s="925"/>
      <c r="BL115" s="925"/>
      <c r="BM115" s="925"/>
      <c r="BN115" s="925"/>
      <c r="BO115" s="925"/>
      <c r="BP115" s="926"/>
      <c r="BQ115" s="927" t="s">
        <v>122</v>
      </c>
      <c r="BR115" s="928"/>
      <c r="BS115" s="928"/>
      <c r="BT115" s="928"/>
      <c r="BU115" s="928"/>
      <c r="BV115" s="928" t="s">
        <v>122</v>
      </c>
      <c r="BW115" s="928"/>
      <c r="BX115" s="928"/>
      <c r="BY115" s="928"/>
      <c r="BZ115" s="928"/>
      <c r="CA115" s="928" t="s">
        <v>122</v>
      </c>
      <c r="CB115" s="928"/>
      <c r="CC115" s="928"/>
      <c r="CD115" s="928"/>
      <c r="CE115" s="928"/>
      <c r="CF115" s="922" t="s">
        <v>122</v>
      </c>
      <c r="CG115" s="923"/>
      <c r="CH115" s="923"/>
      <c r="CI115" s="923"/>
      <c r="CJ115" s="923"/>
      <c r="CK115" s="950"/>
      <c r="CL115" s="951"/>
      <c r="CM115" s="924" t="s">
        <v>431</v>
      </c>
      <c r="CN115" s="925"/>
      <c r="CO115" s="925"/>
      <c r="CP115" s="925"/>
      <c r="CQ115" s="925"/>
      <c r="CR115" s="925"/>
      <c r="CS115" s="925"/>
      <c r="CT115" s="925"/>
      <c r="CU115" s="925"/>
      <c r="CV115" s="925"/>
      <c r="CW115" s="925"/>
      <c r="CX115" s="925"/>
      <c r="CY115" s="925"/>
      <c r="CZ115" s="925"/>
      <c r="DA115" s="925"/>
      <c r="DB115" s="925"/>
      <c r="DC115" s="925"/>
      <c r="DD115" s="925"/>
      <c r="DE115" s="925"/>
      <c r="DF115" s="926"/>
      <c r="DG115" s="960" t="s">
        <v>122</v>
      </c>
      <c r="DH115" s="961"/>
      <c r="DI115" s="961"/>
      <c r="DJ115" s="961"/>
      <c r="DK115" s="962"/>
      <c r="DL115" s="963" t="s">
        <v>122</v>
      </c>
      <c r="DM115" s="961"/>
      <c r="DN115" s="961"/>
      <c r="DO115" s="961"/>
      <c r="DP115" s="962"/>
      <c r="DQ115" s="963" t="s">
        <v>122</v>
      </c>
      <c r="DR115" s="961"/>
      <c r="DS115" s="961"/>
      <c r="DT115" s="961"/>
      <c r="DU115" s="962"/>
      <c r="DV115" s="964" t="s">
        <v>122</v>
      </c>
      <c r="DW115" s="965"/>
      <c r="DX115" s="965"/>
      <c r="DY115" s="965"/>
      <c r="DZ115" s="966"/>
    </row>
    <row r="116" spans="1:130" s="212" customFormat="1" ht="26.25" customHeight="1" x14ac:dyDescent="0.2">
      <c r="A116" s="958"/>
      <c r="B116" s="959"/>
      <c r="C116" s="967" t="s">
        <v>432</v>
      </c>
      <c r="D116" s="967"/>
      <c r="E116" s="967"/>
      <c r="F116" s="967"/>
      <c r="G116" s="967"/>
      <c r="H116" s="967"/>
      <c r="I116" s="967"/>
      <c r="J116" s="967"/>
      <c r="K116" s="967"/>
      <c r="L116" s="967"/>
      <c r="M116" s="967"/>
      <c r="N116" s="967"/>
      <c r="O116" s="967"/>
      <c r="P116" s="967"/>
      <c r="Q116" s="967"/>
      <c r="R116" s="967"/>
      <c r="S116" s="967"/>
      <c r="T116" s="967"/>
      <c r="U116" s="967"/>
      <c r="V116" s="967"/>
      <c r="W116" s="967"/>
      <c r="X116" s="967"/>
      <c r="Y116" s="967"/>
      <c r="Z116" s="968"/>
      <c r="AA116" s="960" t="s">
        <v>122</v>
      </c>
      <c r="AB116" s="961"/>
      <c r="AC116" s="961"/>
      <c r="AD116" s="961"/>
      <c r="AE116" s="962"/>
      <c r="AF116" s="963" t="s">
        <v>122</v>
      </c>
      <c r="AG116" s="961"/>
      <c r="AH116" s="961"/>
      <c r="AI116" s="961"/>
      <c r="AJ116" s="962"/>
      <c r="AK116" s="963" t="s">
        <v>122</v>
      </c>
      <c r="AL116" s="961"/>
      <c r="AM116" s="961"/>
      <c r="AN116" s="961"/>
      <c r="AO116" s="962"/>
      <c r="AP116" s="964" t="s">
        <v>122</v>
      </c>
      <c r="AQ116" s="965"/>
      <c r="AR116" s="965"/>
      <c r="AS116" s="965"/>
      <c r="AT116" s="966"/>
      <c r="AU116" s="910"/>
      <c r="AV116" s="911"/>
      <c r="AW116" s="911"/>
      <c r="AX116" s="911"/>
      <c r="AY116" s="911"/>
      <c r="AZ116" s="969" t="s">
        <v>433</v>
      </c>
      <c r="BA116" s="970"/>
      <c r="BB116" s="970"/>
      <c r="BC116" s="970"/>
      <c r="BD116" s="970"/>
      <c r="BE116" s="970"/>
      <c r="BF116" s="970"/>
      <c r="BG116" s="970"/>
      <c r="BH116" s="970"/>
      <c r="BI116" s="970"/>
      <c r="BJ116" s="970"/>
      <c r="BK116" s="970"/>
      <c r="BL116" s="970"/>
      <c r="BM116" s="970"/>
      <c r="BN116" s="970"/>
      <c r="BO116" s="970"/>
      <c r="BP116" s="971"/>
      <c r="BQ116" s="927" t="s">
        <v>122</v>
      </c>
      <c r="BR116" s="928"/>
      <c r="BS116" s="928"/>
      <c r="BT116" s="928"/>
      <c r="BU116" s="928"/>
      <c r="BV116" s="928" t="s">
        <v>122</v>
      </c>
      <c r="BW116" s="928"/>
      <c r="BX116" s="928"/>
      <c r="BY116" s="928"/>
      <c r="BZ116" s="928"/>
      <c r="CA116" s="928" t="s">
        <v>122</v>
      </c>
      <c r="CB116" s="928"/>
      <c r="CC116" s="928"/>
      <c r="CD116" s="928"/>
      <c r="CE116" s="928"/>
      <c r="CF116" s="922" t="s">
        <v>122</v>
      </c>
      <c r="CG116" s="923"/>
      <c r="CH116" s="923"/>
      <c r="CI116" s="923"/>
      <c r="CJ116" s="923"/>
      <c r="CK116" s="950"/>
      <c r="CL116" s="951"/>
      <c r="CM116" s="924" t="s">
        <v>434</v>
      </c>
      <c r="CN116" s="925"/>
      <c r="CO116" s="925"/>
      <c r="CP116" s="925"/>
      <c r="CQ116" s="925"/>
      <c r="CR116" s="925"/>
      <c r="CS116" s="925"/>
      <c r="CT116" s="925"/>
      <c r="CU116" s="925"/>
      <c r="CV116" s="925"/>
      <c r="CW116" s="925"/>
      <c r="CX116" s="925"/>
      <c r="CY116" s="925"/>
      <c r="CZ116" s="925"/>
      <c r="DA116" s="925"/>
      <c r="DB116" s="925"/>
      <c r="DC116" s="925"/>
      <c r="DD116" s="925"/>
      <c r="DE116" s="925"/>
      <c r="DF116" s="926"/>
      <c r="DG116" s="960" t="s">
        <v>122</v>
      </c>
      <c r="DH116" s="961"/>
      <c r="DI116" s="961"/>
      <c r="DJ116" s="961"/>
      <c r="DK116" s="962"/>
      <c r="DL116" s="963" t="s">
        <v>122</v>
      </c>
      <c r="DM116" s="961"/>
      <c r="DN116" s="961"/>
      <c r="DO116" s="961"/>
      <c r="DP116" s="962"/>
      <c r="DQ116" s="963" t="s">
        <v>122</v>
      </c>
      <c r="DR116" s="961"/>
      <c r="DS116" s="961"/>
      <c r="DT116" s="961"/>
      <c r="DU116" s="962"/>
      <c r="DV116" s="964" t="s">
        <v>122</v>
      </c>
      <c r="DW116" s="965"/>
      <c r="DX116" s="965"/>
      <c r="DY116" s="965"/>
      <c r="DZ116" s="966"/>
    </row>
    <row r="117" spans="1:130" s="212" customFormat="1" ht="26.25" customHeight="1" x14ac:dyDescent="0.2">
      <c r="A117" s="914" t="s">
        <v>177</v>
      </c>
      <c r="B117" s="895"/>
      <c r="C117" s="895"/>
      <c r="D117" s="895"/>
      <c r="E117" s="895"/>
      <c r="F117" s="895"/>
      <c r="G117" s="895"/>
      <c r="H117" s="895"/>
      <c r="I117" s="895"/>
      <c r="J117" s="895"/>
      <c r="K117" s="895"/>
      <c r="L117" s="895"/>
      <c r="M117" s="895"/>
      <c r="N117" s="895"/>
      <c r="O117" s="895"/>
      <c r="P117" s="895"/>
      <c r="Q117" s="895"/>
      <c r="R117" s="895"/>
      <c r="S117" s="895"/>
      <c r="T117" s="895"/>
      <c r="U117" s="895"/>
      <c r="V117" s="895"/>
      <c r="W117" s="895"/>
      <c r="X117" s="895"/>
      <c r="Y117" s="979" t="s">
        <v>435</v>
      </c>
      <c r="Z117" s="896"/>
      <c r="AA117" s="980">
        <v>4156541</v>
      </c>
      <c r="AB117" s="981"/>
      <c r="AC117" s="981"/>
      <c r="AD117" s="981"/>
      <c r="AE117" s="982"/>
      <c r="AF117" s="983">
        <v>3959392</v>
      </c>
      <c r="AG117" s="981"/>
      <c r="AH117" s="981"/>
      <c r="AI117" s="981"/>
      <c r="AJ117" s="982"/>
      <c r="AK117" s="983">
        <v>4461880</v>
      </c>
      <c r="AL117" s="981"/>
      <c r="AM117" s="981"/>
      <c r="AN117" s="981"/>
      <c r="AO117" s="982"/>
      <c r="AP117" s="984"/>
      <c r="AQ117" s="985"/>
      <c r="AR117" s="985"/>
      <c r="AS117" s="985"/>
      <c r="AT117" s="986"/>
      <c r="AU117" s="910"/>
      <c r="AV117" s="911"/>
      <c r="AW117" s="911"/>
      <c r="AX117" s="911"/>
      <c r="AY117" s="911"/>
      <c r="AZ117" s="976" t="s">
        <v>436</v>
      </c>
      <c r="BA117" s="977"/>
      <c r="BB117" s="977"/>
      <c r="BC117" s="977"/>
      <c r="BD117" s="977"/>
      <c r="BE117" s="977"/>
      <c r="BF117" s="977"/>
      <c r="BG117" s="977"/>
      <c r="BH117" s="977"/>
      <c r="BI117" s="977"/>
      <c r="BJ117" s="977"/>
      <c r="BK117" s="977"/>
      <c r="BL117" s="977"/>
      <c r="BM117" s="977"/>
      <c r="BN117" s="977"/>
      <c r="BO117" s="977"/>
      <c r="BP117" s="978"/>
      <c r="BQ117" s="927" t="s">
        <v>122</v>
      </c>
      <c r="BR117" s="928"/>
      <c r="BS117" s="928"/>
      <c r="BT117" s="928"/>
      <c r="BU117" s="928"/>
      <c r="BV117" s="928" t="s">
        <v>122</v>
      </c>
      <c r="BW117" s="928"/>
      <c r="BX117" s="928"/>
      <c r="BY117" s="928"/>
      <c r="BZ117" s="928"/>
      <c r="CA117" s="928" t="s">
        <v>122</v>
      </c>
      <c r="CB117" s="928"/>
      <c r="CC117" s="928"/>
      <c r="CD117" s="928"/>
      <c r="CE117" s="928"/>
      <c r="CF117" s="922" t="s">
        <v>122</v>
      </c>
      <c r="CG117" s="923"/>
      <c r="CH117" s="923"/>
      <c r="CI117" s="923"/>
      <c r="CJ117" s="923"/>
      <c r="CK117" s="950"/>
      <c r="CL117" s="951"/>
      <c r="CM117" s="924" t="s">
        <v>437</v>
      </c>
      <c r="CN117" s="925"/>
      <c r="CO117" s="925"/>
      <c r="CP117" s="925"/>
      <c r="CQ117" s="925"/>
      <c r="CR117" s="925"/>
      <c r="CS117" s="925"/>
      <c r="CT117" s="925"/>
      <c r="CU117" s="925"/>
      <c r="CV117" s="925"/>
      <c r="CW117" s="925"/>
      <c r="CX117" s="925"/>
      <c r="CY117" s="925"/>
      <c r="CZ117" s="925"/>
      <c r="DA117" s="925"/>
      <c r="DB117" s="925"/>
      <c r="DC117" s="925"/>
      <c r="DD117" s="925"/>
      <c r="DE117" s="925"/>
      <c r="DF117" s="926"/>
      <c r="DG117" s="960" t="s">
        <v>122</v>
      </c>
      <c r="DH117" s="961"/>
      <c r="DI117" s="961"/>
      <c r="DJ117" s="961"/>
      <c r="DK117" s="962"/>
      <c r="DL117" s="963" t="s">
        <v>122</v>
      </c>
      <c r="DM117" s="961"/>
      <c r="DN117" s="961"/>
      <c r="DO117" s="961"/>
      <c r="DP117" s="962"/>
      <c r="DQ117" s="963" t="s">
        <v>122</v>
      </c>
      <c r="DR117" s="961"/>
      <c r="DS117" s="961"/>
      <c r="DT117" s="961"/>
      <c r="DU117" s="962"/>
      <c r="DV117" s="964" t="s">
        <v>122</v>
      </c>
      <c r="DW117" s="965"/>
      <c r="DX117" s="965"/>
      <c r="DY117" s="965"/>
      <c r="DZ117" s="966"/>
    </row>
    <row r="118" spans="1:130" s="212" customFormat="1" ht="26.25" customHeight="1" x14ac:dyDescent="0.2">
      <c r="A118" s="914" t="s">
        <v>411</v>
      </c>
      <c r="B118" s="895"/>
      <c r="C118" s="895"/>
      <c r="D118" s="895"/>
      <c r="E118" s="895"/>
      <c r="F118" s="895"/>
      <c r="G118" s="895"/>
      <c r="H118" s="895"/>
      <c r="I118" s="895"/>
      <c r="J118" s="895"/>
      <c r="K118" s="895"/>
      <c r="L118" s="895"/>
      <c r="M118" s="895"/>
      <c r="N118" s="895"/>
      <c r="O118" s="895"/>
      <c r="P118" s="895"/>
      <c r="Q118" s="895"/>
      <c r="R118" s="895"/>
      <c r="S118" s="895"/>
      <c r="T118" s="895"/>
      <c r="U118" s="895"/>
      <c r="V118" s="895"/>
      <c r="W118" s="895"/>
      <c r="X118" s="895"/>
      <c r="Y118" s="895"/>
      <c r="Z118" s="896"/>
      <c r="AA118" s="894" t="s">
        <v>408</v>
      </c>
      <c r="AB118" s="895"/>
      <c r="AC118" s="895"/>
      <c r="AD118" s="895"/>
      <c r="AE118" s="896"/>
      <c r="AF118" s="894" t="s">
        <v>409</v>
      </c>
      <c r="AG118" s="895"/>
      <c r="AH118" s="895"/>
      <c r="AI118" s="895"/>
      <c r="AJ118" s="896"/>
      <c r="AK118" s="894" t="s">
        <v>294</v>
      </c>
      <c r="AL118" s="895"/>
      <c r="AM118" s="895"/>
      <c r="AN118" s="895"/>
      <c r="AO118" s="896"/>
      <c r="AP118" s="972" t="s">
        <v>410</v>
      </c>
      <c r="AQ118" s="973"/>
      <c r="AR118" s="973"/>
      <c r="AS118" s="973"/>
      <c r="AT118" s="974"/>
      <c r="AU118" s="910"/>
      <c r="AV118" s="911"/>
      <c r="AW118" s="911"/>
      <c r="AX118" s="911"/>
      <c r="AY118" s="911"/>
      <c r="AZ118" s="975" t="s">
        <v>438</v>
      </c>
      <c r="BA118" s="967"/>
      <c r="BB118" s="967"/>
      <c r="BC118" s="967"/>
      <c r="BD118" s="967"/>
      <c r="BE118" s="967"/>
      <c r="BF118" s="967"/>
      <c r="BG118" s="967"/>
      <c r="BH118" s="967"/>
      <c r="BI118" s="967"/>
      <c r="BJ118" s="967"/>
      <c r="BK118" s="967"/>
      <c r="BL118" s="967"/>
      <c r="BM118" s="967"/>
      <c r="BN118" s="967"/>
      <c r="BO118" s="967"/>
      <c r="BP118" s="968"/>
      <c r="BQ118" s="1001" t="s">
        <v>122</v>
      </c>
      <c r="BR118" s="1002"/>
      <c r="BS118" s="1002"/>
      <c r="BT118" s="1002"/>
      <c r="BU118" s="1002"/>
      <c r="BV118" s="1002" t="s">
        <v>122</v>
      </c>
      <c r="BW118" s="1002"/>
      <c r="BX118" s="1002"/>
      <c r="BY118" s="1002"/>
      <c r="BZ118" s="1002"/>
      <c r="CA118" s="1002" t="s">
        <v>122</v>
      </c>
      <c r="CB118" s="1002"/>
      <c r="CC118" s="1002"/>
      <c r="CD118" s="1002"/>
      <c r="CE118" s="1002"/>
      <c r="CF118" s="922" t="s">
        <v>122</v>
      </c>
      <c r="CG118" s="923"/>
      <c r="CH118" s="923"/>
      <c r="CI118" s="923"/>
      <c r="CJ118" s="923"/>
      <c r="CK118" s="950"/>
      <c r="CL118" s="951"/>
      <c r="CM118" s="924" t="s">
        <v>439</v>
      </c>
      <c r="CN118" s="925"/>
      <c r="CO118" s="925"/>
      <c r="CP118" s="925"/>
      <c r="CQ118" s="925"/>
      <c r="CR118" s="925"/>
      <c r="CS118" s="925"/>
      <c r="CT118" s="925"/>
      <c r="CU118" s="925"/>
      <c r="CV118" s="925"/>
      <c r="CW118" s="925"/>
      <c r="CX118" s="925"/>
      <c r="CY118" s="925"/>
      <c r="CZ118" s="925"/>
      <c r="DA118" s="925"/>
      <c r="DB118" s="925"/>
      <c r="DC118" s="925"/>
      <c r="DD118" s="925"/>
      <c r="DE118" s="925"/>
      <c r="DF118" s="926"/>
      <c r="DG118" s="960" t="s">
        <v>122</v>
      </c>
      <c r="DH118" s="961"/>
      <c r="DI118" s="961"/>
      <c r="DJ118" s="961"/>
      <c r="DK118" s="962"/>
      <c r="DL118" s="963" t="s">
        <v>122</v>
      </c>
      <c r="DM118" s="961"/>
      <c r="DN118" s="961"/>
      <c r="DO118" s="961"/>
      <c r="DP118" s="962"/>
      <c r="DQ118" s="963" t="s">
        <v>122</v>
      </c>
      <c r="DR118" s="961"/>
      <c r="DS118" s="961"/>
      <c r="DT118" s="961"/>
      <c r="DU118" s="962"/>
      <c r="DV118" s="964" t="s">
        <v>122</v>
      </c>
      <c r="DW118" s="965"/>
      <c r="DX118" s="965"/>
      <c r="DY118" s="965"/>
      <c r="DZ118" s="966"/>
    </row>
    <row r="119" spans="1:130" s="212" customFormat="1" ht="26.25" customHeight="1" x14ac:dyDescent="0.2">
      <c r="A119" s="1058" t="s">
        <v>414</v>
      </c>
      <c r="B119" s="949"/>
      <c r="C119" s="931" t="s">
        <v>415</v>
      </c>
      <c r="D119" s="899"/>
      <c r="E119" s="899"/>
      <c r="F119" s="899"/>
      <c r="G119" s="899"/>
      <c r="H119" s="899"/>
      <c r="I119" s="899"/>
      <c r="J119" s="899"/>
      <c r="K119" s="899"/>
      <c r="L119" s="899"/>
      <c r="M119" s="899"/>
      <c r="N119" s="899"/>
      <c r="O119" s="899"/>
      <c r="P119" s="899"/>
      <c r="Q119" s="899"/>
      <c r="R119" s="899"/>
      <c r="S119" s="899"/>
      <c r="T119" s="899"/>
      <c r="U119" s="899"/>
      <c r="V119" s="899"/>
      <c r="W119" s="899"/>
      <c r="X119" s="899"/>
      <c r="Y119" s="899"/>
      <c r="Z119" s="900"/>
      <c r="AA119" s="901" t="s">
        <v>122</v>
      </c>
      <c r="AB119" s="902"/>
      <c r="AC119" s="902"/>
      <c r="AD119" s="902"/>
      <c r="AE119" s="903"/>
      <c r="AF119" s="904" t="s">
        <v>122</v>
      </c>
      <c r="AG119" s="902"/>
      <c r="AH119" s="902"/>
      <c r="AI119" s="902"/>
      <c r="AJ119" s="903"/>
      <c r="AK119" s="904" t="s">
        <v>122</v>
      </c>
      <c r="AL119" s="902"/>
      <c r="AM119" s="902"/>
      <c r="AN119" s="902"/>
      <c r="AO119" s="903"/>
      <c r="AP119" s="905" t="s">
        <v>122</v>
      </c>
      <c r="AQ119" s="906"/>
      <c r="AR119" s="906"/>
      <c r="AS119" s="906"/>
      <c r="AT119" s="907"/>
      <c r="AU119" s="912"/>
      <c r="AV119" s="913"/>
      <c r="AW119" s="913"/>
      <c r="AX119" s="913"/>
      <c r="AY119" s="913"/>
      <c r="AZ119" s="235" t="s">
        <v>177</v>
      </c>
      <c r="BA119" s="235"/>
      <c r="BB119" s="235"/>
      <c r="BC119" s="235"/>
      <c r="BD119" s="235"/>
      <c r="BE119" s="235"/>
      <c r="BF119" s="235"/>
      <c r="BG119" s="235"/>
      <c r="BH119" s="235"/>
      <c r="BI119" s="235"/>
      <c r="BJ119" s="235"/>
      <c r="BK119" s="235"/>
      <c r="BL119" s="235"/>
      <c r="BM119" s="235"/>
      <c r="BN119" s="235"/>
      <c r="BO119" s="979" t="s">
        <v>440</v>
      </c>
      <c r="BP119" s="1007"/>
      <c r="BQ119" s="1001">
        <v>41206629</v>
      </c>
      <c r="BR119" s="1002"/>
      <c r="BS119" s="1002"/>
      <c r="BT119" s="1002"/>
      <c r="BU119" s="1002"/>
      <c r="BV119" s="1002">
        <v>39383064</v>
      </c>
      <c r="BW119" s="1002"/>
      <c r="BX119" s="1002"/>
      <c r="BY119" s="1002"/>
      <c r="BZ119" s="1002"/>
      <c r="CA119" s="1002">
        <v>38074725</v>
      </c>
      <c r="CB119" s="1002"/>
      <c r="CC119" s="1002"/>
      <c r="CD119" s="1002"/>
      <c r="CE119" s="1002"/>
      <c r="CF119" s="1003"/>
      <c r="CG119" s="1004"/>
      <c r="CH119" s="1004"/>
      <c r="CI119" s="1004"/>
      <c r="CJ119" s="1005"/>
      <c r="CK119" s="952"/>
      <c r="CL119" s="953"/>
      <c r="CM119" s="975" t="s">
        <v>441</v>
      </c>
      <c r="CN119" s="967"/>
      <c r="CO119" s="967"/>
      <c r="CP119" s="967"/>
      <c r="CQ119" s="967"/>
      <c r="CR119" s="967"/>
      <c r="CS119" s="967"/>
      <c r="CT119" s="967"/>
      <c r="CU119" s="967"/>
      <c r="CV119" s="967"/>
      <c r="CW119" s="967"/>
      <c r="CX119" s="967"/>
      <c r="CY119" s="967"/>
      <c r="CZ119" s="967"/>
      <c r="DA119" s="967"/>
      <c r="DB119" s="967"/>
      <c r="DC119" s="967"/>
      <c r="DD119" s="967"/>
      <c r="DE119" s="967"/>
      <c r="DF119" s="968"/>
      <c r="DG119" s="1006">
        <v>780</v>
      </c>
      <c r="DH119" s="988"/>
      <c r="DI119" s="988"/>
      <c r="DJ119" s="988"/>
      <c r="DK119" s="989"/>
      <c r="DL119" s="987" t="s">
        <v>122</v>
      </c>
      <c r="DM119" s="988"/>
      <c r="DN119" s="988"/>
      <c r="DO119" s="988"/>
      <c r="DP119" s="989"/>
      <c r="DQ119" s="987" t="s">
        <v>122</v>
      </c>
      <c r="DR119" s="988"/>
      <c r="DS119" s="988"/>
      <c r="DT119" s="988"/>
      <c r="DU119" s="989"/>
      <c r="DV119" s="990" t="s">
        <v>122</v>
      </c>
      <c r="DW119" s="991"/>
      <c r="DX119" s="991"/>
      <c r="DY119" s="991"/>
      <c r="DZ119" s="992"/>
    </row>
    <row r="120" spans="1:130" s="212" customFormat="1" ht="26.25" customHeight="1" x14ac:dyDescent="0.2">
      <c r="A120" s="1059"/>
      <c r="B120" s="951"/>
      <c r="C120" s="924" t="s">
        <v>418</v>
      </c>
      <c r="D120" s="925"/>
      <c r="E120" s="925"/>
      <c r="F120" s="925"/>
      <c r="G120" s="925"/>
      <c r="H120" s="925"/>
      <c r="I120" s="925"/>
      <c r="J120" s="925"/>
      <c r="K120" s="925"/>
      <c r="L120" s="925"/>
      <c r="M120" s="925"/>
      <c r="N120" s="925"/>
      <c r="O120" s="925"/>
      <c r="P120" s="925"/>
      <c r="Q120" s="925"/>
      <c r="R120" s="925"/>
      <c r="S120" s="925"/>
      <c r="T120" s="925"/>
      <c r="U120" s="925"/>
      <c r="V120" s="925"/>
      <c r="W120" s="925"/>
      <c r="X120" s="925"/>
      <c r="Y120" s="925"/>
      <c r="Z120" s="926"/>
      <c r="AA120" s="960" t="s">
        <v>122</v>
      </c>
      <c r="AB120" s="961"/>
      <c r="AC120" s="961"/>
      <c r="AD120" s="961"/>
      <c r="AE120" s="962"/>
      <c r="AF120" s="963" t="s">
        <v>122</v>
      </c>
      <c r="AG120" s="961"/>
      <c r="AH120" s="961"/>
      <c r="AI120" s="961"/>
      <c r="AJ120" s="962"/>
      <c r="AK120" s="963" t="s">
        <v>122</v>
      </c>
      <c r="AL120" s="961"/>
      <c r="AM120" s="961"/>
      <c r="AN120" s="961"/>
      <c r="AO120" s="962"/>
      <c r="AP120" s="964" t="s">
        <v>122</v>
      </c>
      <c r="AQ120" s="965"/>
      <c r="AR120" s="965"/>
      <c r="AS120" s="965"/>
      <c r="AT120" s="966"/>
      <c r="AU120" s="993" t="s">
        <v>442</v>
      </c>
      <c r="AV120" s="994"/>
      <c r="AW120" s="994"/>
      <c r="AX120" s="994"/>
      <c r="AY120" s="995"/>
      <c r="AZ120" s="931" t="s">
        <v>443</v>
      </c>
      <c r="BA120" s="899"/>
      <c r="BB120" s="899"/>
      <c r="BC120" s="899"/>
      <c r="BD120" s="899"/>
      <c r="BE120" s="899"/>
      <c r="BF120" s="899"/>
      <c r="BG120" s="899"/>
      <c r="BH120" s="899"/>
      <c r="BI120" s="899"/>
      <c r="BJ120" s="899"/>
      <c r="BK120" s="899"/>
      <c r="BL120" s="899"/>
      <c r="BM120" s="899"/>
      <c r="BN120" s="899"/>
      <c r="BO120" s="899"/>
      <c r="BP120" s="900"/>
      <c r="BQ120" s="932">
        <v>11705793</v>
      </c>
      <c r="BR120" s="933"/>
      <c r="BS120" s="933"/>
      <c r="BT120" s="933"/>
      <c r="BU120" s="933"/>
      <c r="BV120" s="933">
        <v>12195918</v>
      </c>
      <c r="BW120" s="933"/>
      <c r="BX120" s="933"/>
      <c r="BY120" s="933"/>
      <c r="BZ120" s="933"/>
      <c r="CA120" s="933">
        <v>11899722</v>
      </c>
      <c r="CB120" s="933"/>
      <c r="CC120" s="933"/>
      <c r="CD120" s="933"/>
      <c r="CE120" s="933"/>
      <c r="CF120" s="946">
        <v>92.5</v>
      </c>
      <c r="CG120" s="947"/>
      <c r="CH120" s="947"/>
      <c r="CI120" s="947"/>
      <c r="CJ120" s="947"/>
      <c r="CK120" s="1008" t="s">
        <v>444</v>
      </c>
      <c r="CL120" s="1009"/>
      <c r="CM120" s="1009"/>
      <c r="CN120" s="1009"/>
      <c r="CO120" s="1010"/>
      <c r="CP120" s="1016" t="s">
        <v>393</v>
      </c>
      <c r="CQ120" s="1017"/>
      <c r="CR120" s="1017"/>
      <c r="CS120" s="1017"/>
      <c r="CT120" s="1017"/>
      <c r="CU120" s="1017"/>
      <c r="CV120" s="1017"/>
      <c r="CW120" s="1017"/>
      <c r="CX120" s="1017"/>
      <c r="CY120" s="1017"/>
      <c r="CZ120" s="1017"/>
      <c r="DA120" s="1017"/>
      <c r="DB120" s="1017"/>
      <c r="DC120" s="1017"/>
      <c r="DD120" s="1017"/>
      <c r="DE120" s="1017"/>
      <c r="DF120" s="1018"/>
      <c r="DG120" s="932">
        <v>5335874</v>
      </c>
      <c r="DH120" s="933"/>
      <c r="DI120" s="933"/>
      <c r="DJ120" s="933"/>
      <c r="DK120" s="933"/>
      <c r="DL120" s="933">
        <v>5006715</v>
      </c>
      <c r="DM120" s="933"/>
      <c r="DN120" s="933"/>
      <c r="DO120" s="933"/>
      <c r="DP120" s="933"/>
      <c r="DQ120" s="933">
        <v>5050163</v>
      </c>
      <c r="DR120" s="933"/>
      <c r="DS120" s="933"/>
      <c r="DT120" s="933"/>
      <c r="DU120" s="933"/>
      <c r="DV120" s="934">
        <v>39.299999999999997</v>
      </c>
      <c r="DW120" s="934"/>
      <c r="DX120" s="934"/>
      <c r="DY120" s="934"/>
      <c r="DZ120" s="935"/>
    </row>
    <row r="121" spans="1:130" s="212" customFormat="1" ht="26.25" customHeight="1" x14ac:dyDescent="0.2">
      <c r="A121" s="1059"/>
      <c r="B121" s="951"/>
      <c r="C121" s="976" t="s">
        <v>445</v>
      </c>
      <c r="D121" s="977"/>
      <c r="E121" s="977"/>
      <c r="F121" s="977"/>
      <c r="G121" s="977"/>
      <c r="H121" s="977"/>
      <c r="I121" s="977"/>
      <c r="J121" s="977"/>
      <c r="K121" s="977"/>
      <c r="L121" s="977"/>
      <c r="M121" s="977"/>
      <c r="N121" s="977"/>
      <c r="O121" s="977"/>
      <c r="P121" s="977"/>
      <c r="Q121" s="977"/>
      <c r="R121" s="977"/>
      <c r="S121" s="977"/>
      <c r="T121" s="977"/>
      <c r="U121" s="977"/>
      <c r="V121" s="977"/>
      <c r="W121" s="977"/>
      <c r="X121" s="977"/>
      <c r="Y121" s="977"/>
      <c r="Z121" s="978"/>
      <c r="AA121" s="960" t="s">
        <v>122</v>
      </c>
      <c r="AB121" s="961"/>
      <c r="AC121" s="961"/>
      <c r="AD121" s="961"/>
      <c r="AE121" s="962"/>
      <c r="AF121" s="963" t="s">
        <v>122</v>
      </c>
      <c r="AG121" s="961"/>
      <c r="AH121" s="961"/>
      <c r="AI121" s="961"/>
      <c r="AJ121" s="962"/>
      <c r="AK121" s="963" t="s">
        <v>122</v>
      </c>
      <c r="AL121" s="961"/>
      <c r="AM121" s="961"/>
      <c r="AN121" s="961"/>
      <c r="AO121" s="962"/>
      <c r="AP121" s="964" t="s">
        <v>122</v>
      </c>
      <c r="AQ121" s="965"/>
      <c r="AR121" s="965"/>
      <c r="AS121" s="965"/>
      <c r="AT121" s="966"/>
      <c r="AU121" s="996"/>
      <c r="AV121" s="997"/>
      <c r="AW121" s="997"/>
      <c r="AX121" s="997"/>
      <c r="AY121" s="998"/>
      <c r="AZ121" s="924" t="s">
        <v>446</v>
      </c>
      <c r="BA121" s="925"/>
      <c r="BB121" s="925"/>
      <c r="BC121" s="925"/>
      <c r="BD121" s="925"/>
      <c r="BE121" s="925"/>
      <c r="BF121" s="925"/>
      <c r="BG121" s="925"/>
      <c r="BH121" s="925"/>
      <c r="BI121" s="925"/>
      <c r="BJ121" s="925"/>
      <c r="BK121" s="925"/>
      <c r="BL121" s="925"/>
      <c r="BM121" s="925"/>
      <c r="BN121" s="925"/>
      <c r="BO121" s="925"/>
      <c r="BP121" s="926"/>
      <c r="BQ121" s="927">
        <v>728670</v>
      </c>
      <c r="BR121" s="928"/>
      <c r="BS121" s="928"/>
      <c r="BT121" s="928"/>
      <c r="BU121" s="928"/>
      <c r="BV121" s="928">
        <v>637118</v>
      </c>
      <c r="BW121" s="928"/>
      <c r="BX121" s="928"/>
      <c r="BY121" s="928"/>
      <c r="BZ121" s="928"/>
      <c r="CA121" s="928">
        <v>537631</v>
      </c>
      <c r="CB121" s="928"/>
      <c r="CC121" s="928"/>
      <c r="CD121" s="928"/>
      <c r="CE121" s="928"/>
      <c r="CF121" s="922">
        <v>4.2</v>
      </c>
      <c r="CG121" s="923"/>
      <c r="CH121" s="923"/>
      <c r="CI121" s="923"/>
      <c r="CJ121" s="923"/>
      <c r="CK121" s="1011"/>
      <c r="CL121" s="1012"/>
      <c r="CM121" s="1012"/>
      <c r="CN121" s="1012"/>
      <c r="CO121" s="1013"/>
      <c r="CP121" s="1021" t="s">
        <v>391</v>
      </c>
      <c r="CQ121" s="1022"/>
      <c r="CR121" s="1022"/>
      <c r="CS121" s="1022"/>
      <c r="CT121" s="1022"/>
      <c r="CU121" s="1022"/>
      <c r="CV121" s="1022"/>
      <c r="CW121" s="1022"/>
      <c r="CX121" s="1022"/>
      <c r="CY121" s="1022"/>
      <c r="CZ121" s="1022"/>
      <c r="DA121" s="1022"/>
      <c r="DB121" s="1022"/>
      <c r="DC121" s="1022"/>
      <c r="DD121" s="1022"/>
      <c r="DE121" s="1022"/>
      <c r="DF121" s="1023"/>
      <c r="DG121" s="927">
        <v>614748</v>
      </c>
      <c r="DH121" s="928"/>
      <c r="DI121" s="928"/>
      <c r="DJ121" s="928"/>
      <c r="DK121" s="928"/>
      <c r="DL121" s="928">
        <v>664833</v>
      </c>
      <c r="DM121" s="928"/>
      <c r="DN121" s="928"/>
      <c r="DO121" s="928"/>
      <c r="DP121" s="928"/>
      <c r="DQ121" s="928">
        <v>684449</v>
      </c>
      <c r="DR121" s="928"/>
      <c r="DS121" s="928"/>
      <c r="DT121" s="928"/>
      <c r="DU121" s="928"/>
      <c r="DV121" s="929">
        <v>5.3</v>
      </c>
      <c r="DW121" s="929"/>
      <c r="DX121" s="929"/>
      <c r="DY121" s="929"/>
      <c r="DZ121" s="930"/>
    </row>
    <row r="122" spans="1:130" s="212" customFormat="1" ht="26.25" customHeight="1" x14ac:dyDescent="0.2">
      <c r="A122" s="1059"/>
      <c r="B122" s="951"/>
      <c r="C122" s="924" t="s">
        <v>428</v>
      </c>
      <c r="D122" s="925"/>
      <c r="E122" s="925"/>
      <c r="F122" s="925"/>
      <c r="G122" s="925"/>
      <c r="H122" s="925"/>
      <c r="I122" s="925"/>
      <c r="J122" s="925"/>
      <c r="K122" s="925"/>
      <c r="L122" s="925"/>
      <c r="M122" s="925"/>
      <c r="N122" s="925"/>
      <c r="O122" s="925"/>
      <c r="P122" s="925"/>
      <c r="Q122" s="925"/>
      <c r="R122" s="925"/>
      <c r="S122" s="925"/>
      <c r="T122" s="925"/>
      <c r="U122" s="925"/>
      <c r="V122" s="925"/>
      <c r="W122" s="925"/>
      <c r="X122" s="925"/>
      <c r="Y122" s="925"/>
      <c r="Z122" s="926"/>
      <c r="AA122" s="960" t="s">
        <v>122</v>
      </c>
      <c r="AB122" s="961"/>
      <c r="AC122" s="961"/>
      <c r="AD122" s="961"/>
      <c r="AE122" s="962"/>
      <c r="AF122" s="963" t="s">
        <v>122</v>
      </c>
      <c r="AG122" s="961"/>
      <c r="AH122" s="961"/>
      <c r="AI122" s="961"/>
      <c r="AJ122" s="962"/>
      <c r="AK122" s="963" t="s">
        <v>122</v>
      </c>
      <c r="AL122" s="961"/>
      <c r="AM122" s="961"/>
      <c r="AN122" s="961"/>
      <c r="AO122" s="962"/>
      <c r="AP122" s="964" t="s">
        <v>122</v>
      </c>
      <c r="AQ122" s="965"/>
      <c r="AR122" s="965"/>
      <c r="AS122" s="965"/>
      <c r="AT122" s="966"/>
      <c r="AU122" s="996"/>
      <c r="AV122" s="997"/>
      <c r="AW122" s="997"/>
      <c r="AX122" s="997"/>
      <c r="AY122" s="998"/>
      <c r="AZ122" s="975" t="s">
        <v>447</v>
      </c>
      <c r="BA122" s="967"/>
      <c r="BB122" s="967"/>
      <c r="BC122" s="967"/>
      <c r="BD122" s="967"/>
      <c r="BE122" s="967"/>
      <c r="BF122" s="967"/>
      <c r="BG122" s="967"/>
      <c r="BH122" s="967"/>
      <c r="BI122" s="967"/>
      <c r="BJ122" s="967"/>
      <c r="BK122" s="967"/>
      <c r="BL122" s="967"/>
      <c r="BM122" s="967"/>
      <c r="BN122" s="967"/>
      <c r="BO122" s="967"/>
      <c r="BP122" s="968"/>
      <c r="BQ122" s="1001">
        <v>27965532</v>
      </c>
      <c r="BR122" s="1002"/>
      <c r="BS122" s="1002"/>
      <c r="BT122" s="1002"/>
      <c r="BU122" s="1002"/>
      <c r="BV122" s="1002">
        <v>26395615</v>
      </c>
      <c r="BW122" s="1002"/>
      <c r="BX122" s="1002"/>
      <c r="BY122" s="1002"/>
      <c r="BZ122" s="1002"/>
      <c r="CA122" s="1002">
        <v>24910354</v>
      </c>
      <c r="CB122" s="1002"/>
      <c r="CC122" s="1002"/>
      <c r="CD122" s="1002"/>
      <c r="CE122" s="1002"/>
      <c r="CF122" s="1019">
        <v>193.6</v>
      </c>
      <c r="CG122" s="1020"/>
      <c r="CH122" s="1020"/>
      <c r="CI122" s="1020"/>
      <c r="CJ122" s="1020"/>
      <c r="CK122" s="1011"/>
      <c r="CL122" s="1012"/>
      <c r="CM122" s="1012"/>
      <c r="CN122" s="1012"/>
      <c r="CO122" s="1013"/>
      <c r="CP122" s="1021" t="s">
        <v>390</v>
      </c>
      <c r="CQ122" s="1022"/>
      <c r="CR122" s="1022"/>
      <c r="CS122" s="1022"/>
      <c r="CT122" s="1022"/>
      <c r="CU122" s="1022"/>
      <c r="CV122" s="1022"/>
      <c r="CW122" s="1022"/>
      <c r="CX122" s="1022"/>
      <c r="CY122" s="1022"/>
      <c r="CZ122" s="1022"/>
      <c r="DA122" s="1022"/>
      <c r="DB122" s="1022"/>
      <c r="DC122" s="1022"/>
      <c r="DD122" s="1022"/>
      <c r="DE122" s="1022"/>
      <c r="DF122" s="1023"/>
      <c r="DG122" s="927" t="s">
        <v>122</v>
      </c>
      <c r="DH122" s="928"/>
      <c r="DI122" s="928"/>
      <c r="DJ122" s="928"/>
      <c r="DK122" s="928"/>
      <c r="DL122" s="928" t="s">
        <v>122</v>
      </c>
      <c r="DM122" s="928"/>
      <c r="DN122" s="928"/>
      <c r="DO122" s="928"/>
      <c r="DP122" s="928"/>
      <c r="DQ122" s="928" t="s">
        <v>122</v>
      </c>
      <c r="DR122" s="928"/>
      <c r="DS122" s="928"/>
      <c r="DT122" s="928"/>
      <c r="DU122" s="928"/>
      <c r="DV122" s="929" t="s">
        <v>122</v>
      </c>
      <c r="DW122" s="929"/>
      <c r="DX122" s="929"/>
      <c r="DY122" s="929"/>
      <c r="DZ122" s="930"/>
    </row>
    <row r="123" spans="1:130" s="212" customFormat="1" ht="26.25" customHeight="1" x14ac:dyDescent="0.2">
      <c r="A123" s="1059"/>
      <c r="B123" s="951"/>
      <c r="C123" s="924" t="s">
        <v>434</v>
      </c>
      <c r="D123" s="925"/>
      <c r="E123" s="925"/>
      <c r="F123" s="925"/>
      <c r="G123" s="925"/>
      <c r="H123" s="925"/>
      <c r="I123" s="925"/>
      <c r="J123" s="925"/>
      <c r="K123" s="925"/>
      <c r="L123" s="925"/>
      <c r="M123" s="925"/>
      <c r="N123" s="925"/>
      <c r="O123" s="925"/>
      <c r="P123" s="925"/>
      <c r="Q123" s="925"/>
      <c r="R123" s="925"/>
      <c r="S123" s="925"/>
      <c r="T123" s="925"/>
      <c r="U123" s="925"/>
      <c r="V123" s="925"/>
      <c r="W123" s="925"/>
      <c r="X123" s="925"/>
      <c r="Y123" s="925"/>
      <c r="Z123" s="926"/>
      <c r="AA123" s="960" t="s">
        <v>122</v>
      </c>
      <c r="AB123" s="961"/>
      <c r="AC123" s="961"/>
      <c r="AD123" s="961"/>
      <c r="AE123" s="962"/>
      <c r="AF123" s="963" t="s">
        <v>122</v>
      </c>
      <c r="AG123" s="961"/>
      <c r="AH123" s="961"/>
      <c r="AI123" s="961"/>
      <c r="AJ123" s="962"/>
      <c r="AK123" s="963" t="s">
        <v>122</v>
      </c>
      <c r="AL123" s="961"/>
      <c r="AM123" s="961"/>
      <c r="AN123" s="961"/>
      <c r="AO123" s="962"/>
      <c r="AP123" s="964" t="s">
        <v>122</v>
      </c>
      <c r="AQ123" s="965"/>
      <c r="AR123" s="965"/>
      <c r="AS123" s="965"/>
      <c r="AT123" s="966"/>
      <c r="AU123" s="999"/>
      <c r="AV123" s="1000"/>
      <c r="AW123" s="1000"/>
      <c r="AX123" s="1000"/>
      <c r="AY123" s="1000"/>
      <c r="AZ123" s="235" t="s">
        <v>177</v>
      </c>
      <c r="BA123" s="235"/>
      <c r="BB123" s="235"/>
      <c r="BC123" s="235"/>
      <c r="BD123" s="235"/>
      <c r="BE123" s="235"/>
      <c r="BF123" s="235"/>
      <c r="BG123" s="235"/>
      <c r="BH123" s="235"/>
      <c r="BI123" s="235"/>
      <c r="BJ123" s="235"/>
      <c r="BK123" s="235"/>
      <c r="BL123" s="235"/>
      <c r="BM123" s="235"/>
      <c r="BN123" s="235"/>
      <c r="BO123" s="979" t="s">
        <v>448</v>
      </c>
      <c r="BP123" s="1007"/>
      <c r="BQ123" s="1065">
        <v>40399995</v>
      </c>
      <c r="BR123" s="1066"/>
      <c r="BS123" s="1066"/>
      <c r="BT123" s="1066"/>
      <c r="BU123" s="1066"/>
      <c r="BV123" s="1066">
        <v>39228651</v>
      </c>
      <c r="BW123" s="1066"/>
      <c r="BX123" s="1066"/>
      <c r="BY123" s="1066"/>
      <c r="BZ123" s="1066"/>
      <c r="CA123" s="1066">
        <v>37347707</v>
      </c>
      <c r="CB123" s="1066"/>
      <c r="CC123" s="1066"/>
      <c r="CD123" s="1066"/>
      <c r="CE123" s="1066"/>
      <c r="CF123" s="1003"/>
      <c r="CG123" s="1004"/>
      <c r="CH123" s="1004"/>
      <c r="CI123" s="1004"/>
      <c r="CJ123" s="1005"/>
      <c r="CK123" s="1011"/>
      <c r="CL123" s="1012"/>
      <c r="CM123" s="1012"/>
      <c r="CN123" s="1012"/>
      <c r="CO123" s="1013"/>
      <c r="CP123" s="1021" t="s">
        <v>389</v>
      </c>
      <c r="CQ123" s="1022"/>
      <c r="CR123" s="1022"/>
      <c r="CS123" s="1022"/>
      <c r="CT123" s="1022"/>
      <c r="CU123" s="1022"/>
      <c r="CV123" s="1022"/>
      <c r="CW123" s="1022"/>
      <c r="CX123" s="1022"/>
      <c r="CY123" s="1022"/>
      <c r="CZ123" s="1022"/>
      <c r="DA123" s="1022"/>
      <c r="DB123" s="1022"/>
      <c r="DC123" s="1022"/>
      <c r="DD123" s="1022"/>
      <c r="DE123" s="1022"/>
      <c r="DF123" s="1023"/>
      <c r="DG123" s="960" t="s">
        <v>122</v>
      </c>
      <c r="DH123" s="961"/>
      <c r="DI123" s="961"/>
      <c r="DJ123" s="961"/>
      <c r="DK123" s="962"/>
      <c r="DL123" s="963" t="s">
        <v>122</v>
      </c>
      <c r="DM123" s="961"/>
      <c r="DN123" s="961"/>
      <c r="DO123" s="961"/>
      <c r="DP123" s="962"/>
      <c r="DQ123" s="963" t="s">
        <v>122</v>
      </c>
      <c r="DR123" s="961"/>
      <c r="DS123" s="961"/>
      <c r="DT123" s="961"/>
      <c r="DU123" s="962"/>
      <c r="DV123" s="964" t="s">
        <v>122</v>
      </c>
      <c r="DW123" s="965"/>
      <c r="DX123" s="965"/>
      <c r="DY123" s="965"/>
      <c r="DZ123" s="966"/>
    </row>
    <row r="124" spans="1:130" s="212" customFormat="1" ht="26.25" customHeight="1" thickBot="1" x14ac:dyDescent="0.25">
      <c r="A124" s="1059"/>
      <c r="B124" s="951"/>
      <c r="C124" s="924" t="s">
        <v>437</v>
      </c>
      <c r="D124" s="925"/>
      <c r="E124" s="925"/>
      <c r="F124" s="925"/>
      <c r="G124" s="925"/>
      <c r="H124" s="925"/>
      <c r="I124" s="925"/>
      <c r="J124" s="925"/>
      <c r="K124" s="925"/>
      <c r="L124" s="925"/>
      <c r="M124" s="925"/>
      <c r="N124" s="925"/>
      <c r="O124" s="925"/>
      <c r="P124" s="925"/>
      <c r="Q124" s="925"/>
      <c r="R124" s="925"/>
      <c r="S124" s="925"/>
      <c r="T124" s="925"/>
      <c r="U124" s="925"/>
      <c r="V124" s="925"/>
      <c r="W124" s="925"/>
      <c r="X124" s="925"/>
      <c r="Y124" s="925"/>
      <c r="Z124" s="926"/>
      <c r="AA124" s="960" t="s">
        <v>122</v>
      </c>
      <c r="AB124" s="961"/>
      <c r="AC124" s="961"/>
      <c r="AD124" s="961"/>
      <c r="AE124" s="962"/>
      <c r="AF124" s="963" t="s">
        <v>122</v>
      </c>
      <c r="AG124" s="961"/>
      <c r="AH124" s="961"/>
      <c r="AI124" s="961"/>
      <c r="AJ124" s="962"/>
      <c r="AK124" s="963" t="s">
        <v>122</v>
      </c>
      <c r="AL124" s="961"/>
      <c r="AM124" s="961"/>
      <c r="AN124" s="961"/>
      <c r="AO124" s="962"/>
      <c r="AP124" s="964" t="s">
        <v>122</v>
      </c>
      <c r="AQ124" s="965"/>
      <c r="AR124" s="965"/>
      <c r="AS124" s="965"/>
      <c r="AT124" s="966"/>
      <c r="AU124" s="1061" t="s">
        <v>449</v>
      </c>
      <c r="AV124" s="1062"/>
      <c r="AW124" s="1062"/>
      <c r="AX124" s="1062"/>
      <c r="AY124" s="1062"/>
      <c r="AZ124" s="1062"/>
      <c r="BA124" s="1062"/>
      <c r="BB124" s="1062"/>
      <c r="BC124" s="1062"/>
      <c r="BD124" s="1062"/>
      <c r="BE124" s="1062"/>
      <c r="BF124" s="1062"/>
      <c r="BG124" s="1062"/>
      <c r="BH124" s="1062"/>
      <c r="BI124" s="1062"/>
      <c r="BJ124" s="1062"/>
      <c r="BK124" s="1062"/>
      <c r="BL124" s="1062"/>
      <c r="BM124" s="1062"/>
      <c r="BN124" s="1062"/>
      <c r="BO124" s="1062"/>
      <c r="BP124" s="1063"/>
      <c r="BQ124" s="1064">
        <v>6.5</v>
      </c>
      <c r="BR124" s="1029"/>
      <c r="BS124" s="1029"/>
      <c r="BT124" s="1029"/>
      <c r="BU124" s="1029"/>
      <c r="BV124" s="1029">
        <v>1.2</v>
      </c>
      <c r="BW124" s="1029"/>
      <c r="BX124" s="1029"/>
      <c r="BY124" s="1029"/>
      <c r="BZ124" s="1029"/>
      <c r="CA124" s="1029">
        <v>5.6</v>
      </c>
      <c r="CB124" s="1029"/>
      <c r="CC124" s="1029"/>
      <c r="CD124" s="1029"/>
      <c r="CE124" s="1029"/>
      <c r="CF124" s="1030"/>
      <c r="CG124" s="1031"/>
      <c r="CH124" s="1031"/>
      <c r="CI124" s="1031"/>
      <c r="CJ124" s="1032"/>
      <c r="CK124" s="1014"/>
      <c r="CL124" s="1014"/>
      <c r="CM124" s="1014"/>
      <c r="CN124" s="1014"/>
      <c r="CO124" s="1015"/>
      <c r="CP124" s="1021" t="s">
        <v>450</v>
      </c>
      <c r="CQ124" s="1022"/>
      <c r="CR124" s="1022"/>
      <c r="CS124" s="1022"/>
      <c r="CT124" s="1022"/>
      <c r="CU124" s="1022"/>
      <c r="CV124" s="1022"/>
      <c r="CW124" s="1022"/>
      <c r="CX124" s="1022"/>
      <c r="CY124" s="1022"/>
      <c r="CZ124" s="1022"/>
      <c r="DA124" s="1022"/>
      <c r="DB124" s="1022"/>
      <c r="DC124" s="1022"/>
      <c r="DD124" s="1022"/>
      <c r="DE124" s="1022"/>
      <c r="DF124" s="1023"/>
      <c r="DG124" s="1006" t="s">
        <v>122</v>
      </c>
      <c r="DH124" s="988"/>
      <c r="DI124" s="988"/>
      <c r="DJ124" s="988"/>
      <c r="DK124" s="989"/>
      <c r="DL124" s="987" t="s">
        <v>122</v>
      </c>
      <c r="DM124" s="988"/>
      <c r="DN124" s="988"/>
      <c r="DO124" s="988"/>
      <c r="DP124" s="989"/>
      <c r="DQ124" s="987" t="s">
        <v>122</v>
      </c>
      <c r="DR124" s="988"/>
      <c r="DS124" s="988"/>
      <c r="DT124" s="988"/>
      <c r="DU124" s="989"/>
      <c r="DV124" s="990" t="s">
        <v>122</v>
      </c>
      <c r="DW124" s="991"/>
      <c r="DX124" s="991"/>
      <c r="DY124" s="991"/>
      <c r="DZ124" s="992"/>
    </row>
    <row r="125" spans="1:130" s="212" customFormat="1" ht="26.25" customHeight="1" x14ac:dyDescent="0.2">
      <c r="A125" s="1059"/>
      <c r="B125" s="951"/>
      <c r="C125" s="924" t="s">
        <v>439</v>
      </c>
      <c r="D125" s="925"/>
      <c r="E125" s="925"/>
      <c r="F125" s="925"/>
      <c r="G125" s="925"/>
      <c r="H125" s="925"/>
      <c r="I125" s="925"/>
      <c r="J125" s="925"/>
      <c r="K125" s="925"/>
      <c r="L125" s="925"/>
      <c r="M125" s="925"/>
      <c r="N125" s="925"/>
      <c r="O125" s="925"/>
      <c r="P125" s="925"/>
      <c r="Q125" s="925"/>
      <c r="R125" s="925"/>
      <c r="S125" s="925"/>
      <c r="T125" s="925"/>
      <c r="U125" s="925"/>
      <c r="V125" s="925"/>
      <c r="W125" s="925"/>
      <c r="X125" s="925"/>
      <c r="Y125" s="925"/>
      <c r="Z125" s="926"/>
      <c r="AA125" s="960" t="s">
        <v>122</v>
      </c>
      <c r="AB125" s="961"/>
      <c r="AC125" s="961"/>
      <c r="AD125" s="961"/>
      <c r="AE125" s="962"/>
      <c r="AF125" s="963" t="s">
        <v>122</v>
      </c>
      <c r="AG125" s="961"/>
      <c r="AH125" s="961"/>
      <c r="AI125" s="961"/>
      <c r="AJ125" s="962"/>
      <c r="AK125" s="963" t="s">
        <v>122</v>
      </c>
      <c r="AL125" s="961"/>
      <c r="AM125" s="961"/>
      <c r="AN125" s="961"/>
      <c r="AO125" s="962"/>
      <c r="AP125" s="964" t="s">
        <v>122</v>
      </c>
      <c r="AQ125" s="965"/>
      <c r="AR125" s="965"/>
      <c r="AS125" s="965"/>
      <c r="AT125" s="966"/>
      <c r="AU125" s="233"/>
      <c r="AV125" s="234"/>
      <c r="AW125" s="234"/>
      <c r="AX125" s="234"/>
      <c r="AY125" s="234"/>
      <c r="AZ125" s="234"/>
      <c r="BA125" s="234"/>
      <c r="BB125" s="234"/>
      <c r="BC125" s="234"/>
      <c r="BD125" s="234"/>
      <c r="BE125" s="234"/>
      <c r="BF125" s="234"/>
      <c r="BG125" s="234"/>
      <c r="BH125" s="234"/>
      <c r="BI125" s="234"/>
      <c r="BJ125" s="234"/>
      <c r="BK125" s="234"/>
      <c r="BL125" s="234"/>
      <c r="BM125" s="234"/>
      <c r="BN125" s="234"/>
      <c r="BO125" s="234"/>
      <c r="BP125" s="234"/>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24" t="s">
        <v>451</v>
      </c>
      <c r="CL125" s="1009"/>
      <c r="CM125" s="1009"/>
      <c r="CN125" s="1009"/>
      <c r="CO125" s="1010"/>
      <c r="CP125" s="931" t="s">
        <v>452</v>
      </c>
      <c r="CQ125" s="899"/>
      <c r="CR125" s="899"/>
      <c r="CS125" s="899"/>
      <c r="CT125" s="899"/>
      <c r="CU125" s="899"/>
      <c r="CV125" s="899"/>
      <c r="CW125" s="899"/>
      <c r="CX125" s="899"/>
      <c r="CY125" s="899"/>
      <c r="CZ125" s="899"/>
      <c r="DA125" s="899"/>
      <c r="DB125" s="899"/>
      <c r="DC125" s="899"/>
      <c r="DD125" s="899"/>
      <c r="DE125" s="899"/>
      <c r="DF125" s="900"/>
      <c r="DG125" s="932" t="s">
        <v>122</v>
      </c>
      <c r="DH125" s="933"/>
      <c r="DI125" s="933"/>
      <c r="DJ125" s="933"/>
      <c r="DK125" s="933"/>
      <c r="DL125" s="933" t="s">
        <v>122</v>
      </c>
      <c r="DM125" s="933"/>
      <c r="DN125" s="933"/>
      <c r="DO125" s="933"/>
      <c r="DP125" s="933"/>
      <c r="DQ125" s="933" t="s">
        <v>122</v>
      </c>
      <c r="DR125" s="933"/>
      <c r="DS125" s="933"/>
      <c r="DT125" s="933"/>
      <c r="DU125" s="933"/>
      <c r="DV125" s="934" t="s">
        <v>122</v>
      </c>
      <c r="DW125" s="934"/>
      <c r="DX125" s="934"/>
      <c r="DY125" s="934"/>
      <c r="DZ125" s="935"/>
    </row>
    <row r="126" spans="1:130" s="212" customFormat="1" ht="26.25" customHeight="1" thickBot="1" x14ac:dyDescent="0.25">
      <c r="A126" s="1059"/>
      <c r="B126" s="951"/>
      <c r="C126" s="924" t="s">
        <v>441</v>
      </c>
      <c r="D126" s="925"/>
      <c r="E126" s="925"/>
      <c r="F126" s="925"/>
      <c r="G126" s="925"/>
      <c r="H126" s="925"/>
      <c r="I126" s="925"/>
      <c r="J126" s="925"/>
      <c r="K126" s="925"/>
      <c r="L126" s="925"/>
      <c r="M126" s="925"/>
      <c r="N126" s="925"/>
      <c r="O126" s="925"/>
      <c r="P126" s="925"/>
      <c r="Q126" s="925"/>
      <c r="R126" s="925"/>
      <c r="S126" s="925"/>
      <c r="T126" s="925"/>
      <c r="U126" s="925"/>
      <c r="V126" s="925"/>
      <c r="W126" s="925"/>
      <c r="X126" s="925"/>
      <c r="Y126" s="925"/>
      <c r="Z126" s="926"/>
      <c r="AA126" s="960">
        <v>1205</v>
      </c>
      <c r="AB126" s="961"/>
      <c r="AC126" s="961"/>
      <c r="AD126" s="961"/>
      <c r="AE126" s="962"/>
      <c r="AF126" s="963">
        <v>1198</v>
      </c>
      <c r="AG126" s="961"/>
      <c r="AH126" s="961"/>
      <c r="AI126" s="961"/>
      <c r="AJ126" s="962"/>
      <c r="AK126" s="963" t="s">
        <v>122</v>
      </c>
      <c r="AL126" s="961"/>
      <c r="AM126" s="961"/>
      <c r="AN126" s="961"/>
      <c r="AO126" s="962"/>
      <c r="AP126" s="964" t="s">
        <v>122</v>
      </c>
      <c r="AQ126" s="965"/>
      <c r="AR126" s="965"/>
      <c r="AS126" s="965"/>
      <c r="AT126" s="966"/>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25"/>
      <c r="CL126" s="1012"/>
      <c r="CM126" s="1012"/>
      <c r="CN126" s="1012"/>
      <c r="CO126" s="1013"/>
      <c r="CP126" s="924" t="s">
        <v>453</v>
      </c>
      <c r="CQ126" s="925"/>
      <c r="CR126" s="925"/>
      <c r="CS126" s="925"/>
      <c r="CT126" s="925"/>
      <c r="CU126" s="925"/>
      <c r="CV126" s="925"/>
      <c r="CW126" s="925"/>
      <c r="CX126" s="925"/>
      <c r="CY126" s="925"/>
      <c r="CZ126" s="925"/>
      <c r="DA126" s="925"/>
      <c r="DB126" s="925"/>
      <c r="DC126" s="925"/>
      <c r="DD126" s="925"/>
      <c r="DE126" s="925"/>
      <c r="DF126" s="926"/>
      <c r="DG126" s="927" t="s">
        <v>122</v>
      </c>
      <c r="DH126" s="928"/>
      <c r="DI126" s="928"/>
      <c r="DJ126" s="928"/>
      <c r="DK126" s="928"/>
      <c r="DL126" s="928" t="s">
        <v>122</v>
      </c>
      <c r="DM126" s="928"/>
      <c r="DN126" s="928"/>
      <c r="DO126" s="928"/>
      <c r="DP126" s="928"/>
      <c r="DQ126" s="928" t="s">
        <v>122</v>
      </c>
      <c r="DR126" s="928"/>
      <c r="DS126" s="928"/>
      <c r="DT126" s="928"/>
      <c r="DU126" s="928"/>
      <c r="DV126" s="929" t="s">
        <v>122</v>
      </c>
      <c r="DW126" s="929"/>
      <c r="DX126" s="929"/>
      <c r="DY126" s="929"/>
      <c r="DZ126" s="930"/>
    </row>
    <row r="127" spans="1:130" s="212" customFormat="1" ht="26.25" customHeight="1" x14ac:dyDescent="0.2">
      <c r="A127" s="1060"/>
      <c r="B127" s="953"/>
      <c r="C127" s="975" t="s">
        <v>454</v>
      </c>
      <c r="D127" s="967"/>
      <c r="E127" s="967"/>
      <c r="F127" s="967"/>
      <c r="G127" s="967"/>
      <c r="H127" s="967"/>
      <c r="I127" s="967"/>
      <c r="J127" s="967"/>
      <c r="K127" s="967"/>
      <c r="L127" s="967"/>
      <c r="M127" s="967"/>
      <c r="N127" s="967"/>
      <c r="O127" s="967"/>
      <c r="P127" s="967"/>
      <c r="Q127" s="967"/>
      <c r="R127" s="967"/>
      <c r="S127" s="967"/>
      <c r="T127" s="967"/>
      <c r="U127" s="967"/>
      <c r="V127" s="967"/>
      <c r="W127" s="967"/>
      <c r="X127" s="967"/>
      <c r="Y127" s="967"/>
      <c r="Z127" s="968"/>
      <c r="AA127" s="960" t="s">
        <v>122</v>
      </c>
      <c r="AB127" s="961"/>
      <c r="AC127" s="961"/>
      <c r="AD127" s="961"/>
      <c r="AE127" s="962"/>
      <c r="AF127" s="963" t="s">
        <v>122</v>
      </c>
      <c r="AG127" s="961"/>
      <c r="AH127" s="961"/>
      <c r="AI127" s="961"/>
      <c r="AJ127" s="962"/>
      <c r="AK127" s="963" t="s">
        <v>122</v>
      </c>
      <c r="AL127" s="961"/>
      <c r="AM127" s="961"/>
      <c r="AN127" s="961"/>
      <c r="AO127" s="962"/>
      <c r="AP127" s="964" t="s">
        <v>122</v>
      </c>
      <c r="AQ127" s="965"/>
      <c r="AR127" s="965"/>
      <c r="AS127" s="965"/>
      <c r="AT127" s="966"/>
      <c r="AU127" s="214"/>
      <c r="AV127" s="214"/>
      <c r="AW127" s="214"/>
      <c r="AX127" s="1033" t="s">
        <v>455</v>
      </c>
      <c r="AY127" s="1034"/>
      <c r="AZ127" s="1034"/>
      <c r="BA127" s="1034"/>
      <c r="BB127" s="1034"/>
      <c r="BC127" s="1034"/>
      <c r="BD127" s="1034"/>
      <c r="BE127" s="1035"/>
      <c r="BF127" s="1036" t="s">
        <v>456</v>
      </c>
      <c r="BG127" s="1034"/>
      <c r="BH127" s="1034"/>
      <c r="BI127" s="1034"/>
      <c r="BJ127" s="1034"/>
      <c r="BK127" s="1034"/>
      <c r="BL127" s="1035"/>
      <c r="BM127" s="1036" t="s">
        <v>457</v>
      </c>
      <c r="BN127" s="1034"/>
      <c r="BO127" s="1034"/>
      <c r="BP127" s="1034"/>
      <c r="BQ127" s="1034"/>
      <c r="BR127" s="1034"/>
      <c r="BS127" s="1035"/>
      <c r="BT127" s="1036" t="s">
        <v>458</v>
      </c>
      <c r="BU127" s="1034"/>
      <c r="BV127" s="1034"/>
      <c r="BW127" s="1034"/>
      <c r="BX127" s="1034"/>
      <c r="BY127" s="1034"/>
      <c r="BZ127" s="1057"/>
      <c r="CA127" s="214"/>
      <c r="CB127" s="214"/>
      <c r="CC127" s="214"/>
      <c r="CD127" s="237"/>
      <c r="CE127" s="237"/>
      <c r="CF127" s="237"/>
      <c r="CG127" s="214"/>
      <c r="CH127" s="214"/>
      <c r="CI127" s="214"/>
      <c r="CJ127" s="236"/>
      <c r="CK127" s="1025"/>
      <c r="CL127" s="1012"/>
      <c r="CM127" s="1012"/>
      <c r="CN127" s="1012"/>
      <c r="CO127" s="1013"/>
      <c r="CP127" s="924" t="s">
        <v>459</v>
      </c>
      <c r="CQ127" s="925"/>
      <c r="CR127" s="925"/>
      <c r="CS127" s="925"/>
      <c r="CT127" s="925"/>
      <c r="CU127" s="925"/>
      <c r="CV127" s="925"/>
      <c r="CW127" s="925"/>
      <c r="CX127" s="925"/>
      <c r="CY127" s="925"/>
      <c r="CZ127" s="925"/>
      <c r="DA127" s="925"/>
      <c r="DB127" s="925"/>
      <c r="DC127" s="925"/>
      <c r="DD127" s="925"/>
      <c r="DE127" s="925"/>
      <c r="DF127" s="926"/>
      <c r="DG127" s="927" t="s">
        <v>122</v>
      </c>
      <c r="DH127" s="928"/>
      <c r="DI127" s="928"/>
      <c r="DJ127" s="928"/>
      <c r="DK127" s="928"/>
      <c r="DL127" s="928" t="s">
        <v>122</v>
      </c>
      <c r="DM127" s="928"/>
      <c r="DN127" s="928"/>
      <c r="DO127" s="928"/>
      <c r="DP127" s="928"/>
      <c r="DQ127" s="928" t="s">
        <v>122</v>
      </c>
      <c r="DR127" s="928"/>
      <c r="DS127" s="928"/>
      <c r="DT127" s="928"/>
      <c r="DU127" s="928"/>
      <c r="DV127" s="929" t="s">
        <v>122</v>
      </c>
      <c r="DW127" s="929"/>
      <c r="DX127" s="929"/>
      <c r="DY127" s="929"/>
      <c r="DZ127" s="930"/>
    </row>
    <row r="128" spans="1:130" s="212" customFormat="1" ht="26.25" customHeight="1" thickBot="1" x14ac:dyDescent="0.25">
      <c r="A128" s="1043" t="s">
        <v>460</v>
      </c>
      <c r="B128" s="1044"/>
      <c r="C128" s="1044"/>
      <c r="D128" s="1044"/>
      <c r="E128" s="1044"/>
      <c r="F128" s="1044"/>
      <c r="G128" s="1044"/>
      <c r="H128" s="1044"/>
      <c r="I128" s="1044"/>
      <c r="J128" s="1044"/>
      <c r="K128" s="1044"/>
      <c r="L128" s="1044"/>
      <c r="M128" s="1044"/>
      <c r="N128" s="1044"/>
      <c r="O128" s="1044"/>
      <c r="P128" s="1044"/>
      <c r="Q128" s="1044"/>
      <c r="R128" s="1044"/>
      <c r="S128" s="1044"/>
      <c r="T128" s="1044"/>
      <c r="U128" s="1044"/>
      <c r="V128" s="1044"/>
      <c r="W128" s="1045" t="s">
        <v>461</v>
      </c>
      <c r="X128" s="1045"/>
      <c r="Y128" s="1045"/>
      <c r="Z128" s="1046"/>
      <c r="AA128" s="1047">
        <v>98848</v>
      </c>
      <c r="AB128" s="1048"/>
      <c r="AC128" s="1048"/>
      <c r="AD128" s="1048"/>
      <c r="AE128" s="1049"/>
      <c r="AF128" s="1050">
        <v>99389</v>
      </c>
      <c r="AG128" s="1048"/>
      <c r="AH128" s="1048"/>
      <c r="AI128" s="1048"/>
      <c r="AJ128" s="1049"/>
      <c r="AK128" s="1050">
        <v>138322</v>
      </c>
      <c r="AL128" s="1048"/>
      <c r="AM128" s="1048"/>
      <c r="AN128" s="1048"/>
      <c r="AO128" s="1049"/>
      <c r="AP128" s="1051"/>
      <c r="AQ128" s="1052"/>
      <c r="AR128" s="1052"/>
      <c r="AS128" s="1052"/>
      <c r="AT128" s="1053"/>
      <c r="AU128" s="214"/>
      <c r="AV128" s="214"/>
      <c r="AW128" s="214"/>
      <c r="AX128" s="898" t="s">
        <v>462</v>
      </c>
      <c r="AY128" s="899"/>
      <c r="AZ128" s="899"/>
      <c r="BA128" s="899"/>
      <c r="BB128" s="899"/>
      <c r="BC128" s="899"/>
      <c r="BD128" s="899"/>
      <c r="BE128" s="900"/>
      <c r="BF128" s="1054" t="s">
        <v>122</v>
      </c>
      <c r="BG128" s="1055"/>
      <c r="BH128" s="1055"/>
      <c r="BI128" s="1055"/>
      <c r="BJ128" s="1055"/>
      <c r="BK128" s="1055"/>
      <c r="BL128" s="1056"/>
      <c r="BM128" s="1054">
        <v>12.73</v>
      </c>
      <c r="BN128" s="1055"/>
      <c r="BO128" s="1055"/>
      <c r="BP128" s="1055"/>
      <c r="BQ128" s="1055"/>
      <c r="BR128" s="1055"/>
      <c r="BS128" s="1056"/>
      <c r="BT128" s="1054">
        <v>20</v>
      </c>
      <c r="BU128" s="1055"/>
      <c r="BV128" s="1055"/>
      <c r="BW128" s="1055"/>
      <c r="BX128" s="1055"/>
      <c r="BY128" s="1055"/>
      <c r="BZ128" s="1078"/>
      <c r="CA128" s="237"/>
      <c r="CB128" s="237"/>
      <c r="CC128" s="237"/>
      <c r="CD128" s="237"/>
      <c r="CE128" s="237"/>
      <c r="CF128" s="237"/>
      <c r="CG128" s="214"/>
      <c r="CH128" s="214"/>
      <c r="CI128" s="214"/>
      <c r="CJ128" s="236"/>
      <c r="CK128" s="1026"/>
      <c r="CL128" s="1027"/>
      <c r="CM128" s="1027"/>
      <c r="CN128" s="1027"/>
      <c r="CO128" s="1028"/>
      <c r="CP128" s="1037" t="s">
        <v>463</v>
      </c>
      <c r="CQ128" s="727"/>
      <c r="CR128" s="727"/>
      <c r="CS128" s="727"/>
      <c r="CT128" s="727"/>
      <c r="CU128" s="727"/>
      <c r="CV128" s="727"/>
      <c r="CW128" s="727"/>
      <c r="CX128" s="727"/>
      <c r="CY128" s="727"/>
      <c r="CZ128" s="727"/>
      <c r="DA128" s="727"/>
      <c r="DB128" s="727"/>
      <c r="DC128" s="727"/>
      <c r="DD128" s="727"/>
      <c r="DE128" s="727"/>
      <c r="DF128" s="1038"/>
      <c r="DG128" s="1039" t="s">
        <v>122</v>
      </c>
      <c r="DH128" s="1040"/>
      <c r="DI128" s="1040"/>
      <c r="DJ128" s="1040"/>
      <c r="DK128" s="1040"/>
      <c r="DL128" s="1040" t="s">
        <v>122</v>
      </c>
      <c r="DM128" s="1040"/>
      <c r="DN128" s="1040"/>
      <c r="DO128" s="1040"/>
      <c r="DP128" s="1040"/>
      <c r="DQ128" s="1040" t="s">
        <v>122</v>
      </c>
      <c r="DR128" s="1040"/>
      <c r="DS128" s="1040"/>
      <c r="DT128" s="1040"/>
      <c r="DU128" s="1040"/>
      <c r="DV128" s="1041" t="s">
        <v>122</v>
      </c>
      <c r="DW128" s="1041"/>
      <c r="DX128" s="1041"/>
      <c r="DY128" s="1041"/>
      <c r="DZ128" s="1042"/>
    </row>
    <row r="129" spans="1:131" s="212" customFormat="1" ht="26.25" customHeight="1" x14ac:dyDescent="0.2">
      <c r="A129" s="936" t="s">
        <v>102</v>
      </c>
      <c r="B129" s="937"/>
      <c r="C129" s="937"/>
      <c r="D129" s="937"/>
      <c r="E129" s="937"/>
      <c r="F129" s="937"/>
      <c r="G129" s="937"/>
      <c r="H129" s="937"/>
      <c r="I129" s="937"/>
      <c r="J129" s="937"/>
      <c r="K129" s="937"/>
      <c r="L129" s="937"/>
      <c r="M129" s="937"/>
      <c r="N129" s="937"/>
      <c r="O129" s="937"/>
      <c r="P129" s="937"/>
      <c r="Q129" s="937"/>
      <c r="R129" s="937"/>
      <c r="S129" s="937"/>
      <c r="T129" s="937"/>
      <c r="U129" s="937"/>
      <c r="V129" s="937"/>
      <c r="W129" s="1072" t="s">
        <v>464</v>
      </c>
      <c r="X129" s="1073"/>
      <c r="Y129" s="1073"/>
      <c r="Z129" s="1074"/>
      <c r="AA129" s="960">
        <v>15294545</v>
      </c>
      <c r="AB129" s="961"/>
      <c r="AC129" s="961"/>
      <c r="AD129" s="961"/>
      <c r="AE129" s="962"/>
      <c r="AF129" s="963">
        <v>15299410</v>
      </c>
      <c r="AG129" s="961"/>
      <c r="AH129" s="961"/>
      <c r="AI129" s="961"/>
      <c r="AJ129" s="962"/>
      <c r="AK129" s="963">
        <v>15746576</v>
      </c>
      <c r="AL129" s="961"/>
      <c r="AM129" s="961"/>
      <c r="AN129" s="961"/>
      <c r="AO129" s="962"/>
      <c r="AP129" s="1075"/>
      <c r="AQ129" s="1076"/>
      <c r="AR129" s="1076"/>
      <c r="AS129" s="1076"/>
      <c r="AT129" s="1077"/>
      <c r="AU129" s="215"/>
      <c r="AV129" s="215"/>
      <c r="AW129" s="215"/>
      <c r="AX129" s="1067" t="s">
        <v>465</v>
      </c>
      <c r="AY129" s="925"/>
      <c r="AZ129" s="925"/>
      <c r="BA129" s="925"/>
      <c r="BB129" s="925"/>
      <c r="BC129" s="925"/>
      <c r="BD129" s="925"/>
      <c r="BE129" s="926"/>
      <c r="BF129" s="1068" t="s">
        <v>122</v>
      </c>
      <c r="BG129" s="1069"/>
      <c r="BH129" s="1069"/>
      <c r="BI129" s="1069"/>
      <c r="BJ129" s="1069"/>
      <c r="BK129" s="1069"/>
      <c r="BL129" s="1070"/>
      <c r="BM129" s="1068">
        <v>17.73</v>
      </c>
      <c r="BN129" s="1069"/>
      <c r="BO129" s="1069"/>
      <c r="BP129" s="1069"/>
      <c r="BQ129" s="1069"/>
      <c r="BR129" s="1069"/>
      <c r="BS129" s="1070"/>
      <c r="BT129" s="1068">
        <v>30</v>
      </c>
      <c r="BU129" s="1069"/>
      <c r="BV129" s="1069"/>
      <c r="BW129" s="1069"/>
      <c r="BX129" s="1069"/>
      <c r="BY129" s="1069"/>
      <c r="BZ129" s="1071"/>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936" t="s">
        <v>466</v>
      </c>
      <c r="B130" s="937"/>
      <c r="C130" s="937"/>
      <c r="D130" s="937"/>
      <c r="E130" s="937"/>
      <c r="F130" s="937"/>
      <c r="G130" s="937"/>
      <c r="H130" s="937"/>
      <c r="I130" s="937"/>
      <c r="J130" s="937"/>
      <c r="K130" s="937"/>
      <c r="L130" s="937"/>
      <c r="M130" s="937"/>
      <c r="N130" s="937"/>
      <c r="O130" s="937"/>
      <c r="P130" s="937"/>
      <c r="Q130" s="937"/>
      <c r="R130" s="937"/>
      <c r="S130" s="937"/>
      <c r="T130" s="937"/>
      <c r="U130" s="937"/>
      <c r="V130" s="937"/>
      <c r="W130" s="1072" t="s">
        <v>467</v>
      </c>
      <c r="X130" s="1073"/>
      <c r="Y130" s="1073"/>
      <c r="Z130" s="1074"/>
      <c r="AA130" s="960">
        <v>2973030</v>
      </c>
      <c r="AB130" s="961"/>
      <c r="AC130" s="961"/>
      <c r="AD130" s="961"/>
      <c r="AE130" s="962"/>
      <c r="AF130" s="963">
        <v>2711424</v>
      </c>
      <c r="AG130" s="961"/>
      <c r="AH130" s="961"/>
      <c r="AI130" s="961"/>
      <c r="AJ130" s="962"/>
      <c r="AK130" s="963">
        <v>2880565</v>
      </c>
      <c r="AL130" s="961"/>
      <c r="AM130" s="961"/>
      <c r="AN130" s="961"/>
      <c r="AO130" s="962"/>
      <c r="AP130" s="1075"/>
      <c r="AQ130" s="1076"/>
      <c r="AR130" s="1076"/>
      <c r="AS130" s="1076"/>
      <c r="AT130" s="1077"/>
      <c r="AU130" s="215"/>
      <c r="AV130" s="215"/>
      <c r="AW130" s="215"/>
      <c r="AX130" s="1067" t="s">
        <v>468</v>
      </c>
      <c r="AY130" s="925"/>
      <c r="AZ130" s="925"/>
      <c r="BA130" s="925"/>
      <c r="BB130" s="925"/>
      <c r="BC130" s="925"/>
      <c r="BD130" s="925"/>
      <c r="BE130" s="926"/>
      <c r="BF130" s="1103">
        <v>9.6999999999999993</v>
      </c>
      <c r="BG130" s="1104"/>
      <c r="BH130" s="1104"/>
      <c r="BI130" s="1104"/>
      <c r="BJ130" s="1104"/>
      <c r="BK130" s="1104"/>
      <c r="BL130" s="1105"/>
      <c r="BM130" s="1103">
        <v>25</v>
      </c>
      <c r="BN130" s="1104"/>
      <c r="BO130" s="1104"/>
      <c r="BP130" s="1104"/>
      <c r="BQ130" s="1104"/>
      <c r="BR130" s="1104"/>
      <c r="BS130" s="1105"/>
      <c r="BT130" s="1103">
        <v>35</v>
      </c>
      <c r="BU130" s="1104"/>
      <c r="BV130" s="1104"/>
      <c r="BW130" s="1104"/>
      <c r="BX130" s="1104"/>
      <c r="BY130" s="1104"/>
      <c r="BZ130" s="1106"/>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1107"/>
      <c r="B131" s="1108"/>
      <c r="C131" s="1108"/>
      <c r="D131" s="1108"/>
      <c r="E131" s="1108"/>
      <c r="F131" s="1108"/>
      <c r="G131" s="1108"/>
      <c r="H131" s="1108"/>
      <c r="I131" s="1108"/>
      <c r="J131" s="1108"/>
      <c r="K131" s="1108"/>
      <c r="L131" s="1108"/>
      <c r="M131" s="1108"/>
      <c r="N131" s="1108"/>
      <c r="O131" s="1108"/>
      <c r="P131" s="1108"/>
      <c r="Q131" s="1108"/>
      <c r="R131" s="1108"/>
      <c r="S131" s="1108"/>
      <c r="T131" s="1108"/>
      <c r="U131" s="1108"/>
      <c r="V131" s="1108"/>
      <c r="W131" s="1109" t="s">
        <v>469</v>
      </c>
      <c r="X131" s="1110"/>
      <c r="Y131" s="1110"/>
      <c r="Z131" s="1111"/>
      <c r="AA131" s="1006">
        <v>12321515</v>
      </c>
      <c r="AB131" s="988"/>
      <c r="AC131" s="988"/>
      <c r="AD131" s="988"/>
      <c r="AE131" s="989"/>
      <c r="AF131" s="987">
        <v>12587986</v>
      </c>
      <c r="AG131" s="988"/>
      <c r="AH131" s="988"/>
      <c r="AI131" s="988"/>
      <c r="AJ131" s="989"/>
      <c r="AK131" s="987">
        <v>12866011</v>
      </c>
      <c r="AL131" s="988"/>
      <c r="AM131" s="988"/>
      <c r="AN131" s="988"/>
      <c r="AO131" s="989"/>
      <c r="AP131" s="1112"/>
      <c r="AQ131" s="1113"/>
      <c r="AR131" s="1113"/>
      <c r="AS131" s="1113"/>
      <c r="AT131" s="1114"/>
      <c r="AU131" s="215"/>
      <c r="AV131" s="215"/>
      <c r="AW131" s="215"/>
      <c r="AX131" s="1085" t="s">
        <v>470</v>
      </c>
      <c r="AY131" s="727"/>
      <c r="AZ131" s="727"/>
      <c r="BA131" s="727"/>
      <c r="BB131" s="727"/>
      <c r="BC131" s="727"/>
      <c r="BD131" s="727"/>
      <c r="BE131" s="1038"/>
      <c r="BF131" s="1086">
        <v>5.6</v>
      </c>
      <c r="BG131" s="1087"/>
      <c r="BH131" s="1087"/>
      <c r="BI131" s="1087"/>
      <c r="BJ131" s="1087"/>
      <c r="BK131" s="1087"/>
      <c r="BL131" s="1088"/>
      <c r="BM131" s="1086">
        <v>350</v>
      </c>
      <c r="BN131" s="1087"/>
      <c r="BO131" s="1087"/>
      <c r="BP131" s="1087"/>
      <c r="BQ131" s="1087"/>
      <c r="BR131" s="1087"/>
      <c r="BS131" s="1088"/>
      <c r="BT131" s="1089"/>
      <c r="BU131" s="1090"/>
      <c r="BV131" s="1090"/>
      <c r="BW131" s="1090"/>
      <c r="BX131" s="1090"/>
      <c r="BY131" s="1090"/>
      <c r="BZ131" s="1091"/>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1092" t="s">
        <v>471</v>
      </c>
      <c r="B132" s="1093"/>
      <c r="C132" s="1093"/>
      <c r="D132" s="1093"/>
      <c r="E132" s="1093"/>
      <c r="F132" s="1093"/>
      <c r="G132" s="1093"/>
      <c r="H132" s="1093"/>
      <c r="I132" s="1093"/>
      <c r="J132" s="1093"/>
      <c r="K132" s="1093"/>
      <c r="L132" s="1093"/>
      <c r="M132" s="1093"/>
      <c r="N132" s="1093"/>
      <c r="O132" s="1093"/>
      <c r="P132" s="1093"/>
      <c r="Q132" s="1093"/>
      <c r="R132" s="1093"/>
      <c r="S132" s="1093"/>
      <c r="T132" s="1093"/>
      <c r="U132" s="1093"/>
      <c r="V132" s="1096" t="s">
        <v>472</v>
      </c>
      <c r="W132" s="1096"/>
      <c r="X132" s="1096"/>
      <c r="Y132" s="1096"/>
      <c r="Z132" s="1097"/>
      <c r="AA132" s="1098">
        <v>8.8030002799999991</v>
      </c>
      <c r="AB132" s="1099"/>
      <c r="AC132" s="1099"/>
      <c r="AD132" s="1099"/>
      <c r="AE132" s="1100"/>
      <c r="AF132" s="1101">
        <v>9.1244063979999996</v>
      </c>
      <c r="AG132" s="1099"/>
      <c r="AH132" s="1099"/>
      <c r="AI132" s="1099"/>
      <c r="AJ132" s="1100"/>
      <c r="AK132" s="1101">
        <v>11.215543029999999</v>
      </c>
      <c r="AL132" s="1099"/>
      <c r="AM132" s="1099"/>
      <c r="AN132" s="1099"/>
      <c r="AO132" s="1100"/>
      <c r="AP132" s="1003"/>
      <c r="AQ132" s="1004"/>
      <c r="AR132" s="1004"/>
      <c r="AS132" s="1004"/>
      <c r="AT132" s="1102"/>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7"/>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1094"/>
      <c r="B133" s="1095"/>
      <c r="C133" s="1095"/>
      <c r="D133" s="1095"/>
      <c r="E133" s="1095"/>
      <c r="F133" s="1095"/>
      <c r="G133" s="1095"/>
      <c r="H133" s="1095"/>
      <c r="I133" s="1095"/>
      <c r="J133" s="1095"/>
      <c r="K133" s="1095"/>
      <c r="L133" s="1095"/>
      <c r="M133" s="1095"/>
      <c r="N133" s="1095"/>
      <c r="O133" s="1095"/>
      <c r="P133" s="1095"/>
      <c r="Q133" s="1095"/>
      <c r="R133" s="1095"/>
      <c r="S133" s="1095"/>
      <c r="T133" s="1095"/>
      <c r="U133" s="1095"/>
      <c r="V133" s="1079" t="s">
        <v>473</v>
      </c>
      <c r="W133" s="1079"/>
      <c r="X133" s="1079"/>
      <c r="Y133" s="1079"/>
      <c r="Z133" s="1080"/>
      <c r="AA133" s="1081">
        <v>9.1999999999999993</v>
      </c>
      <c r="AB133" s="1082"/>
      <c r="AC133" s="1082"/>
      <c r="AD133" s="1082"/>
      <c r="AE133" s="1083"/>
      <c r="AF133" s="1081">
        <v>9.1</v>
      </c>
      <c r="AG133" s="1082"/>
      <c r="AH133" s="1082"/>
      <c r="AI133" s="1082"/>
      <c r="AJ133" s="1083"/>
      <c r="AK133" s="1081">
        <v>9.6999999999999993</v>
      </c>
      <c r="AL133" s="1082"/>
      <c r="AM133" s="1082"/>
      <c r="AN133" s="1082"/>
      <c r="AO133" s="1083"/>
      <c r="AP133" s="1030"/>
      <c r="AQ133" s="1031"/>
      <c r="AR133" s="1031"/>
      <c r="AS133" s="1031"/>
      <c r="AT133" s="1084"/>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YJvMKUUR5pgRozgxttNcjZTVErl7tGOOTgvarrvowrv+DA2dlxZWJYZ8jHYxVj5mJbe/+pAICuJMi1XcMNYWJQ==" saltValue="PabOB6DbFYVC5/pXMxawkw=="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topLeftCell="AA29" zoomScaleNormal="85" zoomScaleSheetLayoutView="100" workbookViewId="0"/>
  </sheetViews>
  <sheetFormatPr defaultColWidth="0" defaultRowHeight="13.5" customHeight="1" zeroHeight="1" x14ac:dyDescent="0.2"/>
  <cols>
    <col min="1" max="120" width="2.7265625" style="242" customWidth="1"/>
    <col min="121" max="121" width="0" style="241" hidden="1" customWidth="1"/>
    <col min="122" max="16384" width="9" style="241" hidden="1"/>
  </cols>
  <sheetData>
    <row r="1" spans="1:120" ht="13"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241"/>
    </row>
    <row r="17" spans="119:120" ht="13" x14ac:dyDescent="0.2">
      <c r="DP17" s="241"/>
    </row>
    <row r="18" spans="119:120" ht="13" x14ac:dyDescent="0.2"/>
    <row r="19" spans="119:120" ht="13" x14ac:dyDescent="0.2"/>
    <row r="20" spans="119:120" ht="13" x14ac:dyDescent="0.2">
      <c r="DO20" s="241"/>
      <c r="DP20" s="241"/>
    </row>
    <row r="21" spans="119:120" ht="13" x14ac:dyDescent="0.2">
      <c r="DP21" s="241"/>
    </row>
    <row r="22" spans="119:120" ht="13" x14ac:dyDescent="0.2"/>
    <row r="23" spans="119:120" ht="13" x14ac:dyDescent="0.2">
      <c r="DO23" s="241"/>
      <c r="DP23" s="241"/>
    </row>
    <row r="24" spans="119:120" ht="13" x14ac:dyDescent="0.2">
      <c r="DP24" s="241"/>
    </row>
    <row r="25" spans="119:120" ht="13" x14ac:dyDescent="0.2">
      <c r="DP25" s="241"/>
    </row>
    <row r="26" spans="119:120" ht="13" x14ac:dyDescent="0.2">
      <c r="DO26" s="241"/>
      <c r="DP26" s="241"/>
    </row>
    <row r="27" spans="119:120" ht="13" x14ac:dyDescent="0.2"/>
    <row r="28" spans="119:120" ht="13" x14ac:dyDescent="0.2">
      <c r="DO28" s="241"/>
      <c r="DP28" s="241"/>
    </row>
    <row r="29" spans="119:120" ht="13" x14ac:dyDescent="0.2">
      <c r="DP29" s="241"/>
    </row>
    <row r="30" spans="119:120" ht="13" x14ac:dyDescent="0.2"/>
    <row r="31" spans="119:120" ht="13" x14ac:dyDescent="0.2">
      <c r="DO31" s="241"/>
      <c r="DP31" s="241"/>
    </row>
    <row r="32" spans="119:120" ht="13" x14ac:dyDescent="0.2"/>
    <row r="33" spans="98:120" ht="13" x14ac:dyDescent="0.2">
      <c r="DO33" s="241"/>
      <c r="DP33" s="241"/>
    </row>
    <row r="34" spans="98:120" ht="13" x14ac:dyDescent="0.2">
      <c r="DM34" s="241"/>
    </row>
    <row r="35" spans="98:120" ht="13" x14ac:dyDescent="0.2">
      <c r="CT35" s="241"/>
      <c r="CU35" s="241"/>
      <c r="CV35" s="241"/>
      <c r="CY35" s="241"/>
      <c r="CZ35" s="241"/>
      <c r="DA35" s="241"/>
      <c r="DD35" s="241"/>
      <c r="DE35" s="241"/>
      <c r="DF35" s="241"/>
      <c r="DI35" s="241"/>
      <c r="DJ35" s="241"/>
      <c r="DK35" s="241"/>
      <c r="DM35" s="241"/>
      <c r="DN35" s="241"/>
      <c r="DO35" s="241"/>
      <c r="DP35" s="241"/>
    </row>
    <row r="36" spans="98:120" ht="13" x14ac:dyDescent="0.2"/>
    <row r="37" spans="98:120" ht="13" x14ac:dyDescent="0.2">
      <c r="CW37" s="241"/>
      <c r="DB37" s="241"/>
      <c r="DG37" s="241"/>
      <c r="DL37" s="241"/>
      <c r="DP37" s="241"/>
    </row>
    <row r="38" spans="98:120" ht="13"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241"/>
      <c r="DO49" s="241"/>
      <c r="DP49" s="241"/>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241"/>
      <c r="CS63" s="241"/>
      <c r="CX63" s="241"/>
      <c r="DC63" s="241"/>
      <c r="DH63" s="241"/>
    </row>
    <row r="64" spans="22:120" ht="13" x14ac:dyDescent="0.2">
      <c r="V64" s="241"/>
    </row>
    <row r="65" spans="15:120" ht="13"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 x14ac:dyDescent="0.2">
      <c r="Q66" s="241"/>
      <c r="S66" s="241"/>
      <c r="U66" s="241"/>
      <c r="DM66" s="241"/>
    </row>
    <row r="67" spans="15:120" ht="13"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 x14ac:dyDescent="0.2"/>
    <row r="69" spans="15:120" ht="13" x14ac:dyDescent="0.2"/>
    <row r="70" spans="15:120" ht="13" x14ac:dyDescent="0.2"/>
    <row r="71" spans="15:120" ht="13" x14ac:dyDescent="0.2"/>
    <row r="72" spans="15:120" ht="13" x14ac:dyDescent="0.2">
      <c r="DP72" s="241"/>
    </row>
    <row r="73" spans="15:120" ht="13" x14ac:dyDescent="0.2">
      <c r="DP73" s="241"/>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241"/>
      <c r="CX96" s="241"/>
      <c r="DC96" s="241"/>
      <c r="DH96" s="241"/>
    </row>
    <row r="97" spans="24:120" ht="13" x14ac:dyDescent="0.2">
      <c r="CS97" s="241"/>
      <c r="CX97" s="241"/>
      <c r="DC97" s="241"/>
      <c r="DH97" s="241"/>
      <c r="DP97" s="242" t="s">
        <v>474</v>
      </c>
    </row>
    <row r="98" spans="24:120" ht="13" hidden="1" x14ac:dyDescent="0.2">
      <c r="CS98" s="241"/>
      <c r="CX98" s="241"/>
      <c r="DC98" s="241"/>
      <c r="DH98" s="241"/>
    </row>
    <row r="99" spans="24:120" ht="13"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 hidden="1" x14ac:dyDescent="0.2">
      <c r="CT103" s="241"/>
      <c r="CV103" s="241"/>
      <c r="CW103" s="241"/>
      <c r="CY103" s="241"/>
      <c r="DA103" s="241"/>
      <c r="DB103" s="241"/>
      <c r="DD103" s="241"/>
      <c r="DF103" s="241"/>
      <c r="DG103" s="241"/>
      <c r="DI103" s="241"/>
      <c r="DK103" s="241"/>
      <c r="DL103" s="241"/>
      <c r="DM103" s="241"/>
      <c r="DN103" s="241"/>
      <c r="DO103" s="241"/>
      <c r="DP103" s="241"/>
    </row>
    <row r="104" spans="24:120" ht="13"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KwqxBXyVHTqSF513iOZjmZZRwfdEbmYqQ04uU7FCvM92Bf9UV640WHcGWlMwUet+VQkjnB2ter39FtI33GT9yA==" saltValue="jdyg/tNKaZnVwBdrt7mOQQ==" spinCount="100000" sheet="1" objects="1" scenarios="1"/>
  <dataConsolidate/>
  <phoneticPr fontId="2"/>
  <printOptions horizontalCentered="1" verticalCentered="1"/>
  <pageMargins left="0" right="0" top="0" bottom="0" header="0" footer="0"/>
  <pageSetup paperSize="9" scale="45"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topLeftCell="BH42" zoomScaleNormal="100" zoomScaleSheetLayoutView="55" workbookViewId="0"/>
  </sheetViews>
  <sheetFormatPr defaultColWidth="0" defaultRowHeight="13.5" customHeight="1" zeroHeight="1" x14ac:dyDescent="0.2"/>
  <cols>
    <col min="1" max="116" width="2.6328125" style="242" customWidth="1"/>
    <col min="117" max="16384" width="9" style="241" hidden="1"/>
  </cols>
  <sheetData>
    <row r="1" spans="2:116" ht="13"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 x14ac:dyDescent="0.2"/>
    <row r="3" spans="2:116" ht="13" x14ac:dyDescent="0.2"/>
    <row r="4" spans="2:116" ht="13"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 x14ac:dyDescent="0.2"/>
    <row r="7" spans="2:116" ht="13" x14ac:dyDescent="0.2"/>
    <row r="8" spans="2:116" ht="13" x14ac:dyDescent="0.2"/>
    <row r="9" spans="2:116" ht="13" x14ac:dyDescent="0.2"/>
    <row r="10" spans="2:116" ht="13" x14ac:dyDescent="0.2"/>
    <row r="11" spans="2:116" ht="13" x14ac:dyDescent="0.2"/>
    <row r="12" spans="2:116" ht="13" x14ac:dyDescent="0.2"/>
    <row r="13" spans="2:116" ht="13" x14ac:dyDescent="0.2"/>
    <row r="14" spans="2:116" ht="13" x14ac:dyDescent="0.2"/>
    <row r="15" spans="2:116" ht="13" x14ac:dyDescent="0.2"/>
    <row r="16" spans="2:116" ht="13" x14ac:dyDescent="0.2"/>
    <row r="17" spans="9:116" ht="13" x14ac:dyDescent="0.2"/>
    <row r="18" spans="9:116" ht="13"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 x14ac:dyDescent="0.2"/>
    <row r="20" spans="9:116" ht="13" x14ac:dyDescent="0.2"/>
    <row r="21" spans="9:116" ht="13" x14ac:dyDescent="0.2">
      <c r="DL21" s="241"/>
    </row>
    <row r="22" spans="9:116" ht="13" x14ac:dyDescent="0.2">
      <c r="DI22" s="241"/>
      <c r="DJ22" s="241"/>
      <c r="DK22" s="241"/>
      <c r="DL22" s="241"/>
    </row>
    <row r="23" spans="9:116" ht="13" x14ac:dyDescent="0.2">
      <c r="CY23" s="241"/>
      <c r="CZ23" s="241"/>
      <c r="DA23" s="241"/>
      <c r="DB23" s="241"/>
      <c r="DC23" s="241"/>
      <c r="DD23" s="241"/>
      <c r="DE23" s="241"/>
      <c r="DF23" s="241"/>
      <c r="DG23" s="241"/>
      <c r="DH23" s="241"/>
      <c r="DI23" s="241"/>
      <c r="DJ23" s="241"/>
      <c r="DK23" s="241"/>
      <c r="DL23" s="241"/>
    </row>
    <row r="24" spans="9:116" ht="13" x14ac:dyDescent="0.2"/>
    <row r="25" spans="9:116" ht="13" x14ac:dyDescent="0.2"/>
    <row r="26" spans="9:116" ht="13" x14ac:dyDescent="0.2"/>
    <row r="27" spans="9:116" ht="13" x14ac:dyDescent="0.2"/>
    <row r="28" spans="9:116" ht="13" x14ac:dyDescent="0.2"/>
    <row r="29" spans="9:116" ht="13" x14ac:dyDescent="0.2"/>
    <row r="30" spans="9:116" ht="13" x14ac:dyDescent="0.2"/>
    <row r="31" spans="9:116" ht="13" x14ac:dyDescent="0.2"/>
    <row r="32" spans="9:116" ht="13" x14ac:dyDescent="0.2"/>
    <row r="33" spans="15:116" ht="13" x14ac:dyDescent="0.2"/>
    <row r="34" spans="15:116" ht="13" x14ac:dyDescent="0.2"/>
    <row r="35" spans="15:116" ht="13" x14ac:dyDescent="0.2">
      <c r="CZ35" s="241"/>
      <c r="DA35" s="241"/>
      <c r="DB35" s="241"/>
      <c r="DC35" s="241"/>
      <c r="DD35" s="241"/>
      <c r="DE35" s="241"/>
      <c r="DF35" s="241"/>
      <c r="DG35" s="241"/>
      <c r="DH35" s="241"/>
      <c r="DI35" s="241"/>
      <c r="DJ35" s="241"/>
      <c r="DK35" s="241"/>
      <c r="DL35" s="241"/>
    </row>
    <row r="36" spans="15:116" ht="13" x14ac:dyDescent="0.2"/>
    <row r="37" spans="15:116" ht="13" x14ac:dyDescent="0.2">
      <c r="DL37" s="241"/>
    </row>
    <row r="38" spans="15:116" ht="13" x14ac:dyDescent="0.2">
      <c r="DI38" s="241"/>
      <c r="DJ38" s="241"/>
      <c r="DK38" s="241"/>
      <c r="DL38" s="241"/>
    </row>
    <row r="39" spans="15:116" ht="13" x14ac:dyDescent="0.2"/>
    <row r="40" spans="15:116" ht="13" x14ac:dyDescent="0.2"/>
    <row r="41" spans="15:116" ht="13" x14ac:dyDescent="0.2"/>
    <row r="42" spans="15:116" ht="13" x14ac:dyDescent="0.2"/>
    <row r="43" spans="15:116" ht="13"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 x14ac:dyDescent="0.2">
      <c r="DL44" s="241"/>
    </row>
    <row r="45" spans="15:116" ht="13" x14ac:dyDescent="0.2"/>
    <row r="46" spans="15:116" ht="13" x14ac:dyDescent="0.2">
      <c r="DA46" s="241"/>
      <c r="DB46" s="241"/>
      <c r="DC46" s="241"/>
      <c r="DD46" s="241"/>
      <c r="DE46" s="241"/>
      <c r="DF46" s="241"/>
      <c r="DG46" s="241"/>
      <c r="DH46" s="241"/>
      <c r="DI46" s="241"/>
      <c r="DJ46" s="241"/>
      <c r="DK46" s="241"/>
      <c r="DL46" s="241"/>
    </row>
    <row r="47" spans="15:116" ht="13" x14ac:dyDescent="0.2"/>
    <row r="48" spans="15:116" ht="13" x14ac:dyDescent="0.2"/>
    <row r="49" spans="104:116" ht="13" x14ac:dyDescent="0.2"/>
    <row r="50" spans="104:116" ht="13" x14ac:dyDescent="0.2">
      <c r="CZ50" s="241"/>
      <c r="DA50" s="241"/>
      <c r="DB50" s="241"/>
      <c r="DC50" s="241"/>
      <c r="DD50" s="241"/>
      <c r="DE50" s="241"/>
      <c r="DF50" s="241"/>
      <c r="DG50" s="241"/>
      <c r="DH50" s="241"/>
      <c r="DI50" s="241"/>
      <c r="DJ50" s="241"/>
      <c r="DK50" s="241"/>
      <c r="DL50" s="241"/>
    </row>
    <row r="51" spans="104:116" ht="13" x14ac:dyDescent="0.2"/>
    <row r="52" spans="104:116" ht="13" x14ac:dyDescent="0.2"/>
    <row r="53" spans="104:116" ht="13" x14ac:dyDescent="0.2">
      <c r="DL53" s="241"/>
    </row>
    <row r="54" spans="104:116" ht="13" x14ac:dyDescent="0.2"/>
    <row r="55" spans="104:116" ht="13" x14ac:dyDescent="0.2"/>
    <row r="56" spans="104:116" ht="13" x14ac:dyDescent="0.2"/>
    <row r="57" spans="104:116" ht="13" x14ac:dyDescent="0.2"/>
    <row r="58" spans="104:116" ht="13" x14ac:dyDescent="0.2"/>
    <row r="59" spans="104:116" ht="13" x14ac:dyDescent="0.2"/>
    <row r="60" spans="104:116" ht="13" x14ac:dyDescent="0.2"/>
    <row r="61" spans="104:116" ht="13" x14ac:dyDescent="0.2"/>
    <row r="62" spans="104:116" ht="13" x14ac:dyDescent="0.2"/>
    <row r="63" spans="104:116" ht="13" x14ac:dyDescent="0.2"/>
    <row r="64" spans="104:116" ht="13" x14ac:dyDescent="0.2"/>
    <row r="65" spans="107:116" ht="13" x14ac:dyDescent="0.2"/>
    <row r="66" spans="107:116" ht="13" x14ac:dyDescent="0.2"/>
    <row r="67" spans="107:116" ht="13" x14ac:dyDescent="0.2">
      <c r="DC67" s="241"/>
      <c r="DD67" s="241"/>
      <c r="DE67" s="241"/>
      <c r="DF67" s="241"/>
      <c r="DG67" s="241"/>
      <c r="DH67" s="241"/>
      <c r="DI67" s="241"/>
      <c r="DJ67" s="241"/>
      <c r="DK67" s="241"/>
      <c r="DL67" s="241"/>
    </row>
    <row r="68" spans="107:116" ht="13" x14ac:dyDescent="0.2"/>
    <row r="69" spans="107:116" ht="13" x14ac:dyDescent="0.2"/>
    <row r="70" spans="107:116" ht="13" x14ac:dyDescent="0.2"/>
    <row r="71" spans="107:116" ht="13" x14ac:dyDescent="0.2"/>
    <row r="72" spans="107:116" ht="13" x14ac:dyDescent="0.2"/>
    <row r="73" spans="107:116" ht="13" x14ac:dyDescent="0.2"/>
    <row r="74" spans="107:116" ht="13" x14ac:dyDescent="0.2"/>
    <row r="75" spans="107:116" ht="13" x14ac:dyDescent="0.2"/>
    <row r="76" spans="107:116" ht="13" x14ac:dyDescent="0.2"/>
    <row r="77" spans="107:116" ht="13" x14ac:dyDescent="0.2"/>
    <row r="78" spans="107:116" ht="13" x14ac:dyDescent="0.2"/>
    <row r="79" spans="107:116" ht="13" x14ac:dyDescent="0.2"/>
    <row r="80" spans="107:116"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sheetData>
  <sheetProtection algorithmName="SHA-512" hashValue="MrHMECbXYDyoax2hGRws/g8Q3gCxrYaVJykti9JGl5MjQnHi+1bftzr6VRK6WKHmLx5er1xCaM8DlIXT6pvlew==" saltValue="DcZEZ5QQ2xXIZFWoJeSNHw=="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topLeftCell="A44" zoomScale="115" zoomScaleSheetLayoutView="115" workbookViewId="0"/>
  </sheetViews>
  <sheetFormatPr defaultColWidth="0" defaultRowHeight="13.5" customHeight="1" zeroHeight="1" x14ac:dyDescent="0.2"/>
  <cols>
    <col min="1" max="36" width="2.453125" style="243" customWidth="1"/>
    <col min="37" max="44" width="17" style="243" customWidth="1"/>
    <col min="45" max="45" width="6.08984375" style="249" customWidth="1"/>
    <col min="46" max="46" width="3" style="247" customWidth="1"/>
    <col min="47" max="47" width="19.08984375" style="243" hidden="1" customWidth="1"/>
    <col min="48" max="52" width="12.6328125" style="243" hidden="1" customWidth="1"/>
    <col min="53" max="16384" width="8.6328125" style="243" hidden="1"/>
  </cols>
  <sheetData>
    <row r="1" spans="1:46" ht="13" x14ac:dyDescent="0.2">
      <c r="AS1" s="243"/>
      <c r="AT1" s="243"/>
    </row>
    <row r="2" spans="1:46" ht="13" x14ac:dyDescent="0.2">
      <c r="AS2" s="243"/>
      <c r="AT2" s="243"/>
    </row>
    <row r="3" spans="1:46" ht="13" x14ac:dyDescent="0.2">
      <c r="AS3" s="243"/>
      <c r="AT3" s="243"/>
    </row>
    <row r="4" spans="1:46" ht="13" x14ac:dyDescent="0.2">
      <c r="AS4" s="243"/>
      <c r="AT4" s="243"/>
    </row>
    <row r="5" spans="1:46" ht="16.5" x14ac:dyDescent="0.2">
      <c r="A5" s="244" t="s">
        <v>475</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 x14ac:dyDescent="0.2">
      <c r="A6" s="247"/>
      <c r="AK6" s="248" t="s">
        <v>476</v>
      </c>
      <c r="AL6" s="248"/>
      <c r="AM6" s="248"/>
      <c r="AN6" s="248"/>
    </row>
    <row r="7" spans="1:46" ht="13.5" customHeight="1" x14ac:dyDescent="0.2">
      <c r="A7" s="247"/>
      <c r="AK7" s="250"/>
      <c r="AL7" s="251"/>
      <c r="AM7" s="251"/>
      <c r="AN7" s="252"/>
      <c r="AO7" s="1116" t="s">
        <v>477</v>
      </c>
      <c r="AP7" s="253"/>
      <c r="AQ7" s="254" t="s">
        <v>478</v>
      </c>
      <c r="AR7" s="255"/>
    </row>
    <row r="8" spans="1:46" ht="13" x14ac:dyDescent="0.2">
      <c r="A8" s="247"/>
      <c r="AK8" s="256"/>
      <c r="AL8" s="257"/>
      <c r="AM8" s="257"/>
      <c r="AN8" s="258"/>
      <c r="AO8" s="1117"/>
      <c r="AP8" s="259" t="s">
        <v>479</v>
      </c>
      <c r="AQ8" s="260" t="s">
        <v>480</v>
      </c>
      <c r="AR8" s="261" t="s">
        <v>481</v>
      </c>
    </row>
    <row r="9" spans="1:46" ht="13" x14ac:dyDescent="0.2">
      <c r="A9" s="247"/>
      <c r="AK9" s="1118" t="s">
        <v>482</v>
      </c>
      <c r="AL9" s="1119"/>
      <c r="AM9" s="1119"/>
      <c r="AN9" s="1120"/>
      <c r="AO9" s="262">
        <v>4189053</v>
      </c>
      <c r="AP9" s="262">
        <v>89896</v>
      </c>
      <c r="AQ9" s="263">
        <v>105759</v>
      </c>
      <c r="AR9" s="264">
        <v>-15</v>
      </c>
    </row>
    <row r="10" spans="1:46" ht="13.5" customHeight="1" x14ac:dyDescent="0.2">
      <c r="A10" s="247"/>
      <c r="AK10" s="1118" t="s">
        <v>483</v>
      </c>
      <c r="AL10" s="1119"/>
      <c r="AM10" s="1119"/>
      <c r="AN10" s="1120"/>
      <c r="AO10" s="265">
        <v>418952</v>
      </c>
      <c r="AP10" s="265">
        <v>8991</v>
      </c>
      <c r="AQ10" s="266">
        <v>10117</v>
      </c>
      <c r="AR10" s="267">
        <v>-11.1</v>
      </c>
    </row>
    <row r="11" spans="1:46" ht="13.5" customHeight="1" x14ac:dyDescent="0.2">
      <c r="A11" s="247"/>
      <c r="AK11" s="1118" t="s">
        <v>484</v>
      </c>
      <c r="AL11" s="1119"/>
      <c r="AM11" s="1119"/>
      <c r="AN11" s="1120"/>
      <c r="AO11" s="265">
        <v>11472</v>
      </c>
      <c r="AP11" s="265">
        <v>246</v>
      </c>
      <c r="AQ11" s="266">
        <v>1625</v>
      </c>
      <c r="AR11" s="267">
        <v>-84.9</v>
      </c>
    </row>
    <row r="12" spans="1:46" ht="13.5" customHeight="1" x14ac:dyDescent="0.2">
      <c r="A12" s="247"/>
      <c r="AK12" s="1118" t="s">
        <v>485</v>
      </c>
      <c r="AL12" s="1119"/>
      <c r="AM12" s="1119"/>
      <c r="AN12" s="1120"/>
      <c r="AO12" s="265" t="s">
        <v>486</v>
      </c>
      <c r="AP12" s="265" t="s">
        <v>486</v>
      </c>
      <c r="AQ12" s="266">
        <v>17</v>
      </c>
      <c r="AR12" s="267" t="s">
        <v>486</v>
      </c>
    </row>
    <row r="13" spans="1:46" ht="13.5" customHeight="1" x14ac:dyDescent="0.2">
      <c r="A13" s="247"/>
      <c r="AK13" s="1118" t="s">
        <v>487</v>
      </c>
      <c r="AL13" s="1119"/>
      <c r="AM13" s="1119"/>
      <c r="AN13" s="1120"/>
      <c r="AO13" s="265">
        <v>136679</v>
      </c>
      <c r="AP13" s="265">
        <v>2933</v>
      </c>
      <c r="AQ13" s="266">
        <v>4122</v>
      </c>
      <c r="AR13" s="267">
        <v>-28.8</v>
      </c>
    </row>
    <row r="14" spans="1:46" ht="13.5" customHeight="1" x14ac:dyDescent="0.2">
      <c r="A14" s="247"/>
      <c r="AK14" s="1118" t="s">
        <v>488</v>
      </c>
      <c r="AL14" s="1119"/>
      <c r="AM14" s="1119"/>
      <c r="AN14" s="1120"/>
      <c r="AO14" s="265">
        <v>205589</v>
      </c>
      <c r="AP14" s="265">
        <v>4412</v>
      </c>
      <c r="AQ14" s="266">
        <v>2482</v>
      </c>
      <c r="AR14" s="267">
        <v>77.8</v>
      </c>
    </row>
    <row r="15" spans="1:46" ht="13.5" customHeight="1" x14ac:dyDescent="0.2">
      <c r="A15" s="247"/>
      <c r="AK15" s="1121" t="s">
        <v>489</v>
      </c>
      <c r="AL15" s="1122"/>
      <c r="AM15" s="1122"/>
      <c r="AN15" s="1123"/>
      <c r="AO15" s="265">
        <v>-200010</v>
      </c>
      <c r="AP15" s="265">
        <v>-4292</v>
      </c>
      <c r="AQ15" s="266">
        <v>-6906</v>
      </c>
      <c r="AR15" s="267">
        <v>-37.9</v>
      </c>
    </row>
    <row r="16" spans="1:46" ht="13" x14ac:dyDescent="0.2">
      <c r="A16" s="247"/>
      <c r="AK16" s="1121" t="s">
        <v>177</v>
      </c>
      <c r="AL16" s="1122"/>
      <c r="AM16" s="1122"/>
      <c r="AN16" s="1123"/>
      <c r="AO16" s="265">
        <v>4761735</v>
      </c>
      <c r="AP16" s="265">
        <v>102185</v>
      </c>
      <c r="AQ16" s="266">
        <v>117215</v>
      </c>
      <c r="AR16" s="267">
        <v>-12.8</v>
      </c>
    </row>
    <row r="17" spans="1:46" ht="13" x14ac:dyDescent="0.2">
      <c r="A17" s="247"/>
    </row>
    <row r="18" spans="1:46" ht="13" x14ac:dyDescent="0.2">
      <c r="A18" s="247"/>
      <c r="AQ18" s="268"/>
      <c r="AR18" s="268"/>
    </row>
    <row r="19" spans="1:46" ht="13" x14ac:dyDescent="0.2">
      <c r="A19" s="247"/>
      <c r="AK19" s="243" t="s">
        <v>490</v>
      </c>
    </row>
    <row r="20" spans="1:46" ht="13" x14ac:dyDescent="0.2">
      <c r="A20" s="247"/>
      <c r="AK20" s="269"/>
      <c r="AL20" s="270"/>
      <c r="AM20" s="270"/>
      <c r="AN20" s="271"/>
      <c r="AO20" s="272" t="s">
        <v>491</v>
      </c>
      <c r="AP20" s="273" t="s">
        <v>492</v>
      </c>
      <c r="AQ20" s="274" t="s">
        <v>493</v>
      </c>
      <c r="AR20" s="275"/>
    </row>
    <row r="21" spans="1:46" s="248" customFormat="1" ht="13" x14ac:dyDescent="0.2">
      <c r="A21" s="276"/>
      <c r="AK21" s="1124" t="s">
        <v>494</v>
      </c>
      <c r="AL21" s="1125"/>
      <c r="AM21" s="1125"/>
      <c r="AN21" s="1126"/>
      <c r="AO21" s="277">
        <v>8.93</v>
      </c>
      <c r="AP21" s="278">
        <v>10.35</v>
      </c>
      <c r="AQ21" s="279">
        <v>-1.42</v>
      </c>
      <c r="AS21" s="280"/>
      <c r="AT21" s="276"/>
    </row>
    <row r="22" spans="1:46" s="248" customFormat="1" ht="13" x14ac:dyDescent="0.2">
      <c r="A22" s="276"/>
      <c r="AK22" s="1124" t="s">
        <v>495</v>
      </c>
      <c r="AL22" s="1125"/>
      <c r="AM22" s="1125"/>
      <c r="AN22" s="1126"/>
      <c r="AO22" s="281">
        <v>95.7</v>
      </c>
      <c r="AP22" s="282">
        <v>97.1</v>
      </c>
      <c r="AQ22" s="283">
        <v>-1.4</v>
      </c>
      <c r="AR22" s="268"/>
      <c r="AS22" s="280"/>
      <c r="AT22" s="276"/>
    </row>
    <row r="23" spans="1:46" s="248" customFormat="1" ht="13" x14ac:dyDescent="0.2">
      <c r="A23" s="276"/>
      <c r="AP23" s="268"/>
      <c r="AQ23" s="268"/>
      <c r="AR23" s="268"/>
      <c r="AS23" s="280"/>
      <c r="AT23" s="276"/>
    </row>
    <row r="24" spans="1:46" s="248" customFormat="1" ht="13" x14ac:dyDescent="0.2">
      <c r="A24" s="276"/>
      <c r="AP24" s="268"/>
      <c r="AQ24" s="268"/>
      <c r="AR24" s="268"/>
      <c r="AS24" s="280"/>
      <c r="AT24" s="276"/>
    </row>
    <row r="25" spans="1:46" s="248" customFormat="1" ht="13"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 x14ac:dyDescent="0.2">
      <c r="A26" s="1115" t="s">
        <v>496</v>
      </c>
      <c r="B26" s="1115"/>
      <c r="C26" s="1115"/>
      <c r="D26" s="1115"/>
      <c r="E26" s="1115"/>
      <c r="F26" s="1115"/>
      <c r="G26" s="1115"/>
      <c r="H26" s="1115"/>
      <c r="I26" s="1115"/>
      <c r="J26" s="1115"/>
      <c r="K26" s="1115"/>
      <c r="L26" s="1115"/>
      <c r="M26" s="1115"/>
      <c r="N26" s="1115"/>
      <c r="O26" s="1115"/>
      <c r="P26" s="1115"/>
      <c r="Q26" s="1115"/>
      <c r="R26" s="1115"/>
      <c r="S26" s="1115"/>
      <c r="T26" s="1115"/>
      <c r="U26" s="1115"/>
      <c r="V26" s="1115"/>
      <c r="W26" s="1115"/>
      <c r="X26" s="1115"/>
      <c r="Y26" s="1115"/>
      <c r="Z26" s="1115"/>
      <c r="AA26" s="1115"/>
      <c r="AB26" s="1115"/>
      <c r="AC26" s="1115"/>
      <c r="AD26" s="1115"/>
      <c r="AE26" s="1115"/>
      <c r="AF26" s="1115"/>
      <c r="AG26" s="1115"/>
      <c r="AH26" s="1115"/>
      <c r="AI26" s="1115"/>
      <c r="AJ26" s="1115"/>
      <c r="AK26" s="1115"/>
      <c r="AL26" s="1115"/>
      <c r="AM26" s="1115"/>
      <c r="AN26" s="1115"/>
      <c r="AO26" s="1115"/>
      <c r="AP26" s="1115"/>
      <c r="AQ26" s="1115"/>
      <c r="AR26" s="1115"/>
      <c r="AS26" s="1115"/>
    </row>
    <row r="27" spans="1:46" ht="13" x14ac:dyDescent="0.2">
      <c r="A27" s="288"/>
      <c r="AS27" s="243"/>
      <c r="AT27" s="243"/>
    </row>
    <row r="28" spans="1:46" ht="16.5" x14ac:dyDescent="0.2">
      <c r="A28" s="244" t="s">
        <v>497</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 x14ac:dyDescent="0.2">
      <c r="A29" s="247"/>
      <c r="AK29" s="248" t="s">
        <v>498</v>
      </c>
      <c r="AL29" s="248"/>
      <c r="AM29" s="248"/>
      <c r="AN29" s="248"/>
      <c r="AS29" s="290"/>
    </row>
    <row r="30" spans="1:46" ht="13.5" customHeight="1" x14ac:dyDescent="0.2">
      <c r="A30" s="247"/>
      <c r="AK30" s="250"/>
      <c r="AL30" s="251"/>
      <c r="AM30" s="251"/>
      <c r="AN30" s="252"/>
      <c r="AO30" s="1116" t="s">
        <v>477</v>
      </c>
      <c r="AP30" s="253"/>
      <c r="AQ30" s="254" t="s">
        <v>478</v>
      </c>
      <c r="AR30" s="255"/>
    </row>
    <row r="31" spans="1:46" ht="13" x14ac:dyDescent="0.2">
      <c r="A31" s="247"/>
      <c r="AK31" s="256"/>
      <c r="AL31" s="257"/>
      <c r="AM31" s="257"/>
      <c r="AN31" s="258"/>
      <c r="AO31" s="1117"/>
      <c r="AP31" s="259" t="s">
        <v>479</v>
      </c>
      <c r="AQ31" s="260" t="s">
        <v>480</v>
      </c>
      <c r="AR31" s="261" t="s">
        <v>481</v>
      </c>
    </row>
    <row r="32" spans="1:46" ht="27" customHeight="1" x14ac:dyDescent="0.2">
      <c r="A32" s="247"/>
      <c r="AK32" s="1132" t="s">
        <v>499</v>
      </c>
      <c r="AL32" s="1133"/>
      <c r="AM32" s="1133"/>
      <c r="AN32" s="1134"/>
      <c r="AO32" s="291">
        <v>3771871</v>
      </c>
      <c r="AP32" s="291">
        <v>80943</v>
      </c>
      <c r="AQ32" s="292">
        <v>71795</v>
      </c>
      <c r="AR32" s="293">
        <v>12.7</v>
      </c>
    </row>
    <row r="33" spans="1:46" ht="13.5" customHeight="1" x14ac:dyDescent="0.2">
      <c r="A33" s="247"/>
      <c r="AK33" s="1132" t="s">
        <v>500</v>
      </c>
      <c r="AL33" s="1133"/>
      <c r="AM33" s="1133"/>
      <c r="AN33" s="1134"/>
      <c r="AO33" s="291" t="s">
        <v>486</v>
      </c>
      <c r="AP33" s="291" t="s">
        <v>486</v>
      </c>
      <c r="AQ33" s="292" t="s">
        <v>486</v>
      </c>
      <c r="AR33" s="293" t="s">
        <v>486</v>
      </c>
    </row>
    <row r="34" spans="1:46" ht="27" customHeight="1" x14ac:dyDescent="0.2">
      <c r="A34" s="247"/>
      <c r="AK34" s="1132" t="s">
        <v>501</v>
      </c>
      <c r="AL34" s="1133"/>
      <c r="AM34" s="1133"/>
      <c r="AN34" s="1134"/>
      <c r="AO34" s="291" t="s">
        <v>486</v>
      </c>
      <c r="AP34" s="291" t="s">
        <v>486</v>
      </c>
      <c r="AQ34" s="292" t="s">
        <v>486</v>
      </c>
      <c r="AR34" s="293" t="s">
        <v>486</v>
      </c>
    </row>
    <row r="35" spans="1:46" ht="27" customHeight="1" x14ac:dyDescent="0.2">
      <c r="A35" s="247"/>
      <c r="AK35" s="1132" t="s">
        <v>502</v>
      </c>
      <c r="AL35" s="1133"/>
      <c r="AM35" s="1133"/>
      <c r="AN35" s="1134"/>
      <c r="AO35" s="291">
        <v>465942</v>
      </c>
      <c r="AP35" s="291">
        <v>9999</v>
      </c>
      <c r="AQ35" s="292">
        <v>17107</v>
      </c>
      <c r="AR35" s="293">
        <v>-41.6</v>
      </c>
    </row>
    <row r="36" spans="1:46" ht="27" customHeight="1" x14ac:dyDescent="0.2">
      <c r="A36" s="247"/>
      <c r="AK36" s="1132" t="s">
        <v>503</v>
      </c>
      <c r="AL36" s="1133"/>
      <c r="AM36" s="1133"/>
      <c r="AN36" s="1134"/>
      <c r="AO36" s="291">
        <v>224067</v>
      </c>
      <c r="AP36" s="291">
        <v>4808</v>
      </c>
      <c r="AQ36" s="292">
        <v>3528</v>
      </c>
      <c r="AR36" s="293">
        <v>36.299999999999997</v>
      </c>
    </row>
    <row r="37" spans="1:46" ht="13.5" customHeight="1" x14ac:dyDescent="0.2">
      <c r="A37" s="247"/>
      <c r="AK37" s="1132" t="s">
        <v>504</v>
      </c>
      <c r="AL37" s="1133"/>
      <c r="AM37" s="1133"/>
      <c r="AN37" s="1134"/>
      <c r="AO37" s="291" t="s">
        <v>486</v>
      </c>
      <c r="AP37" s="291" t="s">
        <v>486</v>
      </c>
      <c r="AQ37" s="292">
        <v>388</v>
      </c>
      <c r="AR37" s="293" t="s">
        <v>486</v>
      </c>
    </row>
    <row r="38" spans="1:46" ht="27" customHeight="1" x14ac:dyDescent="0.2">
      <c r="A38" s="247"/>
      <c r="AK38" s="1135" t="s">
        <v>505</v>
      </c>
      <c r="AL38" s="1136"/>
      <c r="AM38" s="1136"/>
      <c r="AN38" s="1137"/>
      <c r="AO38" s="294" t="s">
        <v>486</v>
      </c>
      <c r="AP38" s="294" t="s">
        <v>486</v>
      </c>
      <c r="AQ38" s="295">
        <v>2</v>
      </c>
      <c r="AR38" s="283" t="s">
        <v>486</v>
      </c>
      <c r="AS38" s="290"/>
    </row>
    <row r="39" spans="1:46" ht="13" x14ac:dyDescent="0.2">
      <c r="A39" s="247"/>
      <c r="AK39" s="1135" t="s">
        <v>506</v>
      </c>
      <c r="AL39" s="1136"/>
      <c r="AM39" s="1136"/>
      <c r="AN39" s="1137"/>
      <c r="AO39" s="291">
        <v>-138322</v>
      </c>
      <c r="AP39" s="291">
        <v>-2968</v>
      </c>
      <c r="AQ39" s="292">
        <v>-3420</v>
      </c>
      <c r="AR39" s="293">
        <v>-13.2</v>
      </c>
      <c r="AS39" s="290"/>
    </row>
    <row r="40" spans="1:46" ht="27" customHeight="1" x14ac:dyDescent="0.2">
      <c r="A40" s="247"/>
      <c r="AK40" s="1132" t="s">
        <v>507</v>
      </c>
      <c r="AL40" s="1133"/>
      <c r="AM40" s="1133"/>
      <c r="AN40" s="1134"/>
      <c r="AO40" s="291">
        <v>-2880565</v>
      </c>
      <c r="AP40" s="291">
        <v>-61816</v>
      </c>
      <c r="AQ40" s="292">
        <v>-62953</v>
      </c>
      <c r="AR40" s="293">
        <v>-1.8</v>
      </c>
      <c r="AS40" s="290"/>
    </row>
    <row r="41" spans="1:46" ht="13" x14ac:dyDescent="0.2">
      <c r="A41" s="247"/>
      <c r="AK41" s="1138" t="s">
        <v>287</v>
      </c>
      <c r="AL41" s="1139"/>
      <c r="AM41" s="1139"/>
      <c r="AN41" s="1140"/>
      <c r="AO41" s="291">
        <v>1442993</v>
      </c>
      <c r="AP41" s="291">
        <v>30966</v>
      </c>
      <c r="AQ41" s="292">
        <v>26447</v>
      </c>
      <c r="AR41" s="293">
        <v>17.100000000000001</v>
      </c>
      <c r="AS41" s="290"/>
    </row>
    <row r="42" spans="1:46" ht="13" x14ac:dyDescent="0.2">
      <c r="A42" s="247"/>
      <c r="AK42" s="296"/>
      <c r="AQ42" s="268"/>
      <c r="AR42" s="268"/>
      <c r="AS42" s="290"/>
    </row>
    <row r="43" spans="1:46" ht="13" x14ac:dyDescent="0.2">
      <c r="A43" s="247"/>
      <c r="AP43" s="297"/>
      <c r="AQ43" s="268"/>
      <c r="AS43" s="290"/>
    </row>
    <row r="44" spans="1:46" ht="13" x14ac:dyDescent="0.2">
      <c r="A44" s="247"/>
      <c r="AQ44" s="268"/>
    </row>
    <row r="45" spans="1:46" ht="13"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508</v>
      </c>
    </row>
    <row r="48" spans="1:46" ht="13" x14ac:dyDescent="0.2">
      <c r="A48" s="247"/>
      <c r="AK48" s="301" t="s">
        <v>509</v>
      </c>
      <c r="AL48" s="301"/>
      <c r="AM48" s="301"/>
      <c r="AN48" s="301"/>
      <c r="AO48" s="301"/>
      <c r="AP48" s="301"/>
      <c r="AQ48" s="302"/>
      <c r="AR48" s="301"/>
    </row>
    <row r="49" spans="1:44" ht="13.5" customHeight="1" x14ac:dyDescent="0.2">
      <c r="A49" s="247"/>
      <c r="AK49" s="303"/>
      <c r="AL49" s="304"/>
      <c r="AM49" s="1127" t="s">
        <v>477</v>
      </c>
      <c r="AN49" s="1129" t="s">
        <v>510</v>
      </c>
      <c r="AO49" s="1130"/>
      <c r="AP49" s="1130"/>
      <c r="AQ49" s="1130"/>
      <c r="AR49" s="1131"/>
    </row>
    <row r="50" spans="1:44" ht="13" x14ac:dyDescent="0.2">
      <c r="A50" s="247"/>
      <c r="AK50" s="305"/>
      <c r="AL50" s="306"/>
      <c r="AM50" s="1128"/>
      <c r="AN50" s="307" t="s">
        <v>511</v>
      </c>
      <c r="AO50" s="308" t="s">
        <v>512</v>
      </c>
      <c r="AP50" s="309" t="s">
        <v>513</v>
      </c>
      <c r="AQ50" s="310" t="s">
        <v>514</v>
      </c>
      <c r="AR50" s="311" t="s">
        <v>515</v>
      </c>
    </row>
    <row r="51" spans="1:44" ht="13" x14ac:dyDescent="0.2">
      <c r="A51" s="247"/>
      <c r="AK51" s="303" t="s">
        <v>516</v>
      </c>
      <c r="AL51" s="304"/>
      <c r="AM51" s="312">
        <v>3440637</v>
      </c>
      <c r="AN51" s="313">
        <v>71695</v>
      </c>
      <c r="AO51" s="314">
        <v>-14.1</v>
      </c>
      <c r="AP51" s="315">
        <v>92632</v>
      </c>
      <c r="AQ51" s="316">
        <v>-1.5</v>
      </c>
      <c r="AR51" s="317">
        <v>-12.6</v>
      </c>
    </row>
    <row r="52" spans="1:44" ht="13" x14ac:dyDescent="0.2">
      <c r="A52" s="247"/>
      <c r="AK52" s="318"/>
      <c r="AL52" s="319" t="s">
        <v>517</v>
      </c>
      <c r="AM52" s="320">
        <v>1595927</v>
      </c>
      <c r="AN52" s="321">
        <v>33255</v>
      </c>
      <c r="AO52" s="322">
        <v>-27.2</v>
      </c>
      <c r="AP52" s="323">
        <v>47978</v>
      </c>
      <c r="AQ52" s="324">
        <v>-2</v>
      </c>
      <c r="AR52" s="325">
        <v>-25.2</v>
      </c>
    </row>
    <row r="53" spans="1:44" ht="13" x14ac:dyDescent="0.2">
      <c r="A53" s="247"/>
      <c r="AK53" s="303" t="s">
        <v>518</v>
      </c>
      <c r="AL53" s="304"/>
      <c r="AM53" s="312">
        <v>3257508</v>
      </c>
      <c r="AN53" s="313">
        <v>68704</v>
      </c>
      <c r="AO53" s="314">
        <v>-4.2</v>
      </c>
      <c r="AP53" s="315">
        <v>92919</v>
      </c>
      <c r="AQ53" s="316">
        <v>0.3</v>
      </c>
      <c r="AR53" s="317">
        <v>-4.5</v>
      </c>
    </row>
    <row r="54" spans="1:44" ht="13" x14ac:dyDescent="0.2">
      <c r="A54" s="247"/>
      <c r="AK54" s="318"/>
      <c r="AL54" s="319" t="s">
        <v>517</v>
      </c>
      <c r="AM54" s="320">
        <v>2029675</v>
      </c>
      <c r="AN54" s="321">
        <v>42808</v>
      </c>
      <c r="AO54" s="322">
        <v>28.7</v>
      </c>
      <c r="AP54" s="323">
        <v>54128</v>
      </c>
      <c r="AQ54" s="324">
        <v>12.8</v>
      </c>
      <c r="AR54" s="325">
        <v>15.9</v>
      </c>
    </row>
    <row r="55" spans="1:44" ht="13" x14ac:dyDescent="0.2">
      <c r="A55" s="247"/>
      <c r="AK55" s="303" t="s">
        <v>519</v>
      </c>
      <c r="AL55" s="304"/>
      <c r="AM55" s="312">
        <v>3107762</v>
      </c>
      <c r="AN55" s="313">
        <v>65978</v>
      </c>
      <c r="AO55" s="314">
        <v>-4</v>
      </c>
      <c r="AP55" s="315">
        <v>103663</v>
      </c>
      <c r="AQ55" s="316">
        <v>11.6</v>
      </c>
      <c r="AR55" s="317">
        <v>-15.6</v>
      </c>
    </row>
    <row r="56" spans="1:44" ht="13" x14ac:dyDescent="0.2">
      <c r="A56" s="247"/>
      <c r="AK56" s="318"/>
      <c r="AL56" s="319" t="s">
        <v>517</v>
      </c>
      <c r="AM56" s="320">
        <v>1826139</v>
      </c>
      <c r="AN56" s="321">
        <v>38769</v>
      </c>
      <c r="AO56" s="322">
        <v>-9.4</v>
      </c>
      <c r="AP56" s="323">
        <v>64346</v>
      </c>
      <c r="AQ56" s="324">
        <v>18.899999999999999</v>
      </c>
      <c r="AR56" s="325">
        <v>-28.3</v>
      </c>
    </row>
    <row r="57" spans="1:44" ht="13" x14ac:dyDescent="0.2">
      <c r="A57" s="247"/>
      <c r="AK57" s="303" t="s">
        <v>520</v>
      </c>
      <c r="AL57" s="304"/>
      <c r="AM57" s="312">
        <v>2704857</v>
      </c>
      <c r="AN57" s="313">
        <v>57779</v>
      </c>
      <c r="AO57" s="314">
        <v>-12.4</v>
      </c>
      <c r="AP57" s="315">
        <v>92012</v>
      </c>
      <c r="AQ57" s="316">
        <v>-11.2</v>
      </c>
      <c r="AR57" s="317">
        <v>-1.2</v>
      </c>
    </row>
    <row r="58" spans="1:44" ht="13" x14ac:dyDescent="0.2">
      <c r="A58" s="247"/>
      <c r="AK58" s="318"/>
      <c r="AL58" s="319" t="s">
        <v>517</v>
      </c>
      <c r="AM58" s="320">
        <v>1561190</v>
      </c>
      <c r="AN58" s="321">
        <v>33349</v>
      </c>
      <c r="AO58" s="322">
        <v>-14</v>
      </c>
      <c r="AP58" s="323">
        <v>61382</v>
      </c>
      <c r="AQ58" s="324">
        <v>-4.5999999999999996</v>
      </c>
      <c r="AR58" s="325">
        <v>-9.4</v>
      </c>
    </row>
    <row r="59" spans="1:44" ht="13" x14ac:dyDescent="0.2">
      <c r="A59" s="247"/>
      <c r="AK59" s="303" t="s">
        <v>521</v>
      </c>
      <c r="AL59" s="304"/>
      <c r="AM59" s="312">
        <v>3389325</v>
      </c>
      <c r="AN59" s="313">
        <v>72734</v>
      </c>
      <c r="AO59" s="314">
        <v>25.9</v>
      </c>
      <c r="AP59" s="315">
        <v>91317</v>
      </c>
      <c r="AQ59" s="316">
        <v>-0.8</v>
      </c>
      <c r="AR59" s="317">
        <v>26.7</v>
      </c>
    </row>
    <row r="60" spans="1:44" ht="13" x14ac:dyDescent="0.2">
      <c r="A60" s="247"/>
      <c r="AK60" s="318"/>
      <c r="AL60" s="319" t="s">
        <v>517</v>
      </c>
      <c r="AM60" s="320">
        <v>2047605</v>
      </c>
      <c r="AN60" s="321">
        <v>43941</v>
      </c>
      <c r="AO60" s="322">
        <v>31.8</v>
      </c>
      <c r="AP60" s="323">
        <v>56480</v>
      </c>
      <c r="AQ60" s="324">
        <v>-8</v>
      </c>
      <c r="AR60" s="325">
        <v>39.799999999999997</v>
      </c>
    </row>
    <row r="61" spans="1:44" ht="13" x14ac:dyDescent="0.2">
      <c r="A61" s="247"/>
      <c r="AK61" s="303" t="s">
        <v>522</v>
      </c>
      <c r="AL61" s="326"/>
      <c r="AM61" s="312">
        <v>3180018</v>
      </c>
      <c r="AN61" s="313">
        <v>67378</v>
      </c>
      <c r="AO61" s="314">
        <v>-1.8</v>
      </c>
      <c r="AP61" s="315">
        <v>94509</v>
      </c>
      <c r="AQ61" s="327">
        <v>-0.3</v>
      </c>
      <c r="AR61" s="317">
        <v>-1.5</v>
      </c>
    </row>
    <row r="62" spans="1:44" ht="13" x14ac:dyDescent="0.2">
      <c r="A62" s="247"/>
      <c r="AK62" s="318"/>
      <c r="AL62" s="319" t="s">
        <v>517</v>
      </c>
      <c r="AM62" s="320">
        <v>1812107</v>
      </c>
      <c r="AN62" s="321">
        <v>38424</v>
      </c>
      <c r="AO62" s="322">
        <v>2</v>
      </c>
      <c r="AP62" s="323">
        <v>56863</v>
      </c>
      <c r="AQ62" s="324">
        <v>3.4</v>
      </c>
      <c r="AR62" s="325">
        <v>-1.4</v>
      </c>
    </row>
    <row r="63" spans="1:44" ht="13" x14ac:dyDescent="0.2">
      <c r="A63" s="247"/>
    </row>
    <row r="64" spans="1:44" ht="13" x14ac:dyDescent="0.2">
      <c r="A64" s="247"/>
    </row>
    <row r="65" spans="1:46" ht="13" x14ac:dyDescent="0.2">
      <c r="A65" s="247"/>
    </row>
    <row r="66" spans="1:46" ht="13"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 hidden="1" x14ac:dyDescent="0.2"/>
    <row r="71" spans="1:46" ht="13" hidden="1" x14ac:dyDescent="0.2"/>
    <row r="72" spans="1:46" ht="13" hidden="1" x14ac:dyDescent="0.2"/>
    <row r="73" spans="1:46" ht="13" hidden="1" x14ac:dyDescent="0.2"/>
  </sheetData>
  <sheetProtection algorithmName="SHA-512" hashValue="nMgTHdDanh/vVi/2D7qMTJyi8LaXmthiqQHl8lVNaiwcJoBVIWajvE2BIy6t/EC0BkM4tTfutt9cMfgCz/+dGQ==" saltValue="TPGhu6buul41STRfiXBHgw=="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topLeftCell="A68" zoomScale="85" zoomScaleNormal="85" zoomScaleSheetLayoutView="55" workbookViewId="0"/>
  </sheetViews>
  <sheetFormatPr defaultColWidth="0" defaultRowHeight="13.5" customHeight="1" zeroHeight="1" x14ac:dyDescent="0.2"/>
  <cols>
    <col min="1" max="125" width="2.4531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 x14ac:dyDescent="0.2">
      <c r="B2" s="241"/>
      <c r="DG2" s="241"/>
    </row>
    <row r="3" spans="2:125" ht="13"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 x14ac:dyDescent="0.2"/>
    <row r="5" spans="2:125" ht="13" x14ac:dyDescent="0.2"/>
    <row r="6" spans="2:125" ht="13" x14ac:dyDescent="0.2"/>
    <row r="7" spans="2:125" ht="13" x14ac:dyDescent="0.2"/>
    <row r="8" spans="2:125" ht="13" x14ac:dyDescent="0.2"/>
    <row r="9" spans="2:125" ht="13" x14ac:dyDescent="0.2">
      <c r="DU9" s="241"/>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241"/>
    </row>
    <row r="18" spans="125:125" ht="13" x14ac:dyDescent="0.2"/>
    <row r="19" spans="125:125" ht="13" x14ac:dyDescent="0.2"/>
    <row r="20" spans="125:125" ht="13" x14ac:dyDescent="0.2">
      <c r="DU20" s="241"/>
    </row>
    <row r="21" spans="125:125" ht="13" x14ac:dyDescent="0.2">
      <c r="DU21" s="241"/>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241"/>
    </row>
    <row r="29" spans="125:125" ht="13" x14ac:dyDescent="0.2"/>
    <row r="30" spans="125:125" ht="13" x14ac:dyDescent="0.2"/>
    <row r="31" spans="125:125" ht="13" x14ac:dyDescent="0.2"/>
    <row r="32" spans="125:125" ht="13" x14ac:dyDescent="0.2"/>
    <row r="33" spans="2:125" ht="13" x14ac:dyDescent="0.2">
      <c r="B33" s="241"/>
      <c r="G33" s="241"/>
      <c r="I33" s="241"/>
    </row>
    <row r="34" spans="2:125" ht="13" x14ac:dyDescent="0.2">
      <c r="C34" s="241"/>
      <c r="P34" s="241"/>
      <c r="DE34" s="241"/>
      <c r="DH34" s="241"/>
    </row>
    <row r="35" spans="2:125" ht="13" x14ac:dyDescent="0.2">
      <c r="D35" s="241"/>
      <c r="E35" s="241"/>
      <c r="DG35" s="241"/>
      <c r="DJ35" s="241"/>
      <c r="DP35" s="241"/>
      <c r="DQ35" s="241"/>
      <c r="DR35" s="241"/>
      <c r="DS35" s="241"/>
      <c r="DT35" s="241"/>
      <c r="DU35" s="241"/>
    </row>
    <row r="36" spans="2:125" ht="13"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 x14ac:dyDescent="0.2">
      <c r="DU37" s="241"/>
    </row>
    <row r="38" spans="2:125" ht="13" x14ac:dyDescent="0.2">
      <c r="DT38" s="241"/>
      <c r="DU38" s="241"/>
    </row>
    <row r="39" spans="2:125" ht="13" x14ac:dyDescent="0.2"/>
    <row r="40" spans="2:125" ht="13" x14ac:dyDescent="0.2">
      <c r="DH40" s="241"/>
    </row>
    <row r="41" spans="2:125" ht="13" x14ac:dyDescent="0.2">
      <c r="DE41" s="241"/>
    </row>
    <row r="42" spans="2:125" ht="13" x14ac:dyDescent="0.2">
      <c r="DG42" s="241"/>
      <c r="DJ42" s="241"/>
    </row>
    <row r="43" spans="2:125" ht="13"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 x14ac:dyDescent="0.2">
      <c r="DU44" s="241"/>
    </row>
    <row r="45" spans="2:125" ht="13" x14ac:dyDescent="0.2"/>
    <row r="46" spans="2:125" ht="13" x14ac:dyDescent="0.2"/>
    <row r="47" spans="2:125" ht="13" x14ac:dyDescent="0.2"/>
    <row r="48" spans="2:125" ht="13" x14ac:dyDescent="0.2">
      <c r="DT48" s="241"/>
      <c r="DU48" s="241"/>
    </row>
    <row r="49" spans="120:125" ht="13" x14ac:dyDescent="0.2">
      <c r="DU49" s="241"/>
    </row>
    <row r="50" spans="120:125" ht="13" x14ac:dyDescent="0.2">
      <c r="DU50" s="241"/>
    </row>
    <row r="51" spans="120:125" ht="13" x14ac:dyDescent="0.2">
      <c r="DP51" s="241"/>
      <c r="DQ51" s="241"/>
      <c r="DR51" s="241"/>
      <c r="DS51" s="241"/>
      <c r="DT51" s="241"/>
      <c r="DU51" s="241"/>
    </row>
    <row r="52" spans="120:125" ht="13" x14ac:dyDescent="0.2"/>
    <row r="53" spans="120:125" ht="13" x14ac:dyDescent="0.2"/>
    <row r="54" spans="120:125" ht="13" x14ac:dyDescent="0.2">
      <c r="DU54" s="241"/>
    </row>
    <row r="55" spans="120:125" ht="13" x14ac:dyDescent="0.2"/>
    <row r="56" spans="120:125" ht="13" x14ac:dyDescent="0.2"/>
    <row r="57" spans="120:125" ht="13" x14ac:dyDescent="0.2"/>
    <row r="58" spans="120:125" ht="13" x14ac:dyDescent="0.2">
      <c r="DU58" s="241"/>
    </row>
    <row r="59" spans="120:125" ht="13" x14ac:dyDescent="0.2"/>
    <row r="60" spans="120:125" ht="13" x14ac:dyDescent="0.2"/>
    <row r="61" spans="120:125" ht="13" x14ac:dyDescent="0.2"/>
    <row r="62" spans="120:125" ht="13" x14ac:dyDescent="0.2"/>
    <row r="63" spans="120:125" ht="13" x14ac:dyDescent="0.2">
      <c r="DU63" s="241"/>
    </row>
    <row r="64" spans="120:125" ht="13" x14ac:dyDescent="0.2">
      <c r="DT64" s="241"/>
      <c r="DU64" s="241"/>
    </row>
    <row r="65" spans="123:125" ht="13" x14ac:dyDescent="0.2"/>
    <row r="66" spans="123:125" ht="13" x14ac:dyDescent="0.2"/>
    <row r="67" spans="123:125" ht="13" x14ac:dyDescent="0.2"/>
    <row r="68" spans="123:125" ht="13" x14ac:dyDescent="0.2"/>
    <row r="69" spans="123:125" ht="13" x14ac:dyDescent="0.2">
      <c r="DS69" s="241"/>
      <c r="DT69" s="241"/>
      <c r="DU69" s="241"/>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241"/>
    </row>
    <row r="83" spans="116:125" ht="13" x14ac:dyDescent="0.2">
      <c r="DM83" s="241"/>
      <c r="DN83" s="241"/>
      <c r="DO83" s="241"/>
      <c r="DP83" s="241"/>
      <c r="DQ83" s="241"/>
      <c r="DR83" s="241"/>
      <c r="DS83" s="241"/>
      <c r="DT83" s="241"/>
      <c r="DU83" s="241"/>
    </row>
    <row r="84" spans="116:125" ht="13" x14ac:dyDescent="0.2"/>
    <row r="85" spans="116:125" ht="13" x14ac:dyDescent="0.2"/>
    <row r="86" spans="116:125" ht="13" x14ac:dyDescent="0.2"/>
    <row r="87" spans="116:125" ht="13" x14ac:dyDescent="0.2"/>
    <row r="88" spans="116:125" ht="13" x14ac:dyDescent="0.2">
      <c r="DU88" s="241"/>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474</v>
      </c>
    </row>
    <row r="121" spans="125:125" ht="13.5" hidden="1" customHeight="1" x14ac:dyDescent="0.2">
      <c r="DU121" s="241"/>
    </row>
  </sheetData>
  <sheetProtection algorithmName="SHA-512" hashValue="so0CZvq+NdO00jTW1bmgqeSsTqCZH2OhHL6v/vx2VRCFHMvmgG740abxMmq+sA+XComC2BpJUEieAZd98YyBTA==" saltValue="EfzKHTF2AKxsvFtL99UgQw=="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topLeftCell="A70" zoomScale="80" zoomScaleNormal="80" zoomScaleSheetLayoutView="55" workbookViewId="0"/>
  </sheetViews>
  <sheetFormatPr defaultColWidth="0" defaultRowHeight="13.5" customHeight="1" zeroHeight="1" x14ac:dyDescent="0.2"/>
  <cols>
    <col min="1" max="125" width="2.4531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 x14ac:dyDescent="0.2">
      <c r="B2" s="241"/>
      <c r="T2" s="241"/>
    </row>
    <row r="3" spans="1:125"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241"/>
      <c r="G33" s="241"/>
      <c r="I33" s="241"/>
    </row>
    <row r="34" spans="2:125" ht="13" x14ac:dyDescent="0.2">
      <c r="C34" s="241"/>
      <c r="P34" s="241"/>
      <c r="R34" s="241"/>
      <c r="U34" s="241"/>
    </row>
    <row r="35" spans="2:125" ht="13"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 x14ac:dyDescent="0.2">
      <c r="F36" s="241"/>
      <c r="H36" s="241"/>
      <c r="J36" s="241"/>
      <c r="K36" s="241"/>
      <c r="L36" s="241"/>
      <c r="M36" s="241"/>
      <c r="N36" s="241"/>
      <c r="O36" s="241"/>
      <c r="Q36" s="241"/>
      <c r="S36" s="241"/>
      <c r="V36" s="241"/>
    </row>
    <row r="37" spans="2:125" ht="13" x14ac:dyDescent="0.2"/>
    <row r="38" spans="2:125" ht="13" x14ac:dyDescent="0.2"/>
    <row r="39" spans="2:125" ht="13" x14ac:dyDescent="0.2"/>
    <row r="40" spans="2:125" ht="13" x14ac:dyDescent="0.2">
      <c r="U40" s="241"/>
    </row>
    <row r="41" spans="2:125" ht="13" x14ac:dyDescent="0.2">
      <c r="R41" s="241"/>
    </row>
    <row r="42" spans="2:125" ht="13"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 x14ac:dyDescent="0.2">
      <c r="Q43" s="241"/>
      <c r="S43" s="241"/>
      <c r="V43" s="241"/>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474</v>
      </c>
    </row>
  </sheetData>
  <sheetProtection algorithmName="SHA-512" hashValue="hjsPDC5t+dDqKsbPjwpTR9mtRK4pUT3VMalT2NbTYkLDFwFqDZY/w78CFeLzv1s2G1gxLfNvLqt2sVgJ9dK1kA==" saltValue="+WSJHCdpWo5EeDN66ItbAQ=="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topLeftCell="A22" zoomScale="85" zoomScaleNormal="85" zoomScaleSheetLayoutView="100" workbookViewId="0"/>
  </sheetViews>
  <sheetFormatPr defaultColWidth="0" defaultRowHeight="13.5" customHeight="1" zeroHeight="1" x14ac:dyDescent="0.2"/>
  <cols>
    <col min="1" max="1" width="8.26953125" style="1" customWidth="1"/>
    <col min="2" max="16" width="14.63281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3">
      <c r="B46" s="4" t="s">
        <v>1</v>
      </c>
      <c r="C46" s="5"/>
      <c r="D46" s="5"/>
      <c r="E46" s="6" t="s">
        <v>2</v>
      </c>
      <c r="F46" s="7" t="s">
        <v>524</v>
      </c>
      <c r="G46" s="8" t="s">
        <v>525</v>
      </c>
      <c r="H46" s="8" t="s">
        <v>526</v>
      </c>
      <c r="I46" s="8" t="s">
        <v>527</v>
      </c>
      <c r="J46" s="9" t="s">
        <v>528</v>
      </c>
    </row>
    <row r="47" spans="2:10" ht="57.75" customHeight="1" x14ac:dyDescent="0.2">
      <c r="B47" s="10"/>
      <c r="C47" s="1141" t="s">
        <v>3</v>
      </c>
      <c r="D47" s="1141"/>
      <c r="E47" s="1142"/>
      <c r="F47" s="11">
        <v>33.74</v>
      </c>
      <c r="G47" s="12">
        <v>39.61</v>
      </c>
      <c r="H47" s="12">
        <v>45.03</v>
      </c>
      <c r="I47" s="12">
        <v>47.49</v>
      </c>
      <c r="J47" s="13">
        <v>47.35</v>
      </c>
    </row>
    <row r="48" spans="2:10" ht="57.75" customHeight="1" x14ac:dyDescent="0.2">
      <c r="B48" s="14"/>
      <c r="C48" s="1143" t="s">
        <v>4</v>
      </c>
      <c r="D48" s="1143"/>
      <c r="E48" s="1144"/>
      <c r="F48" s="15">
        <v>0.26</v>
      </c>
      <c r="G48" s="16">
        <v>4.42</v>
      </c>
      <c r="H48" s="16">
        <v>4.75</v>
      </c>
      <c r="I48" s="16">
        <v>2.3199999999999998</v>
      </c>
      <c r="J48" s="17">
        <v>4.0999999999999996</v>
      </c>
    </row>
    <row r="49" spans="2:10" ht="57.75" customHeight="1" thickBot="1" x14ac:dyDescent="0.25">
      <c r="B49" s="18"/>
      <c r="C49" s="1145" t="s">
        <v>5</v>
      </c>
      <c r="D49" s="1145"/>
      <c r="E49" s="1146"/>
      <c r="F49" s="19" t="s">
        <v>529</v>
      </c>
      <c r="G49" s="20">
        <v>11.32</v>
      </c>
      <c r="H49" s="20">
        <v>4.24</v>
      </c>
      <c r="I49" s="20">
        <v>0.04</v>
      </c>
      <c r="J49" s="21">
        <v>3.05</v>
      </c>
    </row>
    <row r="50" spans="2:10" ht="13" x14ac:dyDescent="0.2"/>
  </sheetData>
  <sheetProtection algorithmName="SHA-512" hashValue="AtlZl/hOSVhOZ9bz0mc0dhVz7iGQ/8C2fBYUKb7x+XW3PX3Xc34NeyDxisH3TGYbG5Ia4qPxfhFi7ka2Bd5y0Q==" saltValue="yAMaYPG0uWjYaxodcRxxm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topLeftCell="A11" zoomScale="70" zoomScaleNormal="70" zoomScaleSheetLayoutView="100" workbookViewId="0"/>
  </sheetViews>
  <sheetFormatPr defaultColWidth="0" defaultRowHeight="13.5" customHeight="1" zeroHeight="1" x14ac:dyDescent="0.2"/>
  <cols>
    <col min="1" max="1" width="6.6328125" style="23" customWidth="1"/>
    <col min="2" max="2" width="11" style="23" customWidth="1"/>
    <col min="3" max="3" width="17" style="23" customWidth="1"/>
    <col min="4" max="5" width="16.63281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3">
      <c r="A33" s="22"/>
      <c r="B33" s="25" t="s">
        <v>6</v>
      </c>
      <c r="C33" s="26"/>
      <c r="D33" s="26"/>
      <c r="E33" s="27" t="s">
        <v>2</v>
      </c>
      <c r="F33" s="28" t="s">
        <v>524</v>
      </c>
      <c r="G33" s="29" t="s">
        <v>525</v>
      </c>
      <c r="H33" s="29" t="s">
        <v>526</v>
      </c>
      <c r="I33" s="29" t="s">
        <v>527</v>
      </c>
      <c r="J33" s="30" t="s">
        <v>528</v>
      </c>
      <c r="K33" s="22"/>
      <c r="L33" s="22"/>
      <c r="M33" s="22"/>
      <c r="N33" s="22"/>
      <c r="O33" s="22"/>
      <c r="P33" s="22"/>
    </row>
    <row r="34" spans="1:16" ht="39" customHeight="1" x14ac:dyDescent="0.2">
      <c r="A34" s="22"/>
      <c r="B34" s="31"/>
      <c r="C34" s="1151" t="s">
        <v>530</v>
      </c>
      <c r="D34" s="1151"/>
      <c r="E34" s="1152"/>
      <c r="F34" s="32">
        <v>3.16</v>
      </c>
      <c r="G34" s="33">
        <v>3.2</v>
      </c>
      <c r="H34" s="33">
        <v>3.54</v>
      </c>
      <c r="I34" s="33">
        <v>4.03</v>
      </c>
      <c r="J34" s="34">
        <v>4.17</v>
      </c>
      <c r="K34" s="22"/>
      <c r="L34" s="22"/>
      <c r="M34" s="22"/>
      <c r="N34" s="22"/>
      <c r="O34" s="22"/>
      <c r="P34" s="22"/>
    </row>
    <row r="35" spans="1:16" ht="39" customHeight="1" x14ac:dyDescent="0.2">
      <c r="A35" s="22"/>
      <c r="B35" s="35"/>
      <c r="C35" s="1147" t="s">
        <v>531</v>
      </c>
      <c r="D35" s="1147"/>
      <c r="E35" s="1148"/>
      <c r="F35" s="36">
        <v>0.25</v>
      </c>
      <c r="G35" s="37">
        <v>4.41</v>
      </c>
      <c r="H35" s="37">
        <v>4.75</v>
      </c>
      <c r="I35" s="37">
        <v>2.31</v>
      </c>
      <c r="J35" s="38">
        <v>4.09</v>
      </c>
      <c r="K35" s="22"/>
      <c r="L35" s="22"/>
      <c r="M35" s="22"/>
      <c r="N35" s="22"/>
      <c r="O35" s="22"/>
      <c r="P35" s="22"/>
    </row>
    <row r="36" spans="1:16" ht="39" customHeight="1" x14ac:dyDescent="0.2">
      <c r="A36" s="22"/>
      <c r="B36" s="35"/>
      <c r="C36" s="1147" t="s">
        <v>532</v>
      </c>
      <c r="D36" s="1147"/>
      <c r="E36" s="1148"/>
      <c r="F36" s="36">
        <v>0.88</v>
      </c>
      <c r="G36" s="37">
        <v>1.49</v>
      </c>
      <c r="H36" s="37">
        <v>2.2000000000000002</v>
      </c>
      <c r="I36" s="37">
        <v>2.8</v>
      </c>
      <c r="J36" s="38">
        <v>3.08</v>
      </c>
      <c r="K36" s="22"/>
      <c r="L36" s="22"/>
      <c r="M36" s="22"/>
      <c r="N36" s="22"/>
      <c r="O36" s="22"/>
      <c r="P36" s="22"/>
    </row>
    <row r="37" spans="1:16" ht="39" customHeight="1" x14ac:dyDescent="0.2">
      <c r="A37" s="22"/>
      <c r="B37" s="35"/>
      <c r="C37" s="1147" t="s">
        <v>533</v>
      </c>
      <c r="D37" s="1147"/>
      <c r="E37" s="1148"/>
      <c r="F37" s="36">
        <v>0.41</v>
      </c>
      <c r="G37" s="37">
        <v>0.61</v>
      </c>
      <c r="H37" s="37">
        <v>1.53</v>
      </c>
      <c r="I37" s="37">
        <v>0.81</v>
      </c>
      <c r="J37" s="38">
        <v>1.19</v>
      </c>
      <c r="K37" s="22"/>
      <c r="L37" s="22"/>
      <c r="M37" s="22"/>
      <c r="N37" s="22"/>
      <c r="O37" s="22"/>
      <c r="P37" s="22"/>
    </row>
    <row r="38" spans="1:16" ht="39" customHeight="1" x14ac:dyDescent="0.2">
      <c r="A38" s="22"/>
      <c r="B38" s="35"/>
      <c r="C38" s="1147" t="s">
        <v>534</v>
      </c>
      <c r="D38" s="1147"/>
      <c r="E38" s="1148"/>
      <c r="F38" s="36">
        <v>0</v>
      </c>
      <c r="G38" s="37">
        <v>0.01</v>
      </c>
      <c r="H38" s="37">
        <v>0.03</v>
      </c>
      <c r="I38" s="37">
        <v>0</v>
      </c>
      <c r="J38" s="38">
        <v>0.03</v>
      </c>
      <c r="K38" s="22"/>
      <c r="L38" s="22"/>
      <c r="M38" s="22"/>
      <c r="N38" s="22"/>
      <c r="O38" s="22"/>
      <c r="P38" s="22"/>
    </row>
    <row r="39" spans="1:16" ht="39" customHeight="1" x14ac:dyDescent="0.2">
      <c r="A39" s="22"/>
      <c r="B39" s="35"/>
      <c r="C39" s="1147" t="s">
        <v>535</v>
      </c>
      <c r="D39" s="1147"/>
      <c r="E39" s="1148"/>
      <c r="F39" s="36">
        <v>0.04</v>
      </c>
      <c r="G39" s="37">
        <v>0.03</v>
      </c>
      <c r="H39" s="37">
        <v>0.21</v>
      </c>
      <c r="I39" s="37">
        <v>0.02</v>
      </c>
      <c r="J39" s="38">
        <v>0.02</v>
      </c>
      <c r="K39" s="22"/>
      <c r="L39" s="22"/>
      <c r="M39" s="22"/>
      <c r="N39" s="22"/>
      <c r="O39" s="22"/>
      <c r="P39" s="22"/>
    </row>
    <row r="40" spans="1:16" ht="39" customHeight="1" x14ac:dyDescent="0.2">
      <c r="A40" s="22"/>
      <c r="B40" s="35"/>
      <c r="C40" s="1147"/>
      <c r="D40" s="1147"/>
      <c r="E40" s="1148"/>
      <c r="F40" s="36"/>
      <c r="G40" s="37"/>
      <c r="H40" s="37"/>
      <c r="I40" s="37"/>
      <c r="J40" s="38"/>
      <c r="K40" s="22"/>
      <c r="L40" s="22"/>
      <c r="M40" s="22"/>
      <c r="N40" s="22"/>
      <c r="O40" s="22"/>
      <c r="P40" s="22"/>
    </row>
    <row r="41" spans="1:16" ht="39" customHeight="1" x14ac:dyDescent="0.2">
      <c r="A41" s="22"/>
      <c r="B41" s="35"/>
      <c r="C41" s="1147"/>
      <c r="D41" s="1147"/>
      <c r="E41" s="1148"/>
      <c r="F41" s="36"/>
      <c r="G41" s="37"/>
      <c r="H41" s="37"/>
      <c r="I41" s="37"/>
      <c r="J41" s="38"/>
      <c r="K41" s="22"/>
      <c r="L41" s="22"/>
      <c r="M41" s="22"/>
      <c r="N41" s="22"/>
      <c r="O41" s="22"/>
      <c r="P41" s="22"/>
    </row>
    <row r="42" spans="1:16" ht="39" customHeight="1" x14ac:dyDescent="0.2">
      <c r="A42" s="22"/>
      <c r="B42" s="39"/>
      <c r="C42" s="1147" t="s">
        <v>536</v>
      </c>
      <c r="D42" s="1147"/>
      <c r="E42" s="1148"/>
      <c r="F42" s="36" t="s">
        <v>486</v>
      </c>
      <c r="G42" s="37" t="s">
        <v>486</v>
      </c>
      <c r="H42" s="37" t="s">
        <v>486</v>
      </c>
      <c r="I42" s="37" t="s">
        <v>486</v>
      </c>
      <c r="J42" s="38" t="s">
        <v>486</v>
      </c>
      <c r="K42" s="22"/>
      <c r="L42" s="22"/>
      <c r="M42" s="22"/>
      <c r="N42" s="22"/>
      <c r="O42" s="22"/>
      <c r="P42" s="22"/>
    </row>
    <row r="43" spans="1:16" ht="39" customHeight="1" thickBot="1" x14ac:dyDescent="0.25">
      <c r="A43" s="22"/>
      <c r="B43" s="40"/>
      <c r="C43" s="1149" t="s">
        <v>537</v>
      </c>
      <c r="D43" s="1149"/>
      <c r="E43" s="1150"/>
      <c r="F43" s="41">
        <v>0</v>
      </c>
      <c r="G43" s="42" t="s">
        <v>486</v>
      </c>
      <c r="H43" s="42" t="s">
        <v>486</v>
      </c>
      <c r="I43" s="42" t="s">
        <v>486</v>
      </c>
      <c r="J43" s="43" t="s">
        <v>486</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5" x14ac:dyDescent="0.2">
      <c r="A45" s="22"/>
      <c r="B45" s="22"/>
      <c r="C45" s="22"/>
      <c r="D45" s="22"/>
      <c r="E45" s="22"/>
      <c r="F45" s="22"/>
      <c r="G45" s="22"/>
      <c r="H45" s="22"/>
      <c r="I45" s="22"/>
      <c r="J45" s="22"/>
      <c r="K45" s="22"/>
      <c r="L45" s="22"/>
      <c r="M45" s="22"/>
      <c r="N45" s="22"/>
      <c r="O45" s="22"/>
      <c r="P45" s="22"/>
    </row>
  </sheetData>
  <sheetProtection algorithmName="SHA-512" hashValue="xHu8oI94+TgCTKFlLwkwAedZ2PNIRImcgOlbcZUyOgsAo3KPiI7wa3BSA8h0g3x8OeYbb3nUkbR3sOwP3EfFCQ==" saltValue="T6QqOJ9isE/9YpJDvPetu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topLeftCell="A12" zoomScale="70" zoomScaleNormal="70" zoomScaleSheetLayoutView="55" workbookViewId="0"/>
  </sheetViews>
  <sheetFormatPr defaultColWidth="0" defaultRowHeight="12.65" customHeight="1" zeroHeight="1" x14ac:dyDescent="0.2"/>
  <cols>
    <col min="1" max="1" width="6.6328125" style="47" customWidth="1"/>
    <col min="2" max="3" width="10.90625" style="47" customWidth="1"/>
    <col min="4" max="4" width="10" style="47" customWidth="1"/>
    <col min="5" max="10" width="11" style="47" customWidth="1"/>
    <col min="11" max="15" width="13.08984375" style="47" customWidth="1"/>
    <col min="16" max="21" width="11.4531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3">
      <c r="A44" s="46"/>
      <c r="B44" s="49" t="s">
        <v>8</v>
      </c>
      <c r="C44" s="50"/>
      <c r="D44" s="50"/>
      <c r="E44" s="51"/>
      <c r="F44" s="51"/>
      <c r="G44" s="51"/>
      <c r="H44" s="51"/>
      <c r="I44" s="51"/>
      <c r="J44" s="52" t="s">
        <v>2</v>
      </c>
      <c r="K44" s="53" t="s">
        <v>524</v>
      </c>
      <c r="L44" s="54" t="s">
        <v>525</v>
      </c>
      <c r="M44" s="54" t="s">
        <v>526</v>
      </c>
      <c r="N44" s="54" t="s">
        <v>527</v>
      </c>
      <c r="O44" s="55" t="s">
        <v>528</v>
      </c>
      <c r="P44" s="46"/>
      <c r="Q44" s="46"/>
      <c r="R44" s="46"/>
      <c r="S44" s="46"/>
      <c r="T44" s="46"/>
      <c r="U44" s="46"/>
    </row>
    <row r="45" spans="1:21" ht="30.75" customHeight="1" x14ac:dyDescent="0.2">
      <c r="A45" s="46"/>
      <c r="B45" s="1153" t="s">
        <v>9</v>
      </c>
      <c r="C45" s="1154"/>
      <c r="D45" s="56"/>
      <c r="E45" s="1159" t="s">
        <v>10</v>
      </c>
      <c r="F45" s="1159"/>
      <c r="G45" s="1159"/>
      <c r="H45" s="1159"/>
      <c r="I45" s="1159"/>
      <c r="J45" s="1160"/>
      <c r="K45" s="57">
        <v>3512</v>
      </c>
      <c r="L45" s="58">
        <v>3601</v>
      </c>
      <c r="M45" s="58">
        <v>3573</v>
      </c>
      <c r="N45" s="58">
        <v>3279</v>
      </c>
      <c r="O45" s="59">
        <v>3772</v>
      </c>
      <c r="P45" s="46"/>
      <c r="Q45" s="46"/>
      <c r="R45" s="46"/>
      <c r="S45" s="46"/>
      <c r="T45" s="46"/>
      <c r="U45" s="46"/>
    </row>
    <row r="46" spans="1:21" ht="30.75" customHeight="1" x14ac:dyDescent="0.2">
      <c r="A46" s="46"/>
      <c r="B46" s="1155"/>
      <c r="C46" s="1156"/>
      <c r="D46" s="60"/>
      <c r="E46" s="1161" t="s">
        <v>11</v>
      </c>
      <c r="F46" s="1161"/>
      <c r="G46" s="1161"/>
      <c r="H46" s="1161"/>
      <c r="I46" s="1161"/>
      <c r="J46" s="1162"/>
      <c r="K46" s="61" t="s">
        <v>486</v>
      </c>
      <c r="L46" s="62" t="s">
        <v>486</v>
      </c>
      <c r="M46" s="62" t="s">
        <v>486</v>
      </c>
      <c r="N46" s="62" t="s">
        <v>486</v>
      </c>
      <c r="O46" s="63" t="s">
        <v>486</v>
      </c>
      <c r="P46" s="46"/>
      <c r="Q46" s="46"/>
      <c r="R46" s="46"/>
      <c r="S46" s="46"/>
      <c r="T46" s="46"/>
      <c r="U46" s="46"/>
    </row>
    <row r="47" spans="1:21" ht="30.75" customHeight="1" x14ac:dyDescent="0.2">
      <c r="A47" s="46"/>
      <c r="B47" s="1155"/>
      <c r="C47" s="1156"/>
      <c r="D47" s="60"/>
      <c r="E47" s="1161" t="s">
        <v>12</v>
      </c>
      <c r="F47" s="1161"/>
      <c r="G47" s="1161"/>
      <c r="H47" s="1161"/>
      <c r="I47" s="1161"/>
      <c r="J47" s="1162"/>
      <c r="K47" s="61" t="s">
        <v>486</v>
      </c>
      <c r="L47" s="62" t="s">
        <v>486</v>
      </c>
      <c r="M47" s="62" t="s">
        <v>486</v>
      </c>
      <c r="N47" s="62" t="s">
        <v>486</v>
      </c>
      <c r="O47" s="63" t="s">
        <v>486</v>
      </c>
      <c r="P47" s="46"/>
      <c r="Q47" s="46"/>
      <c r="R47" s="46"/>
      <c r="S47" s="46"/>
      <c r="T47" s="46"/>
      <c r="U47" s="46"/>
    </row>
    <row r="48" spans="1:21" ht="30.75" customHeight="1" x14ac:dyDescent="0.2">
      <c r="A48" s="46"/>
      <c r="B48" s="1155"/>
      <c r="C48" s="1156"/>
      <c r="D48" s="60"/>
      <c r="E48" s="1161" t="s">
        <v>13</v>
      </c>
      <c r="F48" s="1161"/>
      <c r="G48" s="1161"/>
      <c r="H48" s="1161"/>
      <c r="I48" s="1161"/>
      <c r="J48" s="1162"/>
      <c r="K48" s="61">
        <v>538</v>
      </c>
      <c r="L48" s="62">
        <v>546</v>
      </c>
      <c r="M48" s="62">
        <v>511</v>
      </c>
      <c r="N48" s="62">
        <v>508</v>
      </c>
      <c r="O48" s="63">
        <v>466</v>
      </c>
      <c r="P48" s="46"/>
      <c r="Q48" s="46"/>
      <c r="R48" s="46"/>
      <c r="S48" s="46"/>
      <c r="T48" s="46"/>
      <c r="U48" s="46"/>
    </row>
    <row r="49" spans="1:21" ht="30.75" customHeight="1" x14ac:dyDescent="0.2">
      <c r="A49" s="46"/>
      <c r="B49" s="1155"/>
      <c r="C49" s="1156"/>
      <c r="D49" s="60"/>
      <c r="E49" s="1161" t="s">
        <v>14</v>
      </c>
      <c r="F49" s="1161"/>
      <c r="G49" s="1161"/>
      <c r="H49" s="1161"/>
      <c r="I49" s="1161"/>
      <c r="J49" s="1162"/>
      <c r="K49" s="61">
        <v>82</v>
      </c>
      <c r="L49" s="62">
        <v>105</v>
      </c>
      <c r="M49" s="62">
        <v>71</v>
      </c>
      <c r="N49" s="62">
        <v>171</v>
      </c>
      <c r="O49" s="63">
        <v>224</v>
      </c>
      <c r="P49" s="46"/>
      <c r="Q49" s="46"/>
      <c r="R49" s="46"/>
      <c r="S49" s="46"/>
      <c r="T49" s="46"/>
      <c r="U49" s="46"/>
    </row>
    <row r="50" spans="1:21" ht="30.75" customHeight="1" x14ac:dyDescent="0.2">
      <c r="A50" s="46"/>
      <c r="B50" s="1155"/>
      <c r="C50" s="1156"/>
      <c r="D50" s="60"/>
      <c r="E50" s="1161" t="s">
        <v>15</v>
      </c>
      <c r="F50" s="1161"/>
      <c r="G50" s="1161"/>
      <c r="H50" s="1161"/>
      <c r="I50" s="1161"/>
      <c r="J50" s="1162"/>
      <c r="K50" s="61">
        <v>144</v>
      </c>
      <c r="L50" s="62">
        <v>133</v>
      </c>
      <c r="M50" s="62">
        <v>1</v>
      </c>
      <c r="N50" s="62">
        <v>1</v>
      </c>
      <c r="O50" s="63" t="s">
        <v>486</v>
      </c>
      <c r="P50" s="46"/>
      <c r="Q50" s="46"/>
      <c r="R50" s="46"/>
      <c r="S50" s="46"/>
      <c r="T50" s="46"/>
      <c r="U50" s="46"/>
    </row>
    <row r="51" spans="1:21" ht="30.75" customHeight="1" x14ac:dyDescent="0.2">
      <c r="A51" s="46"/>
      <c r="B51" s="1157"/>
      <c r="C51" s="1158"/>
      <c r="D51" s="64"/>
      <c r="E51" s="1161" t="s">
        <v>16</v>
      </c>
      <c r="F51" s="1161"/>
      <c r="G51" s="1161"/>
      <c r="H51" s="1161"/>
      <c r="I51" s="1161"/>
      <c r="J51" s="1162"/>
      <c r="K51" s="61" t="s">
        <v>486</v>
      </c>
      <c r="L51" s="62" t="s">
        <v>486</v>
      </c>
      <c r="M51" s="62" t="s">
        <v>486</v>
      </c>
      <c r="N51" s="62" t="s">
        <v>486</v>
      </c>
      <c r="O51" s="63" t="s">
        <v>486</v>
      </c>
      <c r="P51" s="46"/>
      <c r="Q51" s="46"/>
      <c r="R51" s="46"/>
      <c r="S51" s="46"/>
      <c r="T51" s="46"/>
      <c r="U51" s="46"/>
    </row>
    <row r="52" spans="1:21" ht="30.75" customHeight="1" x14ac:dyDescent="0.2">
      <c r="A52" s="46"/>
      <c r="B52" s="1163" t="s">
        <v>17</v>
      </c>
      <c r="C52" s="1164"/>
      <c r="D52" s="64"/>
      <c r="E52" s="1161" t="s">
        <v>18</v>
      </c>
      <c r="F52" s="1161"/>
      <c r="G52" s="1161"/>
      <c r="H52" s="1161"/>
      <c r="I52" s="1161"/>
      <c r="J52" s="1162"/>
      <c r="K52" s="61">
        <v>3147</v>
      </c>
      <c r="L52" s="62">
        <v>3173</v>
      </c>
      <c r="M52" s="62">
        <v>3072</v>
      </c>
      <c r="N52" s="62">
        <v>2810</v>
      </c>
      <c r="O52" s="63">
        <v>3019</v>
      </c>
      <c r="P52" s="46"/>
      <c r="Q52" s="46"/>
      <c r="R52" s="46"/>
      <c r="S52" s="46"/>
      <c r="T52" s="46"/>
      <c r="U52" s="46"/>
    </row>
    <row r="53" spans="1:21" ht="30.75" customHeight="1" thickBot="1" x14ac:dyDescent="0.25">
      <c r="A53" s="46"/>
      <c r="B53" s="1165" t="s">
        <v>19</v>
      </c>
      <c r="C53" s="1166"/>
      <c r="D53" s="65"/>
      <c r="E53" s="1167" t="s">
        <v>20</v>
      </c>
      <c r="F53" s="1167"/>
      <c r="G53" s="1167"/>
      <c r="H53" s="1167"/>
      <c r="I53" s="1167"/>
      <c r="J53" s="1168"/>
      <c r="K53" s="66">
        <v>1129</v>
      </c>
      <c r="L53" s="67">
        <v>1212</v>
      </c>
      <c r="M53" s="67">
        <v>1084</v>
      </c>
      <c r="N53" s="67">
        <v>1149</v>
      </c>
      <c r="O53" s="68">
        <v>1443</v>
      </c>
      <c r="P53" s="46"/>
      <c r="Q53" s="46"/>
      <c r="R53" s="46"/>
      <c r="S53" s="46"/>
      <c r="T53" s="46"/>
      <c r="U53" s="46"/>
    </row>
    <row r="54" spans="1:21" ht="24" customHeight="1" x14ac:dyDescent="0.2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3">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3">
      <c r="A57" s="46"/>
      <c r="B57" s="74"/>
      <c r="C57" s="75"/>
      <c r="D57" s="75"/>
      <c r="E57" s="76"/>
      <c r="F57" s="76"/>
      <c r="G57" s="76"/>
      <c r="H57" s="76"/>
      <c r="I57" s="76"/>
      <c r="J57" s="77" t="s">
        <v>2</v>
      </c>
      <c r="K57" s="78" t="s">
        <v>538</v>
      </c>
      <c r="L57" s="79" t="s">
        <v>539</v>
      </c>
      <c r="M57" s="79" t="s">
        <v>540</v>
      </c>
      <c r="N57" s="79" t="s">
        <v>541</v>
      </c>
      <c r="O57" s="80" t="s">
        <v>542</v>
      </c>
      <c r="P57" s="46"/>
      <c r="Q57" s="46"/>
      <c r="R57" s="46"/>
      <c r="S57" s="46"/>
      <c r="T57" s="46"/>
      <c r="U57" s="46"/>
    </row>
    <row r="58" spans="1:21" ht="31.5" customHeight="1" x14ac:dyDescent="0.2">
      <c r="B58" s="1169" t="s">
        <v>24</v>
      </c>
      <c r="C58" s="1170"/>
      <c r="D58" s="1175" t="s">
        <v>25</v>
      </c>
      <c r="E58" s="1176"/>
      <c r="F58" s="1176"/>
      <c r="G58" s="1176"/>
      <c r="H58" s="1176"/>
      <c r="I58" s="1176"/>
      <c r="J58" s="1177"/>
      <c r="K58" s="81"/>
      <c r="L58" s="82"/>
      <c r="M58" s="82"/>
      <c r="N58" s="82"/>
      <c r="O58" s="83"/>
    </row>
    <row r="59" spans="1:21" ht="31.5" customHeight="1" x14ac:dyDescent="0.2">
      <c r="B59" s="1171"/>
      <c r="C59" s="1172"/>
      <c r="D59" s="1178" t="s">
        <v>26</v>
      </c>
      <c r="E59" s="1179"/>
      <c r="F59" s="1179"/>
      <c r="G59" s="1179"/>
      <c r="H59" s="1179"/>
      <c r="I59" s="1179"/>
      <c r="J59" s="1180"/>
      <c r="K59" s="84"/>
      <c r="L59" s="85"/>
      <c r="M59" s="85"/>
      <c r="N59" s="85"/>
      <c r="O59" s="86"/>
    </row>
    <row r="60" spans="1:21" ht="31.5" customHeight="1" thickBot="1" x14ac:dyDescent="0.25">
      <c r="B60" s="1173"/>
      <c r="C60" s="1174"/>
      <c r="D60" s="1181" t="s">
        <v>27</v>
      </c>
      <c r="E60" s="1182"/>
      <c r="F60" s="1182"/>
      <c r="G60" s="1182"/>
      <c r="H60" s="1182"/>
      <c r="I60" s="1182"/>
      <c r="J60" s="1183"/>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WvDaWK4S68zRcmru7OcR5lGISwh3vFw2bIquTBGIQbTQAaG6puWIUx0ST46gXRFC823Q2rWQPvsQZ/u1oWKcvw==" saltValue="MP6reqDk+4SznFSFneqNdg=="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1"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topLeftCell="A14" zoomScale="70" zoomScaleNormal="70" zoomScaleSheetLayoutView="100" workbookViewId="0"/>
  </sheetViews>
  <sheetFormatPr defaultColWidth="0" defaultRowHeight="13.5" customHeight="1" zeroHeight="1" x14ac:dyDescent="0.2"/>
  <cols>
    <col min="1" max="1" width="6.6328125" style="94" customWidth="1"/>
    <col min="2" max="3" width="12.6328125" style="94" customWidth="1"/>
    <col min="4" max="4" width="11.6328125" style="94" customWidth="1"/>
    <col min="5" max="8" width="10.36328125" style="94" customWidth="1"/>
    <col min="9" max="13" width="16.36328125" style="94" customWidth="1"/>
    <col min="14" max="19" width="12.63281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3">
      <c r="B40" s="96" t="s">
        <v>8</v>
      </c>
      <c r="C40" s="97"/>
      <c r="D40" s="97"/>
      <c r="E40" s="98"/>
      <c r="F40" s="98"/>
      <c r="G40" s="98"/>
      <c r="H40" s="99" t="s">
        <v>2</v>
      </c>
      <c r="I40" s="100" t="s">
        <v>524</v>
      </c>
      <c r="J40" s="101" t="s">
        <v>525</v>
      </c>
      <c r="K40" s="101" t="s">
        <v>526</v>
      </c>
      <c r="L40" s="101" t="s">
        <v>527</v>
      </c>
      <c r="M40" s="102" t="s">
        <v>528</v>
      </c>
    </row>
    <row r="41" spans="2:13" ht="27.75" customHeight="1" x14ac:dyDescent="0.2">
      <c r="B41" s="1184" t="s">
        <v>30</v>
      </c>
      <c r="C41" s="1185"/>
      <c r="D41" s="103"/>
      <c r="E41" s="1190" t="s">
        <v>31</v>
      </c>
      <c r="F41" s="1190"/>
      <c r="G41" s="1190"/>
      <c r="H41" s="1191"/>
      <c r="I41" s="330">
        <v>33446</v>
      </c>
      <c r="J41" s="331">
        <v>32135</v>
      </c>
      <c r="K41" s="331">
        <v>30277</v>
      </c>
      <c r="L41" s="331">
        <v>28646</v>
      </c>
      <c r="M41" s="332">
        <v>27314</v>
      </c>
    </row>
    <row r="42" spans="2:13" ht="27.75" customHeight="1" x14ac:dyDescent="0.2">
      <c r="B42" s="1186"/>
      <c r="C42" s="1187"/>
      <c r="D42" s="104"/>
      <c r="E42" s="1192" t="s">
        <v>32</v>
      </c>
      <c r="F42" s="1192"/>
      <c r="G42" s="1192"/>
      <c r="H42" s="1193"/>
      <c r="I42" s="333">
        <v>136</v>
      </c>
      <c r="J42" s="334">
        <v>3</v>
      </c>
      <c r="K42" s="334">
        <v>1</v>
      </c>
      <c r="L42" s="334" t="s">
        <v>486</v>
      </c>
      <c r="M42" s="335" t="s">
        <v>486</v>
      </c>
    </row>
    <row r="43" spans="2:13" ht="27.75" customHeight="1" x14ac:dyDescent="0.2">
      <c r="B43" s="1186"/>
      <c r="C43" s="1187"/>
      <c r="D43" s="104"/>
      <c r="E43" s="1192" t="s">
        <v>33</v>
      </c>
      <c r="F43" s="1192"/>
      <c r="G43" s="1192"/>
      <c r="H43" s="1193"/>
      <c r="I43" s="333">
        <v>6752</v>
      </c>
      <c r="J43" s="334">
        <v>6445</v>
      </c>
      <c r="K43" s="334">
        <v>5951</v>
      </c>
      <c r="L43" s="334">
        <v>5672</v>
      </c>
      <c r="M43" s="335">
        <v>5735</v>
      </c>
    </row>
    <row r="44" spans="2:13" ht="27.75" customHeight="1" x14ac:dyDescent="0.2">
      <c r="B44" s="1186"/>
      <c r="C44" s="1187"/>
      <c r="D44" s="104"/>
      <c r="E44" s="1192" t="s">
        <v>34</v>
      </c>
      <c r="F44" s="1192"/>
      <c r="G44" s="1192"/>
      <c r="H44" s="1193"/>
      <c r="I44" s="333">
        <v>3617</v>
      </c>
      <c r="J44" s="334">
        <v>4248</v>
      </c>
      <c r="K44" s="334">
        <v>4116</v>
      </c>
      <c r="L44" s="334">
        <v>4033</v>
      </c>
      <c r="M44" s="335">
        <v>3865</v>
      </c>
    </row>
    <row r="45" spans="2:13" ht="27.75" customHeight="1" x14ac:dyDescent="0.2">
      <c r="B45" s="1186"/>
      <c r="C45" s="1187"/>
      <c r="D45" s="104"/>
      <c r="E45" s="1192" t="s">
        <v>35</v>
      </c>
      <c r="F45" s="1192"/>
      <c r="G45" s="1192"/>
      <c r="H45" s="1193"/>
      <c r="I45" s="333">
        <v>1204</v>
      </c>
      <c r="J45" s="334">
        <v>904</v>
      </c>
      <c r="K45" s="334">
        <v>862</v>
      </c>
      <c r="L45" s="334">
        <v>1032</v>
      </c>
      <c r="M45" s="335">
        <v>1161</v>
      </c>
    </row>
    <row r="46" spans="2:13" ht="27.75" customHeight="1" x14ac:dyDescent="0.2">
      <c r="B46" s="1186"/>
      <c r="C46" s="1187"/>
      <c r="D46" s="105"/>
      <c r="E46" s="1192" t="s">
        <v>36</v>
      </c>
      <c r="F46" s="1192"/>
      <c r="G46" s="1192"/>
      <c r="H46" s="1193"/>
      <c r="I46" s="333" t="s">
        <v>486</v>
      </c>
      <c r="J46" s="334" t="s">
        <v>486</v>
      </c>
      <c r="K46" s="334" t="s">
        <v>486</v>
      </c>
      <c r="L46" s="334" t="s">
        <v>486</v>
      </c>
      <c r="M46" s="335" t="s">
        <v>486</v>
      </c>
    </row>
    <row r="47" spans="2:13" ht="27.75" customHeight="1" x14ac:dyDescent="0.2">
      <c r="B47" s="1186"/>
      <c r="C47" s="1187"/>
      <c r="D47" s="106"/>
      <c r="E47" s="1194" t="s">
        <v>37</v>
      </c>
      <c r="F47" s="1195"/>
      <c r="G47" s="1195"/>
      <c r="H47" s="1196"/>
      <c r="I47" s="333" t="s">
        <v>486</v>
      </c>
      <c r="J47" s="334" t="s">
        <v>486</v>
      </c>
      <c r="K47" s="334" t="s">
        <v>486</v>
      </c>
      <c r="L47" s="334" t="s">
        <v>486</v>
      </c>
      <c r="M47" s="335" t="s">
        <v>486</v>
      </c>
    </row>
    <row r="48" spans="2:13" ht="27.75" customHeight="1" x14ac:dyDescent="0.2">
      <c r="B48" s="1186"/>
      <c r="C48" s="1187"/>
      <c r="D48" s="104"/>
      <c r="E48" s="1192" t="s">
        <v>38</v>
      </c>
      <c r="F48" s="1192"/>
      <c r="G48" s="1192"/>
      <c r="H48" s="1193"/>
      <c r="I48" s="333" t="s">
        <v>486</v>
      </c>
      <c r="J48" s="334" t="s">
        <v>486</v>
      </c>
      <c r="K48" s="334" t="s">
        <v>486</v>
      </c>
      <c r="L48" s="334" t="s">
        <v>486</v>
      </c>
      <c r="M48" s="335" t="s">
        <v>486</v>
      </c>
    </row>
    <row r="49" spans="2:13" ht="27.75" customHeight="1" x14ac:dyDescent="0.2">
      <c r="B49" s="1188"/>
      <c r="C49" s="1189"/>
      <c r="D49" s="104"/>
      <c r="E49" s="1192" t="s">
        <v>39</v>
      </c>
      <c r="F49" s="1192"/>
      <c r="G49" s="1192"/>
      <c r="H49" s="1193"/>
      <c r="I49" s="333" t="s">
        <v>486</v>
      </c>
      <c r="J49" s="334" t="s">
        <v>486</v>
      </c>
      <c r="K49" s="334" t="s">
        <v>486</v>
      </c>
      <c r="L49" s="334" t="s">
        <v>486</v>
      </c>
      <c r="M49" s="335" t="s">
        <v>486</v>
      </c>
    </row>
    <row r="50" spans="2:13" ht="27.75" customHeight="1" x14ac:dyDescent="0.2">
      <c r="B50" s="1197" t="s">
        <v>40</v>
      </c>
      <c r="C50" s="1198"/>
      <c r="D50" s="107"/>
      <c r="E50" s="1192" t="s">
        <v>41</v>
      </c>
      <c r="F50" s="1192"/>
      <c r="G50" s="1192"/>
      <c r="H50" s="1193"/>
      <c r="I50" s="333">
        <v>10512</v>
      </c>
      <c r="J50" s="334">
        <v>11204</v>
      </c>
      <c r="K50" s="334">
        <v>11706</v>
      </c>
      <c r="L50" s="334">
        <v>12196</v>
      </c>
      <c r="M50" s="335">
        <v>11900</v>
      </c>
    </row>
    <row r="51" spans="2:13" ht="27.75" customHeight="1" x14ac:dyDescent="0.2">
      <c r="B51" s="1186"/>
      <c r="C51" s="1187"/>
      <c r="D51" s="104"/>
      <c r="E51" s="1192" t="s">
        <v>42</v>
      </c>
      <c r="F51" s="1192"/>
      <c r="G51" s="1192"/>
      <c r="H51" s="1193"/>
      <c r="I51" s="333">
        <v>908</v>
      </c>
      <c r="J51" s="334">
        <v>816</v>
      </c>
      <c r="K51" s="334">
        <v>729</v>
      </c>
      <c r="L51" s="334">
        <v>637</v>
      </c>
      <c r="M51" s="335">
        <v>538</v>
      </c>
    </row>
    <row r="52" spans="2:13" ht="27.75" customHeight="1" x14ac:dyDescent="0.2">
      <c r="B52" s="1188"/>
      <c r="C52" s="1189"/>
      <c r="D52" s="104"/>
      <c r="E52" s="1192" t="s">
        <v>43</v>
      </c>
      <c r="F52" s="1192"/>
      <c r="G52" s="1192"/>
      <c r="H52" s="1193"/>
      <c r="I52" s="333">
        <v>31144</v>
      </c>
      <c r="J52" s="334">
        <v>29961</v>
      </c>
      <c r="K52" s="334">
        <v>27966</v>
      </c>
      <c r="L52" s="334">
        <v>26396</v>
      </c>
      <c r="M52" s="335">
        <v>24910</v>
      </c>
    </row>
    <row r="53" spans="2:13" ht="27.75" customHeight="1" thickBot="1" x14ac:dyDescent="0.25">
      <c r="B53" s="1199" t="s">
        <v>19</v>
      </c>
      <c r="C53" s="1200"/>
      <c r="D53" s="108"/>
      <c r="E53" s="1201" t="s">
        <v>44</v>
      </c>
      <c r="F53" s="1201"/>
      <c r="G53" s="1201"/>
      <c r="H53" s="1202"/>
      <c r="I53" s="336">
        <v>2591</v>
      </c>
      <c r="J53" s="337">
        <v>1755</v>
      </c>
      <c r="K53" s="337">
        <v>807</v>
      </c>
      <c r="L53" s="337">
        <v>154</v>
      </c>
      <c r="M53" s="338">
        <v>727</v>
      </c>
    </row>
    <row r="54" spans="2:13" ht="27.75" customHeight="1" x14ac:dyDescent="0.25">
      <c r="B54" s="109"/>
      <c r="C54" s="110"/>
      <c r="D54" s="110"/>
      <c r="E54" s="111"/>
      <c r="F54" s="111"/>
      <c r="G54" s="111"/>
      <c r="H54" s="111"/>
      <c r="I54" s="112"/>
      <c r="J54" s="112"/>
      <c r="K54" s="112"/>
      <c r="L54" s="112"/>
      <c r="M54" s="112"/>
    </row>
    <row r="55" spans="2:13" ht="13" x14ac:dyDescent="0.2"/>
  </sheetData>
  <sheetProtection algorithmName="SHA-512" hashValue="zjXqrTJc/uWmiv+LxlsAEGDKT9mw1ioc7bSCbI13CArF+PzduIgXREGGNcdxJmiyjxA0DHtFIMdZbW9Ga2cUsQ==" saltValue="whXh5GeNGGFAkQiYq3ETEw=="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topLeftCell="A44" zoomScale="60" zoomScaleNormal="60" zoomScaleSheetLayoutView="100" workbookViewId="0"/>
  </sheetViews>
  <sheetFormatPr defaultColWidth="0" defaultRowHeight="13.5" customHeight="1" zeroHeight="1" x14ac:dyDescent="0.2"/>
  <cols>
    <col min="1" max="1" width="8.26953125" style="1" customWidth="1"/>
    <col min="2" max="2" width="16.36328125" style="1" customWidth="1"/>
    <col min="3" max="5" width="26.26953125" style="1" customWidth="1"/>
    <col min="6" max="8" width="24.26953125" style="1" customWidth="1"/>
    <col min="9" max="14" width="26" style="1" customWidth="1"/>
    <col min="15" max="15" width="6.08984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5">
      <c r="B53" s="2"/>
      <c r="C53" s="2"/>
      <c r="D53" s="2"/>
      <c r="E53" s="2"/>
      <c r="F53" s="2"/>
      <c r="G53" s="2"/>
      <c r="H53" s="113" t="s">
        <v>45</v>
      </c>
    </row>
    <row r="54" spans="2:8" ht="29.25" customHeight="1" thickBot="1" x14ac:dyDescent="0.35">
      <c r="B54" s="114" t="s">
        <v>1</v>
      </c>
      <c r="C54" s="115"/>
      <c r="D54" s="115"/>
      <c r="E54" s="116" t="s">
        <v>2</v>
      </c>
      <c r="F54" s="117" t="s">
        <v>526</v>
      </c>
      <c r="G54" s="117" t="s">
        <v>527</v>
      </c>
      <c r="H54" s="118" t="s">
        <v>528</v>
      </c>
    </row>
    <row r="55" spans="2:8" ht="52.5" customHeight="1" x14ac:dyDescent="0.2">
      <c r="B55" s="119"/>
      <c r="C55" s="359" t="s">
        <v>46</v>
      </c>
      <c r="D55" s="359"/>
      <c r="E55" s="360"/>
      <c r="F55" s="339">
        <v>6888</v>
      </c>
      <c r="G55" s="339">
        <v>7266</v>
      </c>
      <c r="H55" s="340">
        <v>7455</v>
      </c>
    </row>
    <row r="56" spans="2:8" ht="52.5" customHeight="1" x14ac:dyDescent="0.2">
      <c r="B56" s="120"/>
      <c r="C56" s="361" t="s">
        <v>47</v>
      </c>
      <c r="D56" s="361"/>
      <c r="E56" s="362"/>
      <c r="F56" s="341">
        <v>1042</v>
      </c>
      <c r="G56" s="341">
        <v>906</v>
      </c>
      <c r="H56" s="342">
        <v>590</v>
      </c>
    </row>
    <row r="57" spans="2:8" ht="53.25" customHeight="1" x14ac:dyDescent="0.2">
      <c r="B57" s="120"/>
      <c r="C57" s="363" t="s">
        <v>48</v>
      </c>
      <c r="D57" s="363"/>
      <c r="E57" s="364"/>
      <c r="F57" s="343">
        <v>4032</v>
      </c>
      <c r="G57" s="343">
        <v>3867</v>
      </c>
      <c r="H57" s="344">
        <v>3672</v>
      </c>
    </row>
    <row r="58" spans="2:8" ht="45.75" customHeight="1" x14ac:dyDescent="0.2">
      <c r="B58" s="121"/>
      <c r="C58" s="351" t="s">
        <v>549</v>
      </c>
      <c r="D58" s="352"/>
      <c r="E58" s="353"/>
      <c r="F58" s="345">
        <v>1000</v>
      </c>
      <c r="G58" s="345">
        <v>1000</v>
      </c>
      <c r="H58" s="346">
        <v>1001</v>
      </c>
    </row>
    <row r="59" spans="2:8" ht="45.75" customHeight="1" x14ac:dyDescent="0.2">
      <c r="B59" s="121"/>
      <c r="C59" s="351" t="s">
        <v>550</v>
      </c>
      <c r="D59" s="352"/>
      <c r="E59" s="353"/>
      <c r="F59" s="345">
        <v>986</v>
      </c>
      <c r="G59" s="345">
        <v>971</v>
      </c>
      <c r="H59" s="346">
        <v>959</v>
      </c>
    </row>
    <row r="60" spans="2:8" ht="45.75" customHeight="1" x14ac:dyDescent="0.2">
      <c r="B60" s="121"/>
      <c r="C60" s="351" t="s">
        <v>552</v>
      </c>
      <c r="D60" s="352"/>
      <c r="E60" s="353"/>
      <c r="F60" s="345">
        <v>1233</v>
      </c>
      <c r="G60" s="345">
        <v>989</v>
      </c>
      <c r="H60" s="346">
        <v>745</v>
      </c>
    </row>
    <row r="61" spans="2:8" ht="45.75" customHeight="1" x14ac:dyDescent="0.2">
      <c r="B61" s="121"/>
      <c r="C61" s="351" t="s">
        <v>551</v>
      </c>
      <c r="D61" s="352"/>
      <c r="E61" s="353"/>
      <c r="F61" s="345">
        <v>180</v>
      </c>
      <c r="G61" s="345">
        <v>216</v>
      </c>
      <c r="H61" s="346">
        <v>366</v>
      </c>
    </row>
    <row r="62" spans="2:8" ht="45.75" customHeight="1" thickBot="1" x14ac:dyDescent="0.25">
      <c r="B62" s="122"/>
      <c r="C62" s="354" t="s">
        <v>553</v>
      </c>
      <c r="D62" s="355"/>
      <c r="E62" s="356"/>
      <c r="F62" s="347">
        <v>227</v>
      </c>
      <c r="G62" s="347">
        <v>242</v>
      </c>
      <c r="H62" s="348">
        <v>254</v>
      </c>
    </row>
    <row r="63" spans="2:8" ht="52.5" customHeight="1" thickBot="1" x14ac:dyDescent="0.25">
      <c r="B63" s="123"/>
      <c r="C63" s="357" t="s">
        <v>49</v>
      </c>
      <c r="D63" s="357"/>
      <c r="E63" s="358"/>
      <c r="F63" s="349">
        <v>11961</v>
      </c>
      <c r="G63" s="349">
        <v>12039</v>
      </c>
      <c r="H63" s="350">
        <v>11717</v>
      </c>
    </row>
    <row r="64" spans="2:8" ht="13" x14ac:dyDescent="0.2"/>
  </sheetData>
  <sheetProtection algorithmName="SHA-512" hashValue="Cwa3q3c0oudpKZIUoN/MmEiEvC4Kqkq8uEkjs9prn9mahShueuFAkbaVCZI7BM9ve8TKYo3K2gYBnGK9bI5DsQ==" saltValue="0maQW6/uxZmH0ep9/QUHV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4"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45F9F4-DDB3-49CF-AE10-9C096009DD77}">
  <sheetPr>
    <pageSetUpPr fitToPage="1"/>
  </sheetPr>
  <dimension ref="A1:DE85"/>
  <sheetViews>
    <sheetView showGridLines="0" tabSelected="1" zoomScale="85" zoomScaleNormal="85" zoomScaleSheetLayoutView="55" workbookViewId="0">
      <selection activeCell="AL63" sqref="AL63"/>
    </sheetView>
  </sheetViews>
  <sheetFormatPr defaultColWidth="0" defaultRowHeight="13.5" customHeight="1" zeroHeight="1" x14ac:dyDescent="0.2"/>
  <cols>
    <col min="1" max="1" width="6.36328125" style="243" customWidth="1"/>
    <col min="2" max="107" width="2.453125" style="243" customWidth="1"/>
    <col min="108" max="108" width="6.08984375" style="249" customWidth="1"/>
    <col min="109" max="109" width="5.90625" style="247" customWidth="1"/>
    <col min="110" max="16384" width="8.6328125" style="243" hidden="1"/>
  </cols>
  <sheetData>
    <row r="1" spans="1:109" ht="42.75" customHeight="1" x14ac:dyDescent="0.2">
      <c r="A1" s="1203"/>
      <c r="B1" s="1204"/>
      <c r="DD1" s="243"/>
      <c r="DE1" s="243"/>
    </row>
    <row r="2" spans="1:109" ht="25.5" customHeight="1" x14ac:dyDescent="0.2">
      <c r="A2" s="1205"/>
      <c r="C2" s="1205"/>
      <c r="O2" s="1205"/>
      <c r="P2" s="1205"/>
      <c r="Q2" s="1205"/>
      <c r="R2" s="1205"/>
      <c r="S2" s="1205"/>
      <c r="T2" s="1205"/>
      <c r="U2" s="1205"/>
      <c r="V2" s="1205"/>
      <c r="W2" s="1205"/>
      <c r="X2" s="1205"/>
      <c r="Y2" s="1205"/>
      <c r="Z2" s="1205"/>
      <c r="AA2" s="1205"/>
      <c r="AB2" s="1205"/>
      <c r="AC2" s="1205"/>
      <c r="AD2" s="1205"/>
      <c r="AE2" s="1205"/>
      <c r="AF2" s="1205"/>
      <c r="AG2" s="1205"/>
      <c r="AH2" s="1205"/>
      <c r="AI2" s="1205"/>
      <c r="AU2" s="1205"/>
      <c r="BG2" s="1205"/>
      <c r="BS2" s="1205"/>
      <c r="CE2" s="1205"/>
      <c r="CQ2" s="1205"/>
      <c r="DD2" s="243"/>
      <c r="DE2" s="243"/>
    </row>
    <row r="3" spans="1:109" ht="25.5" customHeight="1" x14ac:dyDescent="0.2">
      <c r="A3" s="1205"/>
      <c r="C3" s="1205"/>
      <c r="O3" s="1205"/>
      <c r="P3" s="1205"/>
      <c r="Q3" s="1205"/>
      <c r="R3" s="1205"/>
      <c r="S3" s="1205"/>
      <c r="T3" s="1205"/>
      <c r="U3" s="1205"/>
      <c r="V3" s="1205"/>
      <c r="W3" s="1205"/>
      <c r="X3" s="1205"/>
      <c r="Y3" s="1205"/>
      <c r="Z3" s="1205"/>
      <c r="AA3" s="1205"/>
      <c r="AB3" s="1205"/>
      <c r="AC3" s="1205"/>
      <c r="AD3" s="1205"/>
      <c r="AE3" s="1205"/>
      <c r="AF3" s="1205"/>
      <c r="AG3" s="1205"/>
      <c r="AH3" s="1205"/>
      <c r="AI3" s="1205"/>
      <c r="AU3" s="1205"/>
      <c r="BG3" s="1205"/>
      <c r="BS3" s="1205"/>
      <c r="CE3" s="1205"/>
      <c r="CQ3" s="1205"/>
      <c r="DD3" s="243"/>
      <c r="DE3" s="243"/>
    </row>
    <row r="4" spans="1:109" s="241" customFormat="1" ht="13" x14ac:dyDescent="0.2">
      <c r="A4" s="1205"/>
      <c r="B4" s="1205"/>
      <c r="C4" s="1205"/>
      <c r="D4" s="1205"/>
      <c r="E4" s="1205"/>
      <c r="F4" s="1205"/>
      <c r="G4" s="1205"/>
      <c r="H4" s="1205"/>
      <c r="I4" s="1205"/>
      <c r="J4" s="1205"/>
      <c r="K4" s="1205"/>
      <c r="L4" s="1205"/>
      <c r="M4" s="1205"/>
      <c r="N4" s="1205"/>
      <c r="O4" s="1205"/>
      <c r="P4" s="1205"/>
      <c r="Q4" s="1205"/>
      <c r="R4" s="1205"/>
      <c r="S4" s="1205"/>
      <c r="T4" s="1205"/>
      <c r="U4" s="1205"/>
      <c r="V4" s="1205"/>
      <c r="W4" s="1205"/>
      <c r="X4" s="1205"/>
      <c r="Y4" s="1205"/>
      <c r="Z4" s="1205"/>
      <c r="AA4" s="1205"/>
      <c r="AB4" s="1205"/>
      <c r="AC4" s="1205"/>
      <c r="AD4" s="1205"/>
      <c r="AE4" s="1205"/>
      <c r="AF4" s="1205"/>
      <c r="AG4" s="1205"/>
      <c r="AH4" s="1205"/>
      <c r="AI4" s="1205"/>
      <c r="AJ4" s="1205"/>
      <c r="AK4" s="1205"/>
      <c r="AL4" s="1205"/>
      <c r="AM4" s="1205"/>
      <c r="AN4" s="1205"/>
      <c r="AO4" s="1205"/>
      <c r="AP4" s="1205"/>
      <c r="AQ4" s="1205"/>
      <c r="AR4" s="1205"/>
      <c r="AS4" s="1205"/>
      <c r="AT4" s="1205"/>
      <c r="AU4" s="1205"/>
      <c r="AV4" s="1205"/>
      <c r="AW4" s="1205"/>
      <c r="AX4" s="1205"/>
      <c r="AY4" s="1205"/>
      <c r="AZ4" s="1205"/>
      <c r="BA4" s="1205"/>
      <c r="BB4" s="1205"/>
      <c r="BC4" s="1205"/>
      <c r="BD4" s="1205"/>
      <c r="BE4" s="1205"/>
      <c r="BF4" s="1205"/>
      <c r="BG4" s="1205"/>
      <c r="BH4" s="1205"/>
      <c r="BI4" s="1205"/>
      <c r="BJ4" s="1205"/>
      <c r="BK4" s="1205"/>
      <c r="BL4" s="1205"/>
      <c r="BM4" s="1205"/>
      <c r="BN4" s="1205"/>
      <c r="BO4" s="1205"/>
      <c r="BP4" s="1205"/>
      <c r="BQ4" s="1205"/>
      <c r="BR4" s="1205"/>
      <c r="BS4" s="1205"/>
      <c r="BT4" s="1205"/>
      <c r="BU4" s="1205"/>
      <c r="BV4" s="1205"/>
      <c r="BW4" s="1205"/>
      <c r="BX4" s="1205"/>
      <c r="BY4" s="1205"/>
      <c r="BZ4" s="1205"/>
      <c r="CA4" s="1205"/>
      <c r="CB4" s="1205"/>
      <c r="CC4" s="1205"/>
      <c r="CD4" s="1205"/>
      <c r="CE4" s="1205"/>
      <c r="CF4" s="1205"/>
      <c r="CG4" s="1205"/>
      <c r="CH4" s="1205"/>
      <c r="CI4" s="1205"/>
      <c r="CJ4" s="1205"/>
      <c r="CK4" s="1205"/>
      <c r="CL4" s="1205"/>
      <c r="CM4" s="1205"/>
      <c r="CN4" s="1205"/>
      <c r="CO4" s="1205"/>
      <c r="CP4" s="1205"/>
      <c r="CQ4" s="1205"/>
      <c r="CR4" s="1205"/>
      <c r="CS4" s="1205"/>
      <c r="CT4" s="1205"/>
      <c r="CU4" s="1205"/>
      <c r="CV4" s="1205"/>
      <c r="CW4" s="1205"/>
      <c r="CX4" s="1205"/>
      <c r="CY4" s="1205"/>
      <c r="CZ4" s="1205"/>
      <c r="DA4" s="1205"/>
      <c r="DB4" s="1205"/>
      <c r="DC4" s="1205"/>
      <c r="DD4" s="1205"/>
      <c r="DE4" s="1205"/>
    </row>
    <row r="5" spans="1:109" s="241" customFormat="1" ht="13" x14ac:dyDescent="0.2">
      <c r="A5" s="1205"/>
      <c r="B5" s="1205"/>
      <c r="C5" s="1205"/>
      <c r="D5" s="1205"/>
      <c r="E5" s="1205"/>
      <c r="F5" s="1205"/>
      <c r="G5" s="1205"/>
      <c r="H5" s="1205"/>
      <c r="I5" s="1205"/>
      <c r="J5" s="1205"/>
      <c r="K5" s="1205"/>
      <c r="L5" s="1205"/>
      <c r="M5" s="1205"/>
      <c r="N5" s="1205"/>
      <c r="O5" s="1205"/>
      <c r="P5" s="1205"/>
      <c r="Q5" s="1205"/>
      <c r="R5" s="1205"/>
      <c r="S5" s="1205"/>
      <c r="T5" s="1205"/>
      <c r="U5" s="1205"/>
      <c r="V5" s="1205"/>
      <c r="W5" s="1205"/>
      <c r="X5" s="1205"/>
      <c r="Y5" s="1205"/>
      <c r="Z5" s="1205"/>
      <c r="AA5" s="1205"/>
      <c r="AB5" s="1205"/>
      <c r="AC5" s="1205"/>
      <c r="AD5" s="1205"/>
      <c r="AE5" s="1205"/>
      <c r="AF5" s="1205"/>
      <c r="AG5" s="1205"/>
      <c r="AH5" s="1205"/>
      <c r="AI5" s="1205"/>
      <c r="AJ5" s="1205"/>
      <c r="AK5" s="1205"/>
      <c r="AL5" s="1205"/>
      <c r="AM5" s="1205"/>
      <c r="AN5" s="1205"/>
      <c r="AO5" s="1205"/>
      <c r="AP5" s="1205"/>
      <c r="AQ5" s="1205"/>
      <c r="AR5" s="1205"/>
      <c r="AS5" s="1205"/>
      <c r="AT5" s="1205"/>
      <c r="AU5" s="1205"/>
      <c r="AV5" s="1205"/>
      <c r="AW5" s="1205"/>
      <c r="AX5" s="1205"/>
      <c r="AY5" s="1205"/>
      <c r="AZ5" s="1205"/>
      <c r="BA5" s="1205"/>
      <c r="BB5" s="1205"/>
      <c r="BC5" s="1205"/>
      <c r="BD5" s="1205"/>
      <c r="BE5" s="1205"/>
      <c r="BF5" s="1205"/>
      <c r="BG5" s="1205"/>
      <c r="BH5" s="1205"/>
      <c r="BI5" s="1205"/>
      <c r="BJ5" s="1205"/>
      <c r="BK5" s="1205"/>
      <c r="BL5" s="1205"/>
      <c r="BM5" s="1205"/>
      <c r="BN5" s="1205"/>
      <c r="BO5" s="1205"/>
      <c r="BP5" s="1205"/>
      <c r="BQ5" s="1205"/>
      <c r="BR5" s="1205"/>
      <c r="BS5" s="1205"/>
      <c r="BT5" s="1205"/>
      <c r="BU5" s="1205"/>
      <c r="BV5" s="1205"/>
      <c r="BW5" s="1205"/>
      <c r="BX5" s="1205"/>
      <c r="BY5" s="1205"/>
      <c r="BZ5" s="1205"/>
      <c r="CA5" s="1205"/>
      <c r="CB5" s="1205"/>
      <c r="CC5" s="1205"/>
      <c r="CD5" s="1205"/>
      <c r="CE5" s="1205"/>
      <c r="CF5" s="1205"/>
      <c r="CG5" s="1205"/>
      <c r="CH5" s="1205"/>
      <c r="CI5" s="1205"/>
      <c r="CJ5" s="1205"/>
      <c r="CK5" s="1205"/>
      <c r="CL5" s="1205"/>
      <c r="CM5" s="1205"/>
      <c r="CN5" s="1205"/>
      <c r="CO5" s="1205"/>
      <c r="CP5" s="1205"/>
      <c r="CQ5" s="1205"/>
      <c r="CR5" s="1205"/>
      <c r="CS5" s="1205"/>
      <c r="CT5" s="1205"/>
      <c r="CU5" s="1205"/>
      <c r="CV5" s="1205"/>
      <c r="CW5" s="1205"/>
      <c r="CX5" s="1205"/>
      <c r="CY5" s="1205"/>
      <c r="CZ5" s="1205"/>
      <c r="DA5" s="1205"/>
      <c r="DB5" s="1205"/>
      <c r="DC5" s="1205"/>
      <c r="DD5" s="1205"/>
      <c r="DE5" s="1205"/>
    </row>
    <row r="6" spans="1:109" s="241" customFormat="1" ht="13" x14ac:dyDescent="0.2">
      <c r="A6" s="1205"/>
      <c r="B6" s="1205"/>
      <c r="C6" s="1205"/>
      <c r="D6" s="1205"/>
      <c r="E6" s="1205"/>
      <c r="F6" s="1205"/>
      <c r="G6" s="1205"/>
      <c r="H6" s="1205"/>
      <c r="I6" s="1205"/>
      <c r="J6" s="1205"/>
      <c r="K6" s="1205"/>
      <c r="L6" s="1205"/>
      <c r="M6" s="1205"/>
      <c r="N6" s="1205"/>
      <c r="O6" s="1205"/>
      <c r="P6" s="1205"/>
      <c r="Q6" s="1205"/>
      <c r="R6" s="1205"/>
      <c r="S6" s="1205"/>
      <c r="T6" s="1205"/>
      <c r="U6" s="1205"/>
      <c r="V6" s="1205"/>
      <c r="W6" s="1205"/>
      <c r="X6" s="1205"/>
      <c r="Y6" s="1205"/>
      <c r="Z6" s="1205"/>
      <c r="AA6" s="1205"/>
      <c r="AB6" s="1205"/>
      <c r="AC6" s="1205"/>
      <c r="AD6" s="1205"/>
      <c r="AE6" s="1205"/>
      <c r="AF6" s="1205"/>
      <c r="AG6" s="1205"/>
      <c r="AH6" s="1205"/>
      <c r="AI6" s="1205"/>
      <c r="AJ6" s="1205"/>
      <c r="AK6" s="1205"/>
      <c r="AL6" s="1205"/>
      <c r="AM6" s="1205"/>
      <c r="AN6" s="1205"/>
      <c r="AO6" s="1205"/>
      <c r="AP6" s="1205"/>
      <c r="AQ6" s="1205"/>
      <c r="AR6" s="1205"/>
      <c r="AS6" s="1205"/>
      <c r="AT6" s="1205"/>
      <c r="AU6" s="1205"/>
      <c r="AV6" s="1205"/>
      <c r="AW6" s="1205"/>
      <c r="AX6" s="1205"/>
      <c r="AY6" s="1205"/>
      <c r="AZ6" s="1205"/>
      <c r="BA6" s="1205"/>
      <c r="BB6" s="1205"/>
      <c r="BC6" s="1205"/>
      <c r="BD6" s="1205"/>
      <c r="BE6" s="1205"/>
      <c r="BF6" s="1205"/>
      <c r="BG6" s="1205"/>
      <c r="BH6" s="1205"/>
      <c r="BI6" s="1205"/>
      <c r="BJ6" s="1205"/>
      <c r="BK6" s="1205"/>
      <c r="BL6" s="1205"/>
      <c r="BM6" s="1205"/>
      <c r="BN6" s="1205"/>
      <c r="BO6" s="1205"/>
      <c r="BP6" s="1205"/>
      <c r="BQ6" s="1205"/>
      <c r="BR6" s="1205"/>
      <c r="BS6" s="1205"/>
      <c r="BT6" s="1205"/>
      <c r="BU6" s="1205"/>
      <c r="BV6" s="1205"/>
      <c r="BW6" s="1205"/>
      <c r="BX6" s="1205"/>
      <c r="BY6" s="1205"/>
      <c r="BZ6" s="1205"/>
      <c r="CA6" s="1205"/>
      <c r="CB6" s="1205"/>
      <c r="CC6" s="1205"/>
      <c r="CD6" s="1205"/>
      <c r="CE6" s="1205"/>
      <c r="CF6" s="1205"/>
      <c r="CG6" s="1205"/>
      <c r="CH6" s="1205"/>
      <c r="CI6" s="1205"/>
      <c r="CJ6" s="1205"/>
      <c r="CK6" s="1205"/>
      <c r="CL6" s="1205"/>
      <c r="CM6" s="1205"/>
      <c r="CN6" s="1205"/>
      <c r="CO6" s="1205"/>
      <c r="CP6" s="1205"/>
      <c r="CQ6" s="1205"/>
      <c r="CR6" s="1205"/>
      <c r="CS6" s="1205"/>
      <c r="CT6" s="1205"/>
      <c r="CU6" s="1205"/>
      <c r="CV6" s="1205"/>
      <c r="CW6" s="1205"/>
      <c r="CX6" s="1205"/>
      <c r="CY6" s="1205"/>
      <c r="CZ6" s="1205"/>
      <c r="DA6" s="1205"/>
      <c r="DB6" s="1205"/>
      <c r="DC6" s="1205"/>
      <c r="DD6" s="1205"/>
      <c r="DE6" s="1205"/>
    </row>
    <row r="7" spans="1:109" s="241" customFormat="1" ht="13" x14ac:dyDescent="0.2">
      <c r="A7" s="1205"/>
      <c r="B7" s="1205"/>
      <c r="C7" s="1205"/>
      <c r="D7" s="1205"/>
      <c r="E7" s="1205"/>
      <c r="F7" s="1205"/>
      <c r="G7" s="1205"/>
      <c r="H7" s="1205"/>
      <c r="I7" s="1205"/>
      <c r="J7" s="1205"/>
      <c r="K7" s="1205"/>
      <c r="L7" s="1205"/>
      <c r="M7" s="1205"/>
      <c r="N7" s="1205"/>
      <c r="O7" s="1205"/>
      <c r="P7" s="1205"/>
      <c r="Q7" s="1205"/>
      <c r="R7" s="1205"/>
      <c r="S7" s="1205"/>
      <c r="T7" s="1205"/>
      <c r="U7" s="1205"/>
      <c r="V7" s="1205"/>
      <c r="W7" s="1205"/>
      <c r="X7" s="1205"/>
      <c r="Y7" s="1205"/>
      <c r="Z7" s="1205"/>
      <c r="AA7" s="1205"/>
      <c r="AB7" s="1205"/>
      <c r="AC7" s="1205"/>
      <c r="AD7" s="1205"/>
      <c r="AE7" s="1205"/>
      <c r="AF7" s="1205"/>
      <c r="AG7" s="1205"/>
      <c r="AH7" s="1205"/>
      <c r="AI7" s="1205"/>
      <c r="AJ7" s="1205"/>
      <c r="AK7" s="1205"/>
      <c r="AL7" s="1205"/>
      <c r="AM7" s="1205"/>
      <c r="AN7" s="1205"/>
      <c r="AO7" s="1205"/>
      <c r="AP7" s="1205"/>
      <c r="AQ7" s="1205"/>
      <c r="AR7" s="1205"/>
      <c r="AS7" s="1205"/>
      <c r="AT7" s="1205"/>
      <c r="AU7" s="1205"/>
      <c r="AV7" s="1205"/>
      <c r="AW7" s="1205"/>
      <c r="AX7" s="1205"/>
      <c r="AY7" s="1205"/>
      <c r="AZ7" s="1205"/>
      <c r="BA7" s="1205"/>
      <c r="BB7" s="1205"/>
      <c r="BC7" s="1205"/>
      <c r="BD7" s="1205"/>
      <c r="BE7" s="1205"/>
      <c r="BF7" s="1205"/>
      <c r="BG7" s="1205"/>
      <c r="BH7" s="1205"/>
      <c r="BI7" s="1205"/>
      <c r="BJ7" s="1205"/>
      <c r="BK7" s="1205"/>
      <c r="BL7" s="1205"/>
      <c r="BM7" s="1205"/>
      <c r="BN7" s="1205"/>
      <c r="BO7" s="1205"/>
      <c r="BP7" s="1205"/>
      <c r="BQ7" s="1205"/>
      <c r="BR7" s="1205"/>
      <c r="BS7" s="1205"/>
      <c r="BT7" s="1205"/>
      <c r="BU7" s="1205"/>
      <c r="BV7" s="1205"/>
      <c r="BW7" s="1205"/>
      <c r="BX7" s="1205"/>
      <c r="BY7" s="1205"/>
      <c r="BZ7" s="1205"/>
      <c r="CA7" s="1205"/>
      <c r="CB7" s="1205"/>
      <c r="CC7" s="1205"/>
      <c r="CD7" s="1205"/>
      <c r="CE7" s="1205"/>
      <c r="CF7" s="1205"/>
      <c r="CG7" s="1205"/>
      <c r="CH7" s="1205"/>
      <c r="CI7" s="1205"/>
      <c r="CJ7" s="1205"/>
      <c r="CK7" s="1205"/>
      <c r="CL7" s="1205"/>
      <c r="CM7" s="1205"/>
      <c r="CN7" s="1205"/>
      <c r="CO7" s="1205"/>
      <c r="CP7" s="1205"/>
      <c r="CQ7" s="1205"/>
      <c r="CR7" s="1205"/>
      <c r="CS7" s="1205"/>
      <c r="CT7" s="1205"/>
      <c r="CU7" s="1205"/>
      <c r="CV7" s="1205"/>
      <c r="CW7" s="1205"/>
      <c r="CX7" s="1205"/>
      <c r="CY7" s="1205"/>
      <c r="CZ7" s="1205"/>
      <c r="DA7" s="1205"/>
      <c r="DB7" s="1205"/>
      <c r="DC7" s="1205"/>
      <c r="DD7" s="1205"/>
      <c r="DE7" s="1205"/>
    </row>
    <row r="8" spans="1:109" s="241" customFormat="1" ht="13" x14ac:dyDescent="0.2">
      <c r="A8" s="1205"/>
      <c r="B8" s="1205"/>
      <c r="C8" s="1205"/>
      <c r="D8" s="1205"/>
      <c r="E8" s="1205"/>
      <c r="F8" s="1205"/>
      <c r="G8" s="1205"/>
      <c r="H8" s="1205"/>
      <c r="I8" s="1205"/>
      <c r="J8" s="1205"/>
      <c r="K8" s="1205"/>
      <c r="L8" s="1205"/>
      <c r="M8" s="1205"/>
      <c r="N8" s="1205"/>
      <c r="O8" s="1205"/>
      <c r="P8" s="1205"/>
      <c r="Q8" s="1205"/>
      <c r="R8" s="1205"/>
      <c r="S8" s="1205"/>
      <c r="T8" s="1205"/>
      <c r="U8" s="1205"/>
      <c r="V8" s="1205"/>
      <c r="W8" s="1205"/>
      <c r="X8" s="1205"/>
      <c r="Y8" s="1205"/>
      <c r="Z8" s="1205"/>
      <c r="AA8" s="1205"/>
      <c r="AB8" s="1205"/>
      <c r="AC8" s="1205"/>
      <c r="AD8" s="1205"/>
      <c r="AE8" s="1205"/>
      <c r="AF8" s="1205"/>
      <c r="AG8" s="1205"/>
      <c r="AH8" s="1205"/>
      <c r="AI8" s="1205"/>
      <c r="AJ8" s="1205"/>
      <c r="AK8" s="1205"/>
      <c r="AL8" s="1205"/>
      <c r="AM8" s="1205"/>
      <c r="AN8" s="1205"/>
      <c r="AO8" s="1205"/>
      <c r="AP8" s="1205"/>
      <c r="AQ8" s="1205"/>
      <c r="AR8" s="1205"/>
      <c r="AS8" s="1205"/>
      <c r="AT8" s="1205"/>
      <c r="AU8" s="1205"/>
      <c r="AV8" s="1205"/>
      <c r="AW8" s="1205"/>
      <c r="AX8" s="1205"/>
      <c r="AY8" s="1205"/>
      <c r="AZ8" s="1205"/>
      <c r="BA8" s="1205"/>
      <c r="BB8" s="1205"/>
      <c r="BC8" s="1205"/>
      <c r="BD8" s="1205"/>
      <c r="BE8" s="1205"/>
      <c r="BF8" s="1205"/>
      <c r="BG8" s="1205"/>
      <c r="BH8" s="1205"/>
      <c r="BI8" s="1205"/>
      <c r="BJ8" s="1205"/>
      <c r="BK8" s="1205"/>
      <c r="BL8" s="1205"/>
      <c r="BM8" s="1205"/>
      <c r="BN8" s="1205"/>
      <c r="BO8" s="1205"/>
      <c r="BP8" s="1205"/>
      <c r="BQ8" s="1205"/>
      <c r="BR8" s="1205"/>
      <c r="BS8" s="1205"/>
      <c r="BT8" s="1205"/>
      <c r="BU8" s="1205"/>
      <c r="BV8" s="1205"/>
      <c r="BW8" s="1205"/>
      <c r="BX8" s="1205"/>
      <c r="BY8" s="1205"/>
      <c r="BZ8" s="1205"/>
      <c r="CA8" s="1205"/>
      <c r="CB8" s="1205"/>
      <c r="CC8" s="1205"/>
      <c r="CD8" s="1205"/>
      <c r="CE8" s="1205"/>
      <c r="CF8" s="1205"/>
      <c r="CG8" s="1205"/>
      <c r="CH8" s="1205"/>
      <c r="CI8" s="1205"/>
      <c r="CJ8" s="1205"/>
      <c r="CK8" s="1205"/>
      <c r="CL8" s="1205"/>
      <c r="CM8" s="1205"/>
      <c r="CN8" s="1205"/>
      <c r="CO8" s="1205"/>
      <c r="CP8" s="1205"/>
      <c r="CQ8" s="1205"/>
      <c r="CR8" s="1205"/>
      <c r="CS8" s="1205"/>
      <c r="CT8" s="1205"/>
      <c r="CU8" s="1205"/>
      <c r="CV8" s="1205"/>
      <c r="CW8" s="1205"/>
      <c r="CX8" s="1205"/>
      <c r="CY8" s="1205"/>
      <c r="CZ8" s="1205"/>
      <c r="DA8" s="1205"/>
      <c r="DB8" s="1205"/>
      <c r="DC8" s="1205"/>
      <c r="DD8" s="1205"/>
      <c r="DE8" s="1205"/>
    </row>
    <row r="9" spans="1:109" s="241" customFormat="1" ht="13" x14ac:dyDescent="0.2">
      <c r="A9" s="1205"/>
      <c r="B9" s="1205"/>
      <c r="C9" s="1205"/>
      <c r="D9" s="1205"/>
      <c r="E9" s="1205"/>
      <c r="F9" s="1205"/>
      <c r="G9" s="1205"/>
      <c r="H9" s="1205"/>
      <c r="I9" s="1205"/>
      <c r="J9" s="1205"/>
      <c r="K9" s="1205"/>
      <c r="L9" s="1205"/>
      <c r="M9" s="1205"/>
      <c r="N9" s="1205"/>
      <c r="O9" s="1205"/>
      <c r="P9" s="1205"/>
      <c r="Q9" s="1205"/>
      <c r="R9" s="1205"/>
      <c r="S9" s="1205"/>
      <c r="T9" s="1205"/>
      <c r="U9" s="1205"/>
      <c r="V9" s="1205"/>
      <c r="W9" s="1205"/>
      <c r="X9" s="1205"/>
      <c r="Y9" s="1205"/>
      <c r="Z9" s="1205"/>
      <c r="AA9" s="1205"/>
      <c r="AB9" s="1205"/>
      <c r="AC9" s="1205"/>
      <c r="AD9" s="1205"/>
      <c r="AE9" s="1205"/>
      <c r="AF9" s="1205"/>
      <c r="AG9" s="1205"/>
      <c r="AH9" s="1205"/>
      <c r="AI9" s="1205"/>
      <c r="AJ9" s="1205"/>
      <c r="AK9" s="1205"/>
      <c r="AL9" s="1205"/>
      <c r="AM9" s="1205"/>
      <c r="AN9" s="1205"/>
      <c r="AO9" s="1205"/>
      <c r="AP9" s="1205"/>
      <c r="AQ9" s="1205"/>
      <c r="AR9" s="1205"/>
      <c r="AS9" s="1205"/>
      <c r="AT9" s="1205"/>
      <c r="AU9" s="1205"/>
      <c r="AV9" s="1205"/>
      <c r="AW9" s="1205"/>
      <c r="AX9" s="1205"/>
      <c r="AY9" s="1205"/>
      <c r="AZ9" s="1205"/>
      <c r="BA9" s="1205"/>
      <c r="BB9" s="1205"/>
      <c r="BC9" s="1205"/>
      <c r="BD9" s="1205"/>
      <c r="BE9" s="1205"/>
      <c r="BF9" s="1205"/>
      <c r="BG9" s="1205"/>
      <c r="BH9" s="1205"/>
      <c r="BI9" s="1205"/>
      <c r="BJ9" s="1205"/>
      <c r="BK9" s="1205"/>
      <c r="BL9" s="1205"/>
      <c r="BM9" s="1205"/>
      <c r="BN9" s="1205"/>
      <c r="BO9" s="1205"/>
      <c r="BP9" s="1205"/>
      <c r="BQ9" s="1205"/>
      <c r="BR9" s="1205"/>
      <c r="BS9" s="1205"/>
      <c r="BT9" s="1205"/>
      <c r="BU9" s="1205"/>
      <c r="BV9" s="1205"/>
      <c r="BW9" s="1205"/>
      <c r="BX9" s="1205"/>
      <c r="BY9" s="1205"/>
      <c r="BZ9" s="1205"/>
      <c r="CA9" s="1205"/>
      <c r="CB9" s="1205"/>
      <c r="CC9" s="1205"/>
      <c r="CD9" s="1205"/>
      <c r="CE9" s="1205"/>
      <c r="CF9" s="1205"/>
      <c r="CG9" s="1205"/>
      <c r="CH9" s="1205"/>
      <c r="CI9" s="1205"/>
      <c r="CJ9" s="1205"/>
      <c r="CK9" s="1205"/>
      <c r="CL9" s="1205"/>
      <c r="CM9" s="1205"/>
      <c r="CN9" s="1205"/>
      <c r="CO9" s="1205"/>
      <c r="CP9" s="1205"/>
      <c r="CQ9" s="1205"/>
      <c r="CR9" s="1205"/>
      <c r="CS9" s="1205"/>
      <c r="CT9" s="1205"/>
      <c r="CU9" s="1205"/>
      <c r="CV9" s="1205"/>
      <c r="CW9" s="1205"/>
      <c r="CX9" s="1205"/>
      <c r="CY9" s="1205"/>
      <c r="CZ9" s="1205"/>
      <c r="DA9" s="1205"/>
      <c r="DB9" s="1205"/>
      <c r="DC9" s="1205"/>
      <c r="DD9" s="1205"/>
      <c r="DE9" s="1205"/>
    </row>
    <row r="10" spans="1:109" s="241" customFormat="1" ht="13" x14ac:dyDescent="0.2">
      <c r="A10" s="1205"/>
      <c r="B10" s="1205"/>
      <c r="C10" s="1205"/>
      <c r="D10" s="1205"/>
      <c r="E10" s="1205"/>
      <c r="F10" s="1205"/>
      <c r="G10" s="1205"/>
      <c r="H10" s="1205"/>
      <c r="I10" s="1205"/>
      <c r="J10" s="1205"/>
      <c r="K10" s="1205"/>
      <c r="L10" s="1205"/>
      <c r="M10" s="1205"/>
      <c r="N10" s="1205"/>
      <c r="O10" s="1205"/>
      <c r="P10" s="1205"/>
      <c r="Q10" s="1205"/>
      <c r="R10" s="1205"/>
      <c r="S10" s="1205"/>
      <c r="T10" s="1205"/>
      <c r="U10" s="1205"/>
      <c r="V10" s="1205"/>
      <c r="W10" s="1205"/>
      <c r="X10" s="1205"/>
      <c r="Y10" s="1205"/>
      <c r="Z10" s="1205"/>
      <c r="AA10" s="1205"/>
      <c r="AB10" s="1205"/>
      <c r="AC10" s="1205"/>
      <c r="AD10" s="1205"/>
      <c r="AE10" s="1205"/>
      <c r="AF10" s="1205"/>
      <c r="AG10" s="1205"/>
      <c r="AH10" s="1205"/>
      <c r="AI10" s="1205"/>
      <c r="AJ10" s="1205"/>
      <c r="AK10" s="1205"/>
      <c r="AL10" s="1205"/>
      <c r="AM10" s="1205"/>
      <c r="AN10" s="1205"/>
      <c r="AO10" s="1205"/>
      <c r="AP10" s="1205"/>
      <c r="AQ10" s="1205"/>
      <c r="AR10" s="1205"/>
      <c r="AS10" s="1205"/>
      <c r="AT10" s="1205"/>
      <c r="AU10" s="1205"/>
      <c r="AV10" s="1205"/>
      <c r="AW10" s="1205"/>
      <c r="AX10" s="1205"/>
      <c r="AY10" s="1205"/>
      <c r="AZ10" s="1205"/>
      <c r="BA10" s="1205"/>
      <c r="BB10" s="1205"/>
      <c r="BC10" s="1205"/>
      <c r="BD10" s="1205"/>
      <c r="BE10" s="1205"/>
      <c r="BF10" s="1205"/>
      <c r="BG10" s="1205"/>
      <c r="BH10" s="1205"/>
      <c r="BI10" s="1205"/>
      <c r="BJ10" s="1205"/>
      <c r="BK10" s="1205"/>
      <c r="BL10" s="1205"/>
      <c r="BM10" s="1205"/>
      <c r="BN10" s="1205"/>
      <c r="BO10" s="1205"/>
      <c r="BP10" s="1205"/>
      <c r="BQ10" s="1205"/>
      <c r="BR10" s="1205"/>
      <c r="BS10" s="1205"/>
      <c r="BT10" s="1205"/>
      <c r="BU10" s="1205"/>
      <c r="BV10" s="1205"/>
      <c r="BW10" s="1205"/>
      <c r="BX10" s="1205"/>
      <c r="BY10" s="1205"/>
      <c r="BZ10" s="1205"/>
      <c r="CA10" s="1205"/>
      <c r="CB10" s="1205"/>
      <c r="CC10" s="1205"/>
      <c r="CD10" s="1205"/>
      <c r="CE10" s="1205"/>
      <c r="CF10" s="1205"/>
      <c r="CG10" s="1205"/>
      <c r="CH10" s="1205"/>
      <c r="CI10" s="1205"/>
      <c r="CJ10" s="1205"/>
      <c r="CK10" s="1205"/>
      <c r="CL10" s="1205"/>
      <c r="CM10" s="1205"/>
      <c r="CN10" s="1205"/>
      <c r="CO10" s="1205"/>
      <c r="CP10" s="1205"/>
      <c r="CQ10" s="1205"/>
      <c r="CR10" s="1205"/>
      <c r="CS10" s="1205"/>
      <c r="CT10" s="1205"/>
      <c r="CU10" s="1205"/>
      <c r="CV10" s="1205"/>
      <c r="CW10" s="1205"/>
      <c r="CX10" s="1205"/>
      <c r="CY10" s="1205"/>
      <c r="CZ10" s="1205"/>
      <c r="DA10" s="1205"/>
      <c r="DB10" s="1205"/>
      <c r="DC10" s="1205"/>
      <c r="DD10" s="1205"/>
      <c r="DE10" s="1205"/>
    </row>
    <row r="11" spans="1:109" s="241" customFormat="1" ht="13" x14ac:dyDescent="0.2">
      <c r="A11" s="1205"/>
      <c r="B11" s="1205"/>
      <c r="C11" s="1205"/>
      <c r="D11" s="1205"/>
      <c r="E11" s="1205"/>
      <c r="F11" s="1205"/>
      <c r="G11" s="1205"/>
      <c r="H11" s="1205"/>
      <c r="I11" s="1205"/>
      <c r="J11" s="1205"/>
      <c r="K11" s="1205"/>
      <c r="L11" s="1205"/>
      <c r="M11" s="1205"/>
      <c r="N11" s="1205"/>
      <c r="O11" s="1205"/>
      <c r="P11" s="1205"/>
      <c r="Q11" s="1205"/>
      <c r="R11" s="1205"/>
      <c r="S11" s="1205"/>
      <c r="T11" s="1205"/>
      <c r="U11" s="1205"/>
      <c r="V11" s="1205"/>
      <c r="W11" s="1205"/>
      <c r="X11" s="1205"/>
      <c r="Y11" s="1205"/>
      <c r="Z11" s="1205"/>
      <c r="AA11" s="1205"/>
      <c r="AB11" s="1205"/>
      <c r="AC11" s="1205"/>
      <c r="AD11" s="1205"/>
      <c r="AE11" s="1205"/>
      <c r="AF11" s="1205"/>
      <c r="AG11" s="1205"/>
      <c r="AH11" s="1205"/>
      <c r="AI11" s="1205"/>
      <c r="AJ11" s="1205"/>
      <c r="AK11" s="1205"/>
      <c r="AL11" s="1205"/>
      <c r="AM11" s="1205"/>
      <c r="AN11" s="1205"/>
      <c r="AO11" s="1205"/>
      <c r="AP11" s="1205"/>
      <c r="AQ11" s="1205"/>
      <c r="AR11" s="1205"/>
      <c r="AS11" s="1205"/>
      <c r="AT11" s="1205"/>
      <c r="AU11" s="1205"/>
      <c r="AV11" s="1205"/>
      <c r="AW11" s="1205"/>
      <c r="AX11" s="1205"/>
      <c r="AY11" s="1205"/>
      <c r="AZ11" s="1205"/>
      <c r="BA11" s="1205"/>
      <c r="BB11" s="1205"/>
      <c r="BC11" s="1205"/>
      <c r="BD11" s="1205"/>
      <c r="BE11" s="1205"/>
      <c r="BF11" s="1205"/>
      <c r="BG11" s="1205"/>
      <c r="BH11" s="1205"/>
      <c r="BI11" s="1205"/>
      <c r="BJ11" s="1205"/>
      <c r="BK11" s="1205"/>
      <c r="BL11" s="1205"/>
      <c r="BM11" s="1205"/>
      <c r="BN11" s="1205"/>
      <c r="BO11" s="1205"/>
      <c r="BP11" s="1205"/>
      <c r="BQ11" s="1205"/>
      <c r="BR11" s="1205"/>
      <c r="BS11" s="1205"/>
      <c r="BT11" s="1205"/>
      <c r="BU11" s="1205"/>
      <c r="BV11" s="1205"/>
      <c r="BW11" s="1205"/>
      <c r="BX11" s="1205"/>
      <c r="BY11" s="1205"/>
      <c r="BZ11" s="1205"/>
      <c r="CA11" s="1205"/>
      <c r="CB11" s="1205"/>
      <c r="CC11" s="1205"/>
      <c r="CD11" s="1205"/>
      <c r="CE11" s="1205"/>
      <c r="CF11" s="1205"/>
      <c r="CG11" s="1205"/>
      <c r="CH11" s="1205"/>
      <c r="CI11" s="1205"/>
      <c r="CJ11" s="1205"/>
      <c r="CK11" s="1205"/>
      <c r="CL11" s="1205"/>
      <c r="CM11" s="1205"/>
      <c r="CN11" s="1205"/>
      <c r="CO11" s="1205"/>
      <c r="CP11" s="1205"/>
      <c r="CQ11" s="1205"/>
      <c r="CR11" s="1205"/>
      <c r="CS11" s="1205"/>
      <c r="CT11" s="1205"/>
      <c r="CU11" s="1205"/>
      <c r="CV11" s="1205"/>
      <c r="CW11" s="1205"/>
      <c r="CX11" s="1205"/>
      <c r="CY11" s="1205"/>
      <c r="CZ11" s="1205"/>
      <c r="DA11" s="1205"/>
      <c r="DB11" s="1205"/>
      <c r="DC11" s="1205"/>
      <c r="DD11" s="1205"/>
      <c r="DE11" s="1205"/>
    </row>
    <row r="12" spans="1:109" s="241" customFormat="1" ht="13" x14ac:dyDescent="0.2">
      <c r="A12" s="1205"/>
      <c r="B12" s="1205"/>
      <c r="C12" s="1205"/>
      <c r="D12" s="1205"/>
      <c r="E12" s="1205"/>
      <c r="F12" s="1205"/>
      <c r="G12" s="1205"/>
      <c r="H12" s="1205"/>
      <c r="I12" s="1205"/>
      <c r="J12" s="1205"/>
      <c r="K12" s="1205"/>
      <c r="L12" s="1205"/>
      <c r="M12" s="1205"/>
      <c r="N12" s="1205"/>
      <c r="O12" s="1205"/>
      <c r="P12" s="1205"/>
      <c r="Q12" s="1205"/>
      <c r="R12" s="1205"/>
      <c r="S12" s="1205"/>
      <c r="T12" s="1205"/>
      <c r="U12" s="1205"/>
      <c r="V12" s="1205"/>
      <c r="W12" s="1205"/>
      <c r="X12" s="1205"/>
      <c r="Y12" s="1205"/>
      <c r="Z12" s="1205"/>
      <c r="AA12" s="1205"/>
      <c r="AB12" s="1205"/>
      <c r="AC12" s="1205"/>
      <c r="AD12" s="1205"/>
      <c r="AE12" s="1205"/>
      <c r="AF12" s="1205"/>
      <c r="AG12" s="1205"/>
      <c r="AH12" s="1205"/>
      <c r="AI12" s="1205"/>
      <c r="AJ12" s="1205"/>
      <c r="AK12" s="1205"/>
      <c r="AL12" s="1205"/>
      <c r="AM12" s="1205"/>
      <c r="AN12" s="1205"/>
      <c r="AO12" s="1205"/>
      <c r="AP12" s="1205"/>
      <c r="AQ12" s="1205"/>
      <c r="AR12" s="1205"/>
      <c r="AS12" s="1205"/>
      <c r="AT12" s="1205"/>
      <c r="AU12" s="1205"/>
      <c r="AV12" s="1205"/>
      <c r="AW12" s="1205"/>
      <c r="AX12" s="1205"/>
      <c r="AY12" s="1205"/>
      <c r="AZ12" s="1205"/>
      <c r="BA12" s="1205"/>
      <c r="BB12" s="1205"/>
      <c r="BC12" s="1205"/>
      <c r="BD12" s="1205"/>
      <c r="BE12" s="1205"/>
      <c r="BF12" s="1205"/>
      <c r="BG12" s="1205"/>
      <c r="BH12" s="1205"/>
      <c r="BI12" s="1205"/>
      <c r="BJ12" s="1205"/>
      <c r="BK12" s="1205"/>
      <c r="BL12" s="1205"/>
      <c r="BM12" s="1205"/>
      <c r="BN12" s="1205"/>
      <c r="BO12" s="1205"/>
      <c r="BP12" s="1205"/>
      <c r="BQ12" s="1205"/>
      <c r="BR12" s="1205"/>
      <c r="BS12" s="1205"/>
      <c r="BT12" s="1205"/>
      <c r="BU12" s="1205"/>
      <c r="BV12" s="1205"/>
      <c r="BW12" s="1205"/>
      <c r="BX12" s="1205"/>
      <c r="BY12" s="1205"/>
      <c r="BZ12" s="1205"/>
      <c r="CA12" s="1205"/>
      <c r="CB12" s="1205"/>
      <c r="CC12" s="1205"/>
      <c r="CD12" s="1205"/>
      <c r="CE12" s="1205"/>
      <c r="CF12" s="1205"/>
      <c r="CG12" s="1205"/>
      <c r="CH12" s="1205"/>
      <c r="CI12" s="1205"/>
      <c r="CJ12" s="1205"/>
      <c r="CK12" s="1205"/>
      <c r="CL12" s="1205"/>
      <c r="CM12" s="1205"/>
      <c r="CN12" s="1205"/>
      <c r="CO12" s="1205"/>
      <c r="CP12" s="1205"/>
      <c r="CQ12" s="1205"/>
      <c r="CR12" s="1205"/>
      <c r="CS12" s="1205"/>
      <c r="CT12" s="1205"/>
      <c r="CU12" s="1205"/>
      <c r="CV12" s="1205"/>
      <c r="CW12" s="1205"/>
      <c r="CX12" s="1205"/>
      <c r="CY12" s="1205"/>
      <c r="CZ12" s="1205"/>
      <c r="DA12" s="1205"/>
      <c r="DB12" s="1205"/>
      <c r="DC12" s="1205"/>
      <c r="DD12" s="1205"/>
      <c r="DE12" s="1205"/>
    </row>
    <row r="13" spans="1:109" s="241" customFormat="1" ht="13" x14ac:dyDescent="0.2">
      <c r="A13" s="1205"/>
      <c r="B13" s="1205"/>
      <c r="C13" s="1205"/>
      <c r="D13" s="1205"/>
      <c r="E13" s="1205"/>
      <c r="F13" s="1205"/>
      <c r="G13" s="1205"/>
      <c r="H13" s="1205"/>
      <c r="I13" s="1205"/>
      <c r="J13" s="1205"/>
      <c r="K13" s="1205"/>
      <c r="L13" s="1205"/>
      <c r="M13" s="1205"/>
      <c r="N13" s="1205"/>
      <c r="O13" s="1205"/>
      <c r="P13" s="1205"/>
      <c r="Q13" s="1205"/>
      <c r="R13" s="1205"/>
      <c r="S13" s="1205"/>
      <c r="T13" s="1205"/>
      <c r="U13" s="1205"/>
      <c r="V13" s="1205"/>
      <c r="W13" s="1205"/>
      <c r="X13" s="1205"/>
      <c r="Y13" s="1205"/>
      <c r="Z13" s="1205"/>
      <c r="AA13" s="1205"/>
      <c r="AB13" s="1205"/>
      <c r="AC13" s="1205"/>
      <c r="AD13" s="1205"/>
      <c r="AE13" s="1205"/>
      <c r="AF13" s="1205"/>
      <c r="AG13" s="1205"/>
      <c r="AH13" s="1205"/>
      <c r="AI13" s="1205"/>
      <c r="AJ13" s="1205"/>
      <c r="AK13" s="1205"/>
      <c r="AL13" s="1205"/>
      <c r="AM13" s="1205"/>
      <c r="AN13" s="1205"/>
      <c r="AO13" s="1205"/>
      <c r="AP13" s="1205"/>
      <c r="AQ13" s="1205"/>
      <c r="AR13" s="1205"/>
      <c r="AS13" s="1205"/>
      <c r="AT13" s="1205"/>
      <c r="AU13" s="1205"/>
      <c r="AV13" s="1205"/>
      <c r="AW13" s="1205"/>
      <c r="AX13" s="1205"/>
      <c r="AY13" s="1205"/>
      <c r="AZ13" s="1205"/>
      <c r="BA13" s="1205"/>
      <c r="BB13" s="1205"/>
      <c r="BC13" s="1205"/>
      <c r="BD13" s="1205"/>
      <c r="BE13" s="1205"/>
      <c r="BF13" s="1205"/>
      <c r="BG13" s="1205"/>
      <c r="BH13" s="1205"/>
      <c r="BI13" s="1205"/>
      <c r="BJ13" s="1205"/>
      <c r="BK13" s="1205"/>
      <c r="BL13" s="1205"/>
      <c r="BM13" s="1205"/>
      <c r="BN13" s="1205"/>
      <c r="BO13" s="1205"/>
      <c r="BP13" s="1205"/>
      <c r="BQ13" s="1205"/>
      <c r="BR13" s="1205"/>
      <c r="BS13" s="1205"/>
      <c r="BT13" s="1205"/>
      <c r="BU13" s="1205"/>
      <c r="BV13" s="1205"/>
      <c r="BW13" s="1205"/>
      <c r="BX13" s="1205"/>
      <c r="BY13" s="1205"/>
      <c r="BZ13" s="1205"/>
      <c r="CA13" s="1205"/>
      <c r="CB13" s="1205"/>
      <c r="CC13" s="1205"/>
      <c r="CD13" s="1205"/>
      <c r="CE13" s="1205"/>
      <c r="CF13" s="1205"/>
      <c r="CG13" s="1205"/>
      <c r="CH13" s="1205"/>
      <c r="CI13" s="1205"/>
      <c r="CJ13" s="1205"/>
      <c r="CK13" s="1205"/>
      <c r="CL13" s="1205"/>
      <c r="CM13" s="1205"/>
      <c r="CN13" s="1205"/>
      <c r="CO13" s="1205"/>
      <c r="CP13" s="1205"/>
      <c r="CQ13" s="1205"/>
      <c r="CR13" s="1205"/>
      <c r="CS13" s="1205"/>
      <c r="CT13" s="1205"/>
      <c r="CU13" s="1205"/>
      <c r="CV13" s="1205"/>
      <c r="CW13" s="1205"/>
      <c r="CX13" s="1205"/>
      <c r="CY13" s="1205"/>
      <c r="CZ13" s="1205"/>
      <c r="DA13" s="1205"/>
      <c r="DB13" s="1205"/>
      <c r="DC13" s="1205"/>
      <c r="DD13" s="1205"/>
      <c r="DE13" s="1205"/>
    </row>
    <row r="14" spans="1:109" s="241" customFormat="1" ht="13" x14ac:dyDescent="0.2">
      <c r="A14" s="1205"/>
      <c r="B14" s="1205"/>
      <c r="C14" s="1205"/>
      <c r="D14" s="1205"/>
      <c r="E14" s="1205"/>
      <c r="F14" s="1205"/>
      <c r="G14" s="1205"/>
      <c r="H14" s="1205"/>
      <c r="I14" s="1205"/>
      <c r="J14" s="1205"/>
      <c r="K14" s="1205"/>
      <c r="L14" s="1205"/>
      <c r="M14" s="1205"/>
      <c r="N14" s="1205"/>
      <c r="O14" s="1205"/>
      <c r="P14" s="1205"/>
      <c r="Q14" s="1205"/>
      <c r="R14" s="1205"/>
      <c r="S14" s="1205"/>
      <c r="T14" s="1205"/>
      <c r="U14" s="1205"/>
      <c r="V14" s="1205"/>
      <c r="W14" s="1205"/>
      <c r="X14" s="1205"/>
      <c r="Y14" s="1205"/>
      <c r="Z14" s="1205"/>
      <c r="AA14" s="1205"/>
      <c r="AB14" s="1205"/>
      <c r="AC14" s="1205"/>
      <c r="AD14" s="1205"/>
      <c r="AE14" s="1205"/>
      <c r="AF14" s="1205"/>
      <c r="AG14" s="1205"/>
      <c r="AH14" s="1205"/>
      <c r="AI14" s="1205"/>
      <c r="AJ14" s="1205"/>
      <c r="AK14" s="1205"/>
      <c r="AL14" s="1205"/>
      <c r="AM14" s="1205"/>
      <c r="AN14" s="1205"/>
      <c r="AO14" s="1205"/>
      <c r="AP14" s="1205"/>
      <c r="AQ14" s="1205"/>
      <c r="AR14" s="1205"/>
      <c r="AS14" s="1205"/>
      <c r="AT14" s="1205"/>
      <c r="AU14" s="1205"/>
      <c r="AV14" s="1205"/>
      <c r="AW14" s="1205"/>
      <c r="AX14" s="1205"/>
      <c r="AY14" s="1205"/>
      <c r="AZ14" s="1205"/>
      <c r="BA14" s="1205"/>
      <c r="BB14" s="1205"/>
      <c r="BC14" s="1205"/>
      <c r="BD14" s="1205"/>
      <c r="BE14" s="1205"/>
      <c r="BF14" s="1205"/>
      <c r="BG14" s="1205"/>
      <c r="BH14" s="1205"/>
      <c r="BI14" s="1205"/>
      <c r="BJ14" s="1205"/>
      <c r="BK14" s="1205"/>
      <c r="BL14" s="1205"/>
      <c r="BM14" s="1205"/>
      <c r="BN14" s="1205"/>
      <c r="BO14" s="1205"/>
      <c r="BP14" s="1205"/>
      <c r="BQ14" s="1205"/>
      <c r="BR14" s="1205"/>
      <c r="BS14" s="1205"/>
      <c r="BT14" s="1205"/>
      <c r="BU14" s="1205"/>
      <c r="BV14" s="1205"/>
      <c r="BW14" s="1205"/>
      <c r="BX14" s="1205"/>
      <c r="BY14" s="1205"/>
      <c r="BZ14" s="1205"/>
      <c r="CA14" s="1205"/>
      <c r="CB14" s="1205"/>
      <c r="CC14" s="1205"/>
      <c r="CD14" s="1205"/>
      <c r="CE14" s="1205"/>
      <c r="CF14" s="1205"/>
      <c r="CG14" s="1205"/>
      <c r="CH14" s="1205"/>
      <c r="CI14" s="1205"/>
      <c r="CJ14" s="1205"/>
      <c r="CK14" s="1205"/>
      <c r="CL14" s="1205"/>
      <c r="CM14" s="1205"/>
      <c r="CN14" s="1205"/>
      <c r="CO14" s="1205"/>
      <c r="CP14" s="1205"/>
      <c r="CQ14" s="1205"/>
      <c r="CR14" s="1205"/>
      <c r="CS14" s="1205"/>
      <c r="CT14" s="1205"/>
      <c r="CU14" s="1205"/>
      <c r="CV14" s="1205"/>
      <c r="CW14" s="1205"/>
      <c r="CX14" s="1205"/>
      <c r="CY14" s="1205"/>
      <c r="CZ14" s="1205"/>
      <c r="DA14" s="1205"/>
      <c r="DB14" s="1205"/>
      <c r="DC14" s="1205"/>
      <c r="DD14" s="1205"/>
      <c r="DE14" s="1205"/>
    </row>
    <row r="15" spans="1:109" s="241" customFormat="1" ht="13" x14ac:dyDescent="0.2">
      <c r="A15" s="243"/>
      <c r="B15" s="1205"/>
      <c r="C15" s="1205"/>
      <c r="D15" s="1205"/>
      <c r="E15" s="1205"/>
      <c r="F15" s="1205"/>
      <c r="G15" s="1205"/>
      <c r="H15" s="1205"/>
      <c r="I15" s="1205"/>
      <c r="J15" s="1205"/>
      <c r="K15" s="1205"/>
      <c r="L15" s="1205"/>
      <c r="M15" s="1205"/>
      <c r="N15" s="1205"/>
      <c r="O15" s="1205"/>
      <c r="P15" s="1205"/>
      <c r="Q15" s="1205"/>
      <c r="R15" s="1205"/>
      <c r="S15" s="1205"/>
      <c r="T15" s="1205"/>
      <c r="U15" s="1205"/>
      <c r="V15" s="1205"/>
      <c r="W15" s="1205"/>
      <c r="X15" s="1205"/>
      <c r="Y15" s="1205"/>
      <c r="Z15" s="1205"/>
      <c r="AA15" s="1205"/>
      <c r="AB15" s="1205"/>
      <c r="AC15" s="1205"/>
      <c r="AD15" s="1205"/>
      <c r="AE15" s="1205"/>
      <c r="AF15" s="1205"/>
      <c r="AG15" s="1205"/>
      <c r="AH15" s="1205"/>
      <c r="AI15" s="1205"/>
      <c r="AJ15" s="1205"/>
      <c r="AK15" s="1205"/>
      <c r="AL15" s="1205"/>
      <c r="AM15" s="1205"/>
      <c r="AN15" s="1205"/>
      <c r="AO15" s="1205"/>
      <c r="AP15" s="1205"/>
      <c r="AQ15" s="1205"/>
      <c r="AR15" s="1205"/>
      <c r="AS15" s="1205"/>
      <c r="AT15" s="1205"/>
      <c r="AU15" s="1205"/>
      <c r="AV15" s="1205"/>
      <c r="AW15" s="1205"/>
      <c r="AX15" s="1205"/>
      <c r="AY15" s="1205"/>
      <c r="AZ15" s="1205"/>
      <c r="BA15" s="1205"/>
      <c r="BB15" s="1205"/>
      <c r="BC15" s="1205"/>
      <c r="BD15" s="1205"/>
      <c r="BE15" s="1205"/>
      <c r="BF15" s="1205"/>
      <c r="BG15" s="1205"/>
      <c r="BH15" s="1205"/>
      <c r="BI15" s="1205"/>
      <c r="BJ15" s="1205"/>
      <c r="BK15" s="1205"/>
      <c r="BL15" s="1205"/>
      <c r="BM15" s="1205"/>
      <c r="BN15" s="1205"/>
      <c r="BO15" s="1205"/>
      <c r="BP15" s="1205"/>
      <c r="BQ15" s="1205"/>
      <c r="BR15" s="1205"/>
      <c r="BS15" s="1205"/>
      <c r="BT15" s="1205"/>
      <c r="BU15" s="1205"/>
      <c r="BV15" s="1205"/>
      <c r="BW15" s="1205"/>
      <c r="BX15" s="1205"/>
      <c r="BY15" s="1205"/>
      <c r="BZ15" s="1205"/>
      <c r="CA15" s="1205"/>
      <c r="CB15" s="1205"/>
      <c r="CC15" s="1205"/>
      <c r="CD15" s="1205"/>
      <c r="CE15" s="1205"/>
      <c r="CF15" s="1205"/>
      <c r="CG15" s="1205"/>
      <c r="CH15" s="1205"/>
      <c r="CI15" s="1205"/>
      <c r="CJ15" s="1205"/>
      <c r="CK15" s="1205"/>
      <c r="CL15" s="1205"/>
      <c r="CM15" s="1205"/>
      <c r="CN15" s="1205"/>
      <c r="CO15" s="1205"/>
      <c r="CP15" s="1205"/>
      <c r="CQ15" s="1205"/>
      <c r="CR15" s="1205"/>
      <c r="CS15" s="1205"/>
      <c r="CT15" s="1205"/>
      <c r="CU15" s="1205"/>
      <c r="CV15" s="1205"/>
      <c r="CW15" s="1205"/>
      <c r="CX15" s="1205"/>
      <c r="CY15" s="1205"/>
      <c r="CZ15" s="1205"/>
      <c r="DA15" s="1205"/>
      <c r="DB15" s="1205"/>
      <c r="DC15" s="1205"/>
      <c r="DD15" s="1205"/>
      <c r="DE15" s="1205"/>
    </row>
    <row r="16" spans="1:109" s="241" customFormat="1" ht="13" x14ac:dyDescent="0.2">
      <c r="A16" s="243"/>
      <c r="B16" s="1205"/>
      <c r="C16" s="1205"/>
      <c r="D16" s="1205"/>
      <c r="E16" s="1205"/>
      <c r="F16" s="1205"/>
      <c r="G16" s="1205"/>
      <c r="H16" s="1205"/>
      <c r="I16" s="1205"/>
      <c r="J16" s="1205"/>
      <c r="K16" s="1205"/>
      <c r="L16" s="1205"/>
      <c r="M16" s="1205"/>
      <c r="N16" s="1205"/>
      <c r="O16" s="1205"/>
      <c r="P16" s="1205"/>
      <c r="Q16" s="1205"/>
      <c r="R16" s="1205"/>
      <c r="S16" s="1205"/>
      <c r="T16" s="1205"/>
      <c r="U16" s="1205"/>
      <c r="V16" s="1205"/>
      <c r="W16" s="1205"/>
      <c r="X16" s="1205"/>
      <c r="Y16" s="1205"/>
      <c r="Z16" s="1205"/>
      <c r="AA16" s="1205"/>
      <c r="AB16" s="1205"/>
      <c r="AC16" s="1205"/>
      <c r="AD16" s="1205"/>
      <c r="AE16" s="1205"/>
      <c r="AF16" s="1205"/>
      <c r="AG16" s="1205"/>
      <c r="AH16" s="1205"/>
      <c r="AI16" s="1205"/>
      <c r="AJ16" s="1205"/>
      <c r="AK16" s="1205"/>
      <c r="AL16" s="1205"/>
      <c r="AM16" s="1205"/>
      <c r="AN16" s="1205"/>
      <c r="AO16" s="1205"/>
      <c r="AP16" s="1205"/>
      <c r="AQ16" s="1205"/>
      <c r="AR16" s="1205"/>
      <c r="AS16" s="1205"/>
      <c r="AT16" s="1205"/>
      <c r="AU16" s="1205"/>
      <c r="AV16" s="1205"/>
      <c r="AW16" s="1205"/>
      <c r="AX16" s="1205"/>
      <c r="AY16" s="1205"/>
      <c r="AZ16" s="1205"/>
      <c r="BA16" s="1205"/>
      <c r="BB16" s="1205"/>
      <c r="BC16" s="1205"/>
      <c r="BD16" s="1205"/>
      <c r="BE16" s="1205"/>
      <c r="BF16" s="1205"/>
      <c r="BG16" s="1205"/>
      <c r="BH16" s="1205"/>
      <c r="BI16" s="1205"/>
      <c r="BJ16" s="1205"/>
      <c r="BK16" s="1205"/>
      <c r="BL16" s="1205"/>
      <c r="BM16" s="1205"/>
      <c r="BN16" s="1205"/>
      <c r="BO16" s="1205"/>
      <c r="BP16" s="1205"/>
      <c r="BQ16" s="1205"/>
      <c r="BR16" s="1205"/>
      <c r="BS16" s="1205"/>
      <c r="BT16" s="1205"/>
      <c r="BU16" s="1205"/>
      <c r="BV16" s="1205"/>
      <c r="BW16" s="1205"/>
      <c r="BX16" s="1205"/>
      <c r="BY16" s="1205"/>
      <c r="BZ16" s="1205"/>
      <c r="CA16" s="1205"/>
      <c r="CB16" s="1205"/>
      <c r="CC16" s="1205"/>
      <c r="CD16" s="1205"/>
      <c r="CE16" s="1205"/>
      <c r="CF16" s="1205"/>
      <c r="CG16" s="1205"/>
      <c r="CH16" s="1205"/>
      <c r="CI16" s="1205"/>
      <c r="CJ16" s="1205"/>
      <c r="CK16" s="1205"/>
      <c r="CL16" s="1205"/>
      <c r="CM16" s="1205"/>
      <c r="CN16" s="1205"/>
      <c r="CO16" s="1205"/>
      <c r="CP16" s="1205"/>
      <c r="CQ16" s="1205"/>
      <c r="CR16" s="1205"/>
      <c r="CS16" s="1205"/>
      <c r="CT16" s="1205"/>
      <c r="CU16" s="1205"/>
      <c r="CV16" s="1205"/>
      <c r="CW16" s="1205"/>
      <c r="CX16" s="1205"/>
      <c r="CY16" s="1205"/>
      <c r="CZ16" s="1205"/>
      <c r="DA16" s="1205"/>
      <c r="DB16" s="1205"/>
      <c r="DC16" s="1205"/>
      <c r="DD16" s="1205"/>
      <c r="DE16" s="1205"/>
    </row>
    <row r="17" spans="1:109" s="241" customFormat="1" ht="13" x14ac:dyDescent="0.2">
      <c r="A17" s="243"/>
      <c r="B17" s="1205"/>
      <c r="C17" s="1205"/>
      <c r="D17" s="1205"/>
      <c r="E17" s="1205"/>
      <c r="F17" s="1205"/>
      <c r="G17" s="1205"/>
      <c r="H17" s="1205"/>
      <c r="I17" s="1205"/>
      <c r="J17" s="1205"/>
      <c r="K17" s="1205"/>
      <c r="L17" s="1205"/>
      <c r="M17" s="1205"/>
      <c r="N17" s="1205"/>
      <c r="O17" s="1205"/>
      <c r="P17" s="1205"/>
      <c r="Q17" s="1205"/>
      <c r="R17" s="1205"/>
      <c r="S17" s="1205"/>
      <c r="T17" s="1205"/>
      <c r="U17" s="1205"/>
      <c r="V17" s="1205"/>
      <c r="W17" s="1205"/>
      <c r="X17" s="1205"/>
      <c r="Y17" s="1205"/>
      <c r="Z17" s="1205"/>
      <c r="AA17" s="1205"/>
      <c r="AB17" s="1205"/>
      <c r="AC17" s="1205"/>
      <c r="AD17" s="1205"/>
      <c r="AE17" s="1205"/>
      <c r="AF17" s="1205"/>
      <c r="AG17" s="1205"/>
      <c r="AH17" s="1205"/>
      <c r="AI17" s="1205"/>
      <c r="AJ17" s="1205"/>
      <c r="AK17" s="1205"/>
      <c r="AL17" s="1205"/>
      <c r="AM17" s="1205"/>
      <c r="AN17" s="1205"/>
      <c r="AO17" s="1205"/>
      <c r="AP17" s="1205"/>
      <c r="AQ17" s="1205"/>
      <c r="AR17" s="1205"/>
      <c r="AS17" s="1205"/>
      <c r="AT17" s="1205"/>
      <c r="AU17" s="1205"/>
      <c r="AV17" s="1205"/>
      <c r="AW17" s="1205"/>
      <c r="AX17" s="1205"/>
      <c r="AY17" s="1205"/>
      <c r="AZ17" s="1205"/>
      <c r="BA17" s="1205"/>
      <c r="BB17" s="1205"/>
      <c r="BC17" s="1205"/>
      <c r="BD17" s="1205"/>
      <c r="BE17" s="1205"/>
      <c r="BF17" s="1205"/>
      <c r="BG17" s="1205"/>
      <c r="BH17" s="1205"/>
      <c r="BI17" s="1205"/>
      <c r="BJ17" s="1205"/>
      <c r="BK17" s="1205"/>
      <c r="BL17" s="1205"/>
      <c r="BM17" s="1205"/>
      <c r="BN17" s="1205"/>
      <c r="BO17" s="1205"/>
      <c r="BP17" s="1205"/>
      <c r="BQ17" s="1205"/>
      <c r="BR17" s="1205"/>
      <c r="BS17" s="1205"/>
      <c r="BT17" s="1205"/>
      <c r="BU17" s="1205"/>
      <c r="BV17" s="1205"/>
      <c r="BW17" s="1205"/>
      <c r="BX17" s="1205"/>
      <c r="BY17" s="1205"/>
      <c r="BZ17" s="1205"/>
      <c r="CA17" s="1205"/>
      <c r="CB17" s="1205"/>
      <c r="CC17" s="1205"/>
      <c r="CD17" s="1205"/>
      <c r="CE17" s="1205"/>
      <c r="CF17" s="1205"/>
      <c r="CG17" s="1205"/>
      <c r="CH17" s="1205"/>
      <c r="CI17" s="1205"/>
      <c r="CJ17" s="1205"/>
      <c r="CK17" s="1205"/>
      <c r="CL17" s="1205"/>
      <c r="CM17" s="1205"/>
      <c r="CN17" s="1205"/>
      <c r="CO17" s="1205"/>
      <c r="CP17" s="1205"/>
      <c r="CQ17" s="1205"/>
      <c r="CR17" s="1205"/>
      <c r="CS17" s="1205"/>
      <c r="CT17" s="1205"/>
      <c r="CU17" s="1205"/>
      <c r="CV17" s="1205"/>
      <c r="CW17" s="1205"/>
      <c r="CX17" s="1205"/>
      <c r="CY17" s="1205"/>
      <c r="CZ17" s="1205"/>
      <c r="DA17" s="1205"/>
      <c r="DB17" s="1205"/>
      <c r="DC17" s="1205"/>
      <c r="DD17" s="1205"/>
      <c r="DE17" s="1205"/>
    </row>
    <row r="18" spans="1:109" s="241" customFormat="1" ht="13" x14ac:dyDescent="0.2">
      <c r="A18" s="243"/>
      <c r="B18" s="1205"/>
      <c r="C18" s="1205"/>
      <c r="D18" s="1205"/>
      <c r="E18" s="1205"/>
      <c r="F18" s="1205"/>
      <c r="G18" s="1205"/>
      <c r="H18" s="1205"/>
      <c r="I18" s="1205"/>
      <c r="J18" s="1205"/>
      <c r="K18" s="1205"/>
      <c r="L18" s="1205"/>
      <c r="M18" s="1205"/>
      <c r="N18" s="1205"/>
      <c r="O18" s="1205"/>
      <c r="P18" s="1205"/>
      <c r="Q18" s="1205"/>
      <c r="R18" s="1205"/>
      <c r="S18" s="1205"/>
      <c r="T18" s="1205"/>
      <c r="U18" s="1205"/>
      <c r="V18" s="1205"/>
      <c r="W18" s="1205"/>
      <c r="X18" s="1205"/>
      <c r="Y18" s="1205"/>
      <c r="Z18" s="1205"/>
      <c r="AA18" s="1205"/>
      <c r="AB18" s="1205"/>
      <c r="AC18" s="1205"/>
      <c r="AD18" s="1205"/>
      <c r="AE18" s="1205"/>
      <c r="AF18" s="1205"/>
      <c r="AG18" s="1205"/>
      <c r="AH18" s="1205"/>
      <c r="AI18" s="1205"/>
      <c r="AJ18" s="1205"/>
      <c r="AK18" s="1205"/>
      <c r="AL18" s="1205"/>
      <c r="AM18" s="1205"/>
      <c r="AN18" s="1205"/>
      <c r="AO18" s="1205"/>
      <c r="AP18" s="1205"/>
      <c r="AQ18" s="1205"/>
      <c r="AR18" s="1205"/>
      <c r="AS18" s="1205"/>
      <c r="AT18" s="1205"/>
      <c r="AU18" s="1205"/>
      <c r="AV18" s="1205"/>
      <c r="AW18" s="1205"/>
      <c r="AX18" s="1205"/>
      <c r="AY18" s="1205"/>
      <c r="AZ18" s="1205"/>
      <c r="BA18" s="1205"/>
      <c r="BB18" s="1205"/>
      <c r="BC18" s="1205"/>
      <c r="BD18" s="1205"/>
      <c r="BE18" s="1205"/>
      <c r="BF18" s="1205"/>
      <c r="BG18" s="1205"/>
      <c r="BH18" s="1205"/>
      <c r="BI18" s="1205"/>
      <c r="BJ18" s="1205"/>
      <c r="BK18" s="1205"/>
      <c r="BL18" s="1205"/>
      <c r="BM18" s="1205"/>
      <c r="BN18" s="1205"/>
      <c r="BO18" s="1205"/>
      <c r="BP18" s="1205"/>
      <c r="BQ18" s="1205"/>
      <c r="BR18" s="1205"/>
      <c r="BS18" s="1205"/>
      <c r="BT18" s="1205"/>
      <c r="BU18" s="1205"/>
      <c r="BV18" s="1205"/>
      <c r="BW18" s="1205"/>
      <c r="BX18" s="1205"/>
      <c r="BY18" s="1205"/>
      <c r="BZ18" s="1205"/>
      <c r="CA18" s="1205"/>
      <c r="CB18" s="1205"/>
      <c r="CC18" s="1205"/>
      <c r="CD18" s="1205"/>
      <c r="CE18" s="1205"/>
      <c r="CF18" s="1205"/>
      <c r="CG18" s="1205"/>
      <c r="CH18" s="1205"/>
      <c r="CI18" s="1205"/>
      <c r="CJ18" s="1205"/>
      <c r="CK18" s="1205"/>
      <c r="CL18" s="1205"/>
      <c r="CM18" s="1205"/>
      <c r="CN18" s="1205"/>
      <c r="CO18" s="1205"/>
      <c r="CP18" s="1205"/>
      <c r="CQ18" s="1205"/>
      <c r="CR18" s="1205"/>
      <c r="CS18" s="1205"/>
      <c r="CT18" s="1205"/>
      <c r="CU18" s="1205"/>
      <c r="CV18" s="1205"/>
      <c r="CW18" s="1205"/>
      <c r="CX18" s="1205"/>
      <c r="CY18" s="1205"/>
      <c r="CZ18" s="1205"/>
      <c r="DA18" s="1205"/>
      <c r="DB18" s="1205"/>
      <c r="DC18" s="1205"/>
      <c r="DD18" s="1205"/>
      <c r="DE18" s="1205"/>
    </row>
    <row r="19" spans="1:109" ht="13" x14ac:dyDescent="0.2">
      <c r="DD19" s="243"/>
      <c r="DE19" s="243"/>
    </row>
    <row r="20" spans="1:109" ht="13" x14ac:dyDescent="0.2">
      <c r="DD20" s="243"/>
      <c r="DE20" s="243"/>
    </row>
    <row r="21" spans="1:109" ht="17.25" customHeight="1" x14ac:dyDescent="0.2">
      <c r="B21" s="1206"/>
      <c r="C21" s="245"/>
      <c r="D21" s="245"/>
      <c r="E21" s="245"/>
      <c r="F21" s="245"/>
      <c r="G21" s="245"/>
      <c r="H21" s="245"/>
      <c r="I21" s="245"/>
      <c r="J21" s="245"/>
      <c r="K21" s="245"/>
      <c r="L21" s="245"/>
      <c r="M21" s="245"/>
      <c r="N21" s="1207"/>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1207"/>
      <c r="AU21" s="245"/>
      <c r="AV21" s="245"/>
      <c r="AW21" s="245"/>
      <c r="AX21" s="245"/>
      <c r="AY21" s="245"/>
      <c r="AZ21" s="245"/>
      <c r="BA21" s="245"/>
      <c r="BB21" s="245"/>
      <c r="BC21" s="245"/>
      <c r="BD21" s="245"/>
      <c r="BE21" s="245"/>
      <c r="BF21" s="1207"/>
      <c r="BG21" s="245"/>
      <c r="BH21" s="245"/>
      <c r="BI21" s="245"/>
      <c r="BJ21" s="245"/>
      <c r="BK21" s="245"/>
      <c r="BL21" s="245"/>
      <c r="BM21" s="245"/>
      <c r="BN21" s="245"/>
      <c r="BO21" s="245"/>
      <c r="BP21" s="245"/>
      <c r="BQ21" s="245"/>
      <c r="BR21" s="1207"/>
      <c r="BS21" s="245"/>
      <c r="BT21" s="245"/>
      <c r="BU21" s="245"/>
      <c r="BV21" s="245"/>
      <c r="BW21" s="245"/>
      <c r="BX21" s="245"/>
      <c r="BY21" s="245"/>
      <c r="BZ21" s="245"/>
      <c r="CA21" s="245"/>
      <c r="CB21" s="245"/>
      <c r="CC21" s="245"/>
      <c r="CD21" s="1207"/>
      <c r="CE21" s="245"/>
      <c r="CF21" s="245"/>
      <c r="CG21" s="245"/>
      <c r="CH21" s="245"/>
      <c r="CI21" s="245"/>
      <c r="CJ21" s="245"/>
      <c r="CK21" s="245"/>
      <c r="CL21" s="245"/>
      <c r="CM21" s="245"/>
      <c r="CN21" s="245"/>
      <c r="CO21" s="245"/>
      <c r="CP21" s="1207"/>
      <c r="CQ21" s="245"/>
      <c r="CR21" s="245"/>
      <c r="CS21" s="245"/>
      <c r="CT21" s="245"/>
      <c r="CU21" s="245"/>
      <c r="CV21" s="245"/>
      <c r="CW21" s="245"/>
      <c r="CX21" s="245"/>
      <c r="CY21" s="245"/>
      <c r="CZ21" s="245"/>
      <c r="DA21" s="245"/>
      <c r="DB21" s="1207"/>
      <c r="DC21" s="245"/>
      <c r="DD21" s="246"/>
      <c r="DE21" s="243"/>
    </row>
    <row r="22" spans="1:109" ht="17.25" customHeight="1" x14ac:dyDescent="0.2">
      <c r="B22" s="247"/>
    </row>
    <row r="23" spans="1:109" ht="13" x14ac:dyDescent="0.2">
      <c r="B23" s="247"/>
    </row>
    <row r="24" spans="1:109" ht="13" x14ac:dyDescent="0.2">
      <c r="B24" s="247"/>
    </row>
    <row r="25" spans="1:109" ht="13" x14ac:dyDescent="0.2">
      <c r="B25" s="247"/>
    </row>
    <row r="26" spans="1:109" ht="13" x14ac:dyDescent="0.2">
      <c r="B26" s="247"/>
    </row>
    <row r="27" spans="1:109" ht="13" x14ac:dyDescent="0.2">
      <c r="B27" s="247"/>
    </row>
    <row r="28" spans="1:109" ht="13" x14ac:dyDescent="0.2">
      <c r="B28" s="247"/>
    </row>
    <row r="29" spans="1:109" ht="13" x14ac:dyDescent="0.2">
      <c r="B29" s="247"/>
    </row>
    <row r="30" spans="1:109" ht="13" x14ac:dyDescent="0.2">
      <c r="B30" s="247"/>
    </row>
    <row r="31" spans="1:109" ht="13" x14ac:dyDescent="0.2">
      <c r="B31" s="247"/>
    </row>
    <row r="32" spans="1:109" ht="13" x14ac:dyDescent="0.2">
      <c r="B32" s="247"/>
    </row>
    <row r="33" spans="2:109" ht="13" x14ac:dyDescent="0.2">
      <c r="B33" s="247"/>
    </row>
    <row r="34" spans="2:109" ht="13" x14ac:dyDescent="0.2">
      <c r="B34" s="247"/>
    </row>
    <row r="35" spans="2:109" ht="13" x14ac:dyDescent="0.2">
      <c r="B35" s="247"/>
    </row>
    <row r="36" spans="2:109" ht="13" x14ac:dyDescent="0.2">
      <c r="B36" s="247"/>
    </row>
    <row r="37" spans="2:109" ht="13" x14ac:dyDescent="0.2">
      <c r="B37" s="247"/>
    </row>
    <row r="38" spans="2:109" ht="13" x14ac:dyDescent="0.2">
      <c r="B38" s="247"/>
    </row>
    <row r="39" spans="2:109" ht="13"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 x14ac:dyDescent="0.2">
      <c r="B40" s="1208"/>
      <c r="DD40" s="1208"/>
      <c r="DE40" s="243"/>
    </row>
    <row r="41" spans="2:109" ht="16.5" x14ac:dyDescent="0.2">
      <c r="B41" s="244" t="s">
        <v>562</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 x14ac:dyDescent="0.2">
      <c r="B42" s="247"/>
      <c r="G42" s="1209"/>
      <c r="I42" s="1210"/>
      <c r="J42" s="1210"/>
      <c r="K42" s="1210"/>
      <c r="AM42" s="1209"/>
      <c r="AN42" s="1209" t="s">
        <v>563</v>
      </c>
      <c r="AP42" s="1210"/>
      <c r="AQ42" s="1210"/>
      <c r="AR42" s="1210"/>
      <c r="AY42" s="1209"/>
      <c r="BA42" s="1210"/>
      <c r="BB42" s="1210"/>
      <c r="BC42" s="1210"/>
      <c r="BK42" s="1209"/>
      <c r="BM42" s="1210"/>
      <c r="BN42" s="1210"/>
      <c r="BO42" s="1210"/>
      <c r="BW42" s="1209"/>
      <c r="BY42" s="1210"/>
      <c r="BZ42" s="1210"/>
      <c r="CA42" s="1210"/>
      <c r="CI42" s="1209"/>
      <c r="CK42" s="1210"/>
      <c r="CL42" s="1210"/>
      <c r="CM42" s="1210"/>
      <c r="CU42" s="1209"/>
      <c r="CW42" s="1210"/>
      <c r="CX42" s="1210"/>
      <c r="CY42" s="1210"/>
    </row>
    <row r="43" spans="2:109" ht="13.5" customHeight="1" x14ac:dyDescent="0.2">
      <c r="B43" s="247"/>
      <c r="AN43" s="1211" t="s">
        <v>564</v>
      </c>
      <c r="AO43" s="1212"/>
      <c r="AP43" s="1212"/>
      <c r="AQ43" s="1212"/>
      <c r="AR43" s="1212"/>
      <c r="AS43" s="1212"/>
      <c r="AT43" s="1212"/>
      <c r="AU43" s="1212"/>
      <c r="AV43" s="1212"/>
      <c r="AW43" s="1212"/>
      <c r="AX43" s="1212"/>
      <c r="AY43" s="1212"/>
      <c r="AZ43" s="1212"/>
      <c r="BA43" s="1212"/>
      <c r="BB43" s="1212"/>
      <c r="BC43" s="1212"/>
      <c r="BD43" s="1212"/>
      <c r="BE43" s="1212"/>
      <c r="BF43" s="1212"/>
      <c r="BG43" s="1212"/>
      <c r="BH43" s="1212"/>
      <c r="BI43" s="1212"/>
      <c r="BJ43" s="1212"/>
      <c r="BK43" s="1212"/>
      <c r="BL43" s="1212"/>
      <c r="BM43" s="1212"/>
      <c r="BN43" s="1212"/>
      <c r="BO43" s="1212"/>
      <c r="BP43" s="1212"/>
      <c r="BQ43" s="1212"/>
      <c r="BR43" s="1212"/>
      <c r="BS43" s="1212"/>
      <c r="BT43" s="1212"/>
      <c r="BU43" s="1212"/>
      <c r="BV43" s="1212"/>
      <c r="BW43" s="1212"/>
      <c r="BX43" s="1212"/>
      <c r="BY43" s="1212"/>
      <c r="BZ43" s="1212"/>
      <c r="CA43" s="1212"/>
      <c r="CB43" s="1212"/>
      <c r="CC43" s="1212"/>
      <c r="CD43" s="1212"/>
      <c r="CE43" s="1212"/>
      <c r="CF43" s="1212"/>
      <c r="CG43" s="1212"/>
      <c r="CH43" s="1212"/>
      <c r="CI43" s="1212"/>
      <c r="CJ43" s="1212"/>
      <c r="CK43" s="1212"/>
      <c r="CL43" s="1212"/>
      <c r="CM43" s="1212"/>
      <c r="CN43" s="1212"/>
      <c r="CO43" s="1212"/>
      <c r="CP43" s="1212"/>
      <c r="CQ43" s="1212"/>
      <c r="CR43" s="1212"/>
      <c r="CS43" s="1212"/>
      <c r="CT43" s="1212"/>
      <c r="CU43" s="1212"/>
      <c r="CV43" s="1212"/>
      <c r="CW43" s="1212"/>
      <c r="CX43" s="1212"/>
      <c r="CY43" s="1212"/>
      <c r="CZ43" s="1212"/>
      <c r="DA43" s="1212"/>
      <c r="DB43" s="1212"/>
      <c r="DC43" s="1213"/>
    </row>
    <row r="44" spans="2:109" ht="13" x14ac:dyDescent="0.2">
      <c r="B44" s="247"/>
      <c r="AN44" s="1214"/>
      <c r="AO44" s="1215"/>
      <c r="AP44" s="1215"/>
      <c r="AQ44" s="1215"/>
      <c r="AR44" s="1215"/>
      <c r="AS44" s="1215"/>
      <c r="AT44" s="1215"/>
      <c r="AU44" s="1215"/>
      <c r="AV44" s="1215"/>
      <c r="AW44" s="1215"/>
      <c r="AX44" s="1215"/>
      <c r="AY44" s="1215"/>
      <c r="AZ44" s="1215"/>
      <c r="BA44" s="1215"/>
      <c r="BB44" s="1215"/>
      <c r="BC44" s="1215"/>
      <c r="BD44" s="1215"/>
      <c r="BE44" s="1215"/>
      <c r="BF44" s="1215"/>
      <c r="BG44" s="1215"/>
      <c r="BH44" s="1215"/>
      <c r="BI44" s="1215"/>
      <c r="BJ44" s="1215"/>
      <c r="BK44" s="1215"/>
      <c r="BL44" s="1215"/>
      <c r="BM44" s="1215"/>
      <c r="BN44" s="1215"/>
      <c r="BO44" s="1215"/>
      <c r="BP44" s="1215"/>
      <c r="BQ44" s="1215"/>
      <c r="BR44" s="1215"/>
      <c r="BS44" s="1215"/>
      <c r="BT44" s="1215"/>
      <c r="BU44" s="1215"/>
      <c r="BV44" s="1215"/>
      <c r="BW44" s="1215"/>
      <c r="BX44" s="1215"/>
      <c r="BY44" s="1215"/>
      <c r="BZ44" s="1215"/>
      <c r="CA44" s="1215"/>
      <c r="CB44" s="1215"/>
      <c r="CC44" s="1215"/>
      <c r="CD44" s="1215"/>
      <c r="CE44" s="1215"/>
      <c r="CF44" s="1215"/>
      <c r="CG44" s="1215"/>
      <c r="CH44" s="1215"/>
      <c r="CI44" s="1215"/>
      <c r="CJ44" s="1215"/>
      <c r="CK44" s="1215"/>
      <c r="CL44" s="1215"/>
      <c r="CM44" s="1215"/>
      <c r="CN44" s="1215"/>
      <c r="CO44" s="1215"/>
      <c r="CP44" s="1215"/>
      <c r="CQ44" s="1215"/>
      <c r="CR44" s="1215"/>
      <c r="CS44" s="1215"/>
      <c r="CT44" s="1215"/>
      <c r="CU44" s="1215"/>
      <c r="CV44" s="1215"/>
      <c r="CW44" s="1215"/>
      <c r="CX44" s="1215"/>
      <c r="CY44" s="1215"/>
      <c r="CZ44" s="1215"/>
      <c r="DA44" s="1215"/>
      <c r="DB44" s="1215"/>
      <c r="DC44" s="1216"/>
    </row>
    <row r="45" spans="2:109" ht="13" x14ac:dyDescent="0.2">
      <c r="B45" s="247"/>
      <c r="AN45" s="1214"/>
      <c r="AO45" s="1215"/>
      <c r="AP45" s="1215"/>
      <c r="AQ45" s="1215"/>
      <c r="AR45" s="1215"/>
      <c r="AS45" s="1215"/>
      <c r="AT45" s="1215"/>
      <c r="AU45" s="1215"/>
      <c r="AV45" s="1215"/>
      <c r="AW45" s="1215"/>
      <c r="AX45" s="1215"/>
      <c r="AY45" s="1215"/>
      <c r="AZ45" s="1215"/>
      <c r="BA45" s="1215"/>
      <c r="BB45" s="1215"/>
      <c r="BC45" s="1215"/>
      <c r="BD45" s="1215"/>
      <c r="BE45" s="1215"/>
      <c r="BF45" s="1215"/>
      <c r="BG45" s="1215"/>
      <c r="BH45" s="1215"/>
      <c r="BI45" s="1215"/>
      <c r="BJ45" s="1215"/>
      <c r="BK45" s="1215"/>
      <c r="BL45" s="1215"/>
      <c r="BM45" s="1215"/>
      <c r="BN45" s="1215"/>
      <c r="BO45" s="1215"/>
      <c r="BP45" s="1215"/>
      <c r="BQ45" s="1215"/>
      <c r="BR45" s="1215"/>
      <c r="BS45" s="1215"/>
      <c r="BT45" s="1215"/>
      <c r="BU45" s="1215"/>
      <c r="BV45" s="1215"/>
      <c r="BW45" s="1215"/>
      <c r="BX45" s="1215"/>
      <c r="BY45" s="1215"/>
      <c r="BZ45" s="1215"/>
      <c r="CA45" s="1215"/>
      <c r="CB45" s="1215"/>
      <c r="CC45" s="1215"/>
      <c r="CD45" s="1215"/>
      <c r="CE45" s="1215"/>
      <c r="CF45" s="1215"/>
      <c r="CG45" s="1215"/>
      <c r="CH45" s="1215"/>
      <c r="CI45" s="1215"/>
      <c r="CJ45" s="1215"/>
      <c r="CK45" s="1215"/>
      <c r="CL45" s="1215"/>
      <c r="CM45" s="1215"/>
      <c r="CN45" s="1215"/>
      <c r="CO45" s="1215"/>
      <c r="CP45" s="1215"/>
      <c r="CQ45" s="1215"/>
      <c r="CR45" s="1215"/>
      <c r="CS45" s="1215"/>
      <c r="CT45" s="1215"/>
      <c r="CU45" s="1215"/>
      <c r="CV45" s="1215"/>
      <c r="CW45" s="1215"/>
      <c r="CX45" s="1215"/>
      <c r="CY45" s="1215"/>
      <c r="CZ45" s="1215"/>
      <c r="DA45" s="1215"/>
      <c r="DB45" s="1215"/>
      <c r="DC45" s="1216"/>
    </row>
    <row r="46" spans="2:109" ht="13" x14ac:dyDescent="0.2">
      <c r="B46" s="247"/>
      <c r="AN46" s="1214"/>
      <c r="AO46" s="1215"/>
      <c r="AP46" s="1215"/>
      <c r="AQ46" s="1215"/>
      <c r="AR46" s="1215"/>
      <c r="AS46" s="1215"/>
      <c r="AT46" s="1215"/>
      <c r="AU46" s="1215"/>
      <c r="AV46" s="1215"/>
      <c r="AW46" s="1215"/>
      <c r="AX46" s="1215"/>
      <c r="AY46" s="1215"/>
      <c r="AZ46" s="1215"/>
      <c r="BA46" s="1215"/>
      <c r="BB46" s="1215"/>
      <c r="BC46" s="1215"/>
      <c r="BD46" s="1215"/>
      <c r="BE46" s="1215"/>
      <c r="BF46" s="1215"/>
      <c r="BG46" s="1215"/>
      <c r="BH46" s="1215"/>
      <c r="BI46" s="1215"/>
      <c r="BJ46" s="1215"/>
      <c r="BK46" s="1215"/>
      <c r="BL46" s="1215"/>
      <c r="BM46" s="1215"/>
      <c r="BN46" s="1215"/>
      <c r="BO46" s="1215"/>
      <c r="BP46" s="1215"/>
      <c r="BQ46" s="1215"/>
      <c r="BR46" s="1215"/>
      <c r="BS46" s="1215"/>
      <c r="BT46" s="1215"/>
      <c r="BU46" s="1215"/>
      <c r="BV46" s="1215"/>
      <c r="BW46" s="1215"/>
      <c r="BX46" s="1215"/>
      <c r="BY46" s="1215"/>
      <c r="BZ46" s="1215"/>
      <c r="CA46" s="1215"/>
      <c r="CB46" s="1215"/>
      <c r="CC46" s="1215"/>
      <c r="CD46" s="1215"/>
      <c r="CE46" s="1215"/>
      <c r="CF46" s="1215"/>
      <c r="CG46" s="1215"/>
      <c r="CH46" s="1215"/>
      <c r="CI46" s="1215"/>
      <c r="CJ46" s="1215"/>
      <c r="CK46" s="1215"/>
      <c r="CL46" s="1215"/>
      <c r="CM46" s="1215"/>
      <c r="CN46" s="1215"/>
      <c r="CO46" s="1215"/>
      <c r="CP46" s="1215"/>
      <c r="CQ46" s="1215"/>
      <c r="CR46" s="1215"/>
      <c r="CS46" s="1215"/>
      <c r="CT46" s="1215"/>
      <c r="CU46" s="1215"/>
      <c r="CV46" s="1215"/>
      <c r="CW46" s="1215"/>
      <c r="CX46" s="1215"/>
      <c r="CY46" s="1215"/>
      <c r="CZ46" s="1215"/>
      <c r="DA46" s="1215"/>
      <c r="DB46" s="1215"/>
      <c r="DC46" s="1216"/>
    </row>
    <row r="47" spans="2:109" ht="13" x14ac:dyDescent="0.2">
      <c r="B47" s="247"/>
      <c r="AN47" s="1217"/>
      <c r="AO47" s="1218"/>
      <c r="AP47" s="1218"/>
      <c r="AQ47" s="1218"/>
      <c r="AR47" s="1218"/>
      <c r="AS47" s="1218"/>
      <c r="AT47" s="1218"/>
      <c r="AU47" s="1218"/>
      <c r="AV47" s="1218"/>
      <c r="AW47" s="1218"/>
      <c r="AX47" s="1218"/>
      <c r="AY47" s="1218"/>
      <c r="AZ47" s="1218"/>
      <c r="BA47" s="1218"/>
      <c r="BB47" s="1218"/>
      <c r="BC47" s="1218"/>
      <c r="BD47" s="1218"/>
      <c r="BE47" s="1218"/>
      <c r="BF47" s="1218"/>
      <c r="BG47" s="1218"/>
      <c r="BH47" s="1218"/>
      <c r="BI47" s="1218"/>
      <c r="BJ47" s="1218"/>
      <c r="BK47" s="1218"/>
      <c r="BL47" s="1218"/>
      <c r="BM47" s="1218"/>
      <c r="BN47" s="1218"/>
      <c r="BO47" s="1218"/>
      <c r="BP47" s="1218"/>
      <c r="BQ47" s="1218"/>
      <c r="BR47" s="1218"/>
      <c r="BS47" s="1218"/>
      <c r="BT47" s="1218"/>
      <c r="BU47" s="1218"/>
      <c r="BV47" s="1218"/>
      <c r="BW47" s="1218"/>
      <c r="BX47" s="1218"/>
      <c r="BY47" s="1218"/>
      <c r="BZ47" s="1218"/>
      <c r="CA47" s="1218"/>
      <c r="CB47" s="1218"/>
      <c r="CC47" s="1218"/>
      <c r="CD47" s="1218"/>
      <c r="CE47" s="1218"/>
      <c r="CF47" s="1218"/>
      <c r="CG47" s="1218"/>
      <c r="CH47" s="1218"/>
      <c r="CI47" s="1218"/>
      <c r="CJ47" s="1218"/>
      <c r="CK47" s="1218"/>
      <c r="CL47" s="1218"/>
      <c r="CM47" s="1218"/>
      <c r="CN47" s="1218"/>
      <c r="CO47" s="1218"/>
      <c r="CP47" s="1218"/>
      <c r="CQ47" s="1218"/>
      <c r="CR47" s="1218"/>
      <c r="CS47" s="1218"/>
      <c r="CT47" s="1218"/>
      <c r="CU47" s="1218"/>
      <c r="CV47" s="1218"/>
      <c r="CW47" s="1218"/>
      <c r="CX47" s="1218"/>
      <c r="CY47" s="1218"/>
      <c r="CZ47" s="1218"/>
      <c r="DA47" s="1218"/>
      <c r="DB47" s="1218"/>
      <c r="DC47" s="1219"/>
    </row>
    <row r="48" spans="2:109" ht="13" x14ac:dyDescent="0.2">
      <c r="B48" s="247"/>
      <c r="H48" s="1220"/>
      <c r="I48" s="1220"/>
      <c r="J48" s="1220"/>
      <c r="AN48" s="1220"/>
      <c r="AO48" s="1220"/>
      <c r="AP48" s="1220"/>
      <c r="AZ48" s="1220"/>
      <c r="BA48" s="1220"/>
      <c r="BB48" s="1220"/>
      <c r="BL48" s="1220"/>
      <c r="BM48" s="1220"/>
      <c r="BN48" s="1220"/>
      <c r="BX48" s="1220"/>
      <c r="BY48" s="1220"/>
      <c r="BZ48" s="1220"/>
      <c r="CJ48" s="1220"/>
      <c r="CK48" s="1220"/>
      <c r="CL48" s="1220"/>
      <c r="CV48" s="1220"/>
      <c r="CW48" s="1220"/>
      <c r="CX48" s="1220"/>
    </row>
    <row r="49" spans="1:109" ht="13" x14ac:dyDescent="0.2">
      <c r="B49" s="247"/>
      <c r="AN49" s="243" t="s">
        <v>565</v>
      </c>
    </row>
    <row r="50" spans="1:109" ht="13" x14ac:dyDescent="0.2">
      <c r="B50" s="247"/>
      <c r="G50" s="1221"/>
      <c r="H50" s="1221"/>
      <c r="I50" s="1221"/>
      <c r="J50" s="1221"/>
      <c r="K50" s="1222"/>
      <c r="L50" s="1222"/>
      <c r="M50" s="1223"/>
      <c r="N50" s="1223"/>
      <c r="AN50" s="1224"/>
      <c r="AO50" s="1225"/>
      <c r="AP50" s="1225"/>
      <c r="AQ50" s="1225"/>
      <c r="AR50" s="1225"/>
      <c r="AS50" s="1225"/>
      <c r="AT50" s="1225"/>
      <c r="AU50" s="1225"/>
      <c r="AV50" s="1225"/>
      <c r="AW50" s="1225"/>
      <c r="AX50" s="1225"/>
      <c r="AY50" s="1225"/>
      <c r="AZ50" s="1225"/>
      <c r="BA50" s="1225"/>
      <c r="BB50" s="1225"/>
      <c r="BC50" s="1225"/>
      <c r="BD50" s="1225"/>
      <c r="BE50" s="1225"/>
      <c r="BF50" s="1225"/>
      <c r="BG50" s="1225"/>
      <c r="BH50" s="1225"/>
      <c r="BI50" s="1225"/>
      <c r="BJ50" s="1225"/>
      <c r="BK50" s="1225"/>
      <c r="BL50" s="1225"/>
      <c r="BM50" s="1225"/>
      <c r="BN50" s="1225"/>
      <c r="BO50" s="1226"/>
      <c r="BP50" s="1227" t="s">
        <v>524</v>
      </c>
      <c r="BQ50" s="1227"/>
      <c r="BR50" s="1227"/>
      <c r="BS50" s="1227"/>
      <c r="BT50" s="1227"/>
      <c r="BU50" s="1227"/>
      <c r="BV50" s="1227"/>
      <c r="BW50" s="1227"/>
      <c r="BX50" s="1227" t="s">
        <v>525</v>
      </c>
      <c r="BY50" s="1227"/>
      <c r="BZ50" s="1227"/>
      <c r="CA50" s="1227"/>
      <c r="CB50" s="1227"/>
      <c r="CC50" s="1227"/>
      <c r="CD50" s="1227"/>
      <c r="CE50" s="1227"/>
      <c r="CF50" s="1227" t="s">
        <v>526</v>
      </c>
      <c r="CG50" s="1227"/>
      <c r="CH50" s="1227"/>
      <c r="CI50" s="1227"/>
      <c r="CJ50" s="1227"/>
      <c r="CK50" s="1227"/>
      <c r="CL50" s="1227"/>
      <c r="CM50" s="1227"/>
      <c r="CN50" s="1227" t="s">
        <v>527</v>
      </c>
      <c r="CO50" s="1227"/>
      <c r="CP50" s="1227"/>
      <c r="CQ50" s="1227"/>
      <c r="CR50" s="1227"/>
      <c r="CS50" s="1227"/>
      <c r="CT50" s="1227"/>
      <c r="CU50" s="1227"/>
      <c r="CV50" s="1227" t="s">
        <v>528</v>
      </c>
      <c r="CW50" s="1227"/>
      <c r="CX50" s="1227"/>
      <c r="CY50" s="1227"/>
      <c r="CZ50" s="1227"/>
      <c r="DA50" s="1227"/>
      <c r="DB50" s="1227"/>
      <c r="DC50" s="1227"/>
    </row>
    <row r="51" spans="1:109" ht="13.5" customHeight="1" x14ac:dyDescent="0.2">
      <c r="B51" s="247"/>
      <c r="G51" s="1228"/>
      <c r="H51" s="1228"/>
      <c r="I51" s="1229"/>
      <c r="J51" s="1229"/>
      <c r="K51" s="1230"/>
      <c r="L51" s="1230"/>
      <c r="M51" s="1230"/>
      <c r="N51" s="1230"/>
      <c r="AM51" s="1220"/>
      <c r="AN51" s="1231" t="s">
        <v>566</v>
      </c>
      <c r="AO51" s="1231"/>
      <c r="AP51" s="1231"/>
      <c r="AQ51" s="1231"/>
      <c r="AR51" s="1231"/>
      <c r="AS51" s="1231"/>
      <c r="AT51" s="1231"/>
      <c r="AU51" s="1231"/>
      <c r="AV51" s="1231"/>
      <c r="AW51" s="1231"/>
      <c r="AX51" s="1231"/>
      <c r="AY51" s="1231"/>
      <c r="AZ51" s="1231"/>
      <c r="BA51" s="1231"/>
      <c r="BB51" s="1231" t="s">
        <v>567</v>
      </c>
      <c r="BC51" s="1231"/>
      <c r="BD51" s="1231"/>
      <c r="BE51" s="1231"/>
      <c r="BF51" s="1231"/>
      <c r="BG51" s="1231"/>
      <c r="BH51" s="1231"/>
      <c r="BI51" s="1231"/>
      <c r="BJ51" s="1231"/>
      <c r="BK51" s="1231"/>
      <c r="BL51" s="1231"/>
      <c r="BM51" s="1231"/>
      <c r="BN51" s="1231"/>
      <c r="BO51" s="1231"/>
      <c r="BP51" s="1232">
        <v>21.3</v>
      </c>
      <c r="BQ51" s="1232"/>
      <c r="BR51" s="1232"/>
      <c r="BS51" s="1232"/>
      <c r="BT51" s="1232"/>
      <c r="BU51" s="1232"/>
      <c r="BV51" s="1232"/>
      <c r="BW51" s="1232"/>
      <c r="BX51" s="1232">
        <v>13.7</v>
      </c>
      <c r="BY51" s="1232"/>
      <c r="BZ51" s="1232"/>
      <c r="CA51" s="1232"/>
      <c r="CB51" s="1232"/>
      <c r="CC51" s="1232"/>
      <c r="CD51" s="1232"/>
      <c r="CE51" s="1232"/>
      <c r="CF51" s="1232">
        <v>6.5</v>
      </c>
      <c r="CG51" s="1232"/>
      <c r="CH51" s="1232"/>
      <c r="CI51" s="1232"/>
      <c r="CJ51" s="1232"/>
      <c r="CK51" s="1232"/>
      <c r="CL51" s="1232"/>
      <c r="CM51" s="1232"/>
      <c r="CN51" s="1232">
        <v>1.2</v>
      </c>
      <c r="CO51" s="1232"/>
      <c r="CP51" s="1232"/>
      <c r="CQ51" s="1232"/>
      <c r="CR51" s="1232"/>
      <c r="CS51" s="1232"/>
      <c r="CT51" s="1232"/>
      <c r="CU51" s="1232"/>
      <c r="CV51" s="1232">
        <v>5.6</v>
      </c>
      <c r="CW51" s="1232"/>
      <c r="CX51" s="1232"/>
      <c r="CY51" s="1232"/>
      <c r="CZ51" s="1232"/>
      <c r="DA51" s="1232"/>
      <c r="DB51" s="1232"/>
      <c r="DC51" s="1232"/>
    </row>
    <row r="52" spans="1:109" ht="13" x14ac:dyDescent="0.2">
      <c r="B52" s="247"/>
      <c r="G52" s="1228"/>
      <c r="H52" s="1228"/>
      <c r="I52" s="1229"/>
      <c r="J52" s="1229"/>
      <c r="K52" s="1230"/>
      <c r="L52" s="1230"/>
      <c r="M52" s="1230"/>
      <c r="N52" s="1230"/>
      <c r="AM52" s="1220"/>
      <c r="AN52" s="1231"/>
      <c r="AO52" s="1231"/>
      <c r="AP52" s="1231"/>
      <c r="AQ52" s="1231"/>
      <c r="AR52" s="1231"/>
      <c r="AS52" s="1231"/>
      <c r="AT52" s="1231"/>
      <c r="AU52" s="1231"/>
      <c r="AV52" s="1231"/>
      <c r="AW52" s="1231"/>
      <c r="AX52" s="1231"/>
      <c r="AY52" s="1231"/>
      <c r="AZ52" s="1231"/>
      <c r="BA52" s="1231"/>
      <c r="BB52" s="1231"/>
      <c r="BC52" s="1231"/>
      <c r="BD52" s="1231"/>
      <c r="BE52" s="1231"/>
      <c r="BF52" s="1231"/>
      <c r="BG52" s="1231"/>
      <c r="BH52" s="1231"/>
      <c r="BI52" s="1231"/>
      <c r="BJ52" s="1231"/>
      <c r="BK52" s="1231"/>
      <c r="BL52" s="1231"/>
      <c r="BM52" s="1231"/>
      <c r="BN52" s="1231"/>
      <c r="BO52" s="1231"/>
      <c r="BP52" s="1232"/>
      <c r="BQ52" s="1232"/>
      <c r="BR52" s="1232"/>
      <c r="BS52" s="1232"/>
      <c r="BT52" s="1232"/>
      <c r="BU52" s="1232"/>
      <c r="BV52" s="1232"/>
      <c r="BW52" s="1232"/>
      <c r="BX52" s="1232"/>
      <c r="BY52" s="1232"/>
      <c r="BZ52" s="1232"/>
      <c r="CA52" s="1232"/>
      <c r="CB52" s="1232"/>
      <c r="CC52" s="1232"/>
      <c r="CD52" s="1232"/>
      <c r="CE52" s="1232"/>
      <c r="CF52" s="1232"/>
      <c r="CG52" s="1232"/>
      <c r="CH52" s="1232"/>
      <c r="CI52" s="1232"/>
      <c r="CJ52" s="1232"/>
      <c r="CK52" s="1232"/>
      <c r="CL52" s="1232"/>
      <c r="CM52" s="1232"/>
      <c r="CN52" s="1232"/>
      <c r="CO52" s="1232"/>
      <c r="CP52" s="1232"/>
      <c r="CQ52" s="1232"/>
      <c r="CR52" s="1232"/>
      <c r="CS52" s="1232"/>
      <c r="CT52" s="1232"/>
      <c r="CU52" s="1232"/>
      <c r="CV52" s="1232"/>
      <c r="CW52" s="1232"/>
      <c r="CX52" s="1232"/>
      <c r="CY52" s="1232"/>
      <c r="CZ52" s="1232"/>
      <c r="DA52" s="1232"/>
      <c r="DB52" s="1232"/>
      <c r="DC52" s="1232"/>
    </row>
    <row r="53" spans="1:109" ht="13" x14ac:dyDescent="0.2">
      <c r="A53" s="1210"/>
      <c r="B53" s="247"/>
      <c r="G53" s="1228"/>
      <c r="H53" s="1228"/>
      <c r="I53" s="1221"/>
      <c r="J53" s="1221"/>
      <c r="K53" s="1230"/>
      <c r="L53" s="1230"/>
      <c r="M53" s="1230"/>
      <c r="N53" s="1230"/>
      <c r="AM53" s="1220"/>
      <c r="AN53" s="1231"/>
      <c r="AO53" s="1231"/>
      <c r="AP53" s="1231"/>
      <c r="AQ53" s="1231"/>
      <c r="AR53" s="1231"/>
      <c r="AS53" s="1231"/>
      <c r="AT53" s="1231"/>
      <c r="AU53" s="1231"/>
      <c r="AV53" s="1231"/>
      <c r="AW53" s="1231"/>
      <c r="AX53" s="1231"/>
      <c r="AY53" s="1231"/>
      <c r="AZ53" s="1231"/>
      <c r="BA53" s="1231"/>
      <c r="BB53" s="1231" t="s">
        <v>568</v>
      </c>
      <c r="BC53" s="1231"/>
      <c r="BD53" s="1231"/>
      <c r="BE53" s="1231"/>
      <c r="BF53" s="1231"/>
      <c r="BG53" s="1231"/>
      <c r="BH53" s="1231"/>
      <c r="BI53" s="1231"/>
      <c r="BJ53" s="1231"/>
      <c r="BK53" s="1231"/>
      <c r="BL53" s="1231"/>
      <c r="BM53" s="1231"/>
      <c r="BN53" s="1231"/>
      <c r="BO53" s="1231"/>
      <c r="BP53" s="1232">
        <v>59.9</v>
      </c>
      <c r="BQ53" s="1232"/>
      <c r="BR53" s="1232"/>
      <c r="BS53" s="1232"/>
      <c r="BT53" s="1232"/>
      <c r="BU53" s="1232"/>
      <c r="BV53" s="1232"/>
      <c r="BW53" s="1232"/>
      <c r="BX53" s="1232">
        <v>61.3</v>
      </c>
      <c r="BY53" s="1232"/>
      <c r="BZ53" s="1232"/>
      <c r="CA53" s="1232"/>
      <c r="CB53" s="1232"/>
      <c r="CC53" s="1232"/>
      <c r="CD53" s="1232"/>
      <c r="CE53" s="1232"/>
      <c r="CF53" s="1232">
        <v>62</v>
      </c>
      <c r="CG53" s="1232"/>
      <c r="CH53" s="1232"/>
      <c r="CI53" s="1232"/>
      <c r="CJ53" s="1232"/>
      <c r="CK53" s="1232"/>
      <c r="CL53" s="1232"/>
      <c r="CM53" s="1232"/>
      <c r="CN53" s="1232">
        <v>63.6</v>
      </c>
      <c r="CO53" s="1232"/>
      <c r="CP53" s="1232"/>
      <c r="CQ53" s="1232"/>
      <c r="CR53" s="1232"/>
      <c r="CS53" s="1232"/>
      <c r="CT53" s="1232"/>
      <c r="CU53" s="1232"/>
      <c r="CV53" s="1232">
        <v>64.900000000000006</v>
      </c>
      <c r="CW53" s="1232"/>
      <c r="CX53" s="1232"/>
      <c r="CY53" s="1232"/>
      <c r="CZ53" s="1232"/>
      <c r="DA53" s="1232"/>
      <c r="DB53" s="1232"/>
      <c r="DC53" s="1232"/>
    </row>
    <row r="54" spans="1:109" ht="13" x14ac:dyDescent="0.2">
      <c r="A54" s="1210"/>
      <c r="B54" s="247"/>
      <c r="G54" s="1228"/>
      <c r="H54" s="1228"/>
      <c r="I54" s="1221"/>
      <c r="J54" s="1221"/>
      <c r="K54" s="1230"/>
      <c r="L54" s="1230"/>
      <c r="M54" s="1230"/>
      <c r="N54" s="1230"/>
      <c r="AM54" s="1220"/>
      <c r="AN54" s="1231"/>
      <c r="AO54" s="1231"/>
      <c r="AP54" s="1231"/>
      <c r="AQ54" s="1231"/>
      <c r="AR54" s="1231"/>
      <c r="AS54" s="1231"/>
      <c r="AT54" s="1231"/>
      <c r="AU54" s="1231"/>
      <c r="AV54" s="1231"/>
      <c r="AW54" s="1231"/>
      <c r="AX54" s="1231"/>
      <c r="AY54" s="1231"/>
      <c r="AZ54" s="1231"/>
      <c r="BA54" s="1231"/>
      <c r="BB54" s="1231"/>
      <c r="BC54" s="1231"/>
      <c r="BD54" s="1231"/>
      <c r="BE54" s="1231"/>
      <c r="BF54" s="1231"/>
      <c r="BG54" s="1231"/>
      <c r="BH54" s="1231"/>
      <c r="BI54" s="1231"/>
      <c r="BJ54" s="1231"/>
      <c r="BK54" s="1231"/>
      <c r="BL54" s="1231"/>
      <c r="BM54" s="1231"/>
      <c r="BN54" s="1231"/>
      <c r="BO54" s="1231"/>
      <c r="BP54" s="1232"/>
      <c r="BQ54" s="1232"/>
      <c r="BR54" s="1232"/>
      <c r="BS54" s="1232"/>
      <c r="BT54" s="1232"/>
      <c r="BU54" s="1232"/>
      <c r="BV54" s="1232"/>
      <c r="BW54" s="1232"/>
      <c r="BX54" s="1232"/>
      <c r="BY54" s="1232"/>
      <c r="BZ54" s="1232"/>
      <c r="CA54" s="1232"/>
      <c r="CB54" s="1232"/>
      <c r="CC54" s="1232"/>
      <c r="CD54" s="1232"/>
      <c r="CE54" s="1232"/>
      <c r="CF54" s="1232"/>
      <c r="CG54" s="1232"/>
      <c r="CH54" s="1232"/>
      <c r="CI54" s="1232"/>
      <c r="CJ54" s="1232"/>
      <c r="CK54" s="1232"/>
      <c r="CL54" s="1232"/>
      <c r="CM54" s="1232"/>
      <c r="CN54" s="1232"/>
      <c r="CO54" s="1232"/>
      <c r="CP54" s="1232"/>
      <c r="CQ54" s="1232"/>
      <c r="CR54" s="1232"/>
      <c r="CS54" s="1232"/>
      <c r="CT54" s="1232"/>
      <c r="CU54" s="1232"/>
      <c r="CV54" s="1232"/>
      <c r="CW54" s="1232"/>
      <c r="CX54" s="1232"/>
      <c r="CY54" s="1232"/>
      <c r="CZ54" s="1232"/>
      <c r="DA54" s="1232"/>
      <c r="DB54" s="1232"/>
      <c r="DC54" s="1232"/>
    </row>
    <row r="55" spans="1:109" ht="13" x14ac:dyDescent="0.2">
      <c r="A55" s="1210"/>
      <c r="B55" s="247"/>
      <c r="G55" s="1221"/>
      <c r="H55" s="1221"/>
      <c r="I55" s="1221"/>
      <c r="J55" s="1221"/>
      <c r="K55" s="1230"/>
      <c r="L55" s="1230"/>
      <c r="M55" s="1230"/>
      <c r="N55" s="1230"/>
      <c r="AN55" s="1227" t="s">
        <v>569</v>
      </c>
      <c r="AO55" s="1227"/>
      <c r="AP55" s="1227"/>
      <c r="AQ55" s="1227"/>
      <c r="AR55" s="1227"/>
      <c r="AS55" s="1227"/>
      <c r="AT55" s="1227"/>
      <c r="AU55" s="1227"/>
      <c r="AV55" s="1227"/>
      <c r="AW55" s="1227"/>
      <c r="AX55" s="1227"/>
      <c r="AY55" s="1227"/>
      <c r="AZ55" s="1227"/>
      <c r="BA55" s="1227"/>
      <c r="BB55" s="1231" t="s">
        <v>567</v>
      </c>
      <c r="BC55" s="1231"/>
      <c r="BD55" s="1231"/>
      <c r="BE55" s="1231"/>
      <c r="BF55" s="1231"/>
      <c r="BG55" s="1231"/>
      <c r="BH55" s="1231"/>
      <c r="BI55" s="1231"/>
      <c r="BJ55" s="1231"/>
      <c r="BK55" s="1231"/>
      <c r="BL55" s="1231"/>
      <c r="BM55" s="1231"/>
      <c r="BN55" s="1231"/>
      <c r="BO55" s="1231"/>
      <c r="BP55" s="1232">
        <v>41.5</v>
      </c>
      <c r="BQ55" s="1232"/>
      <c r="BR55" s="1232"/>
      <c r="BS55" s="1232"/>
      <c r="BT55" s="1232"/>
      <c r="BU55" s="1232"/>
      <c r="BV55" s="1232"/>
      <c r="BW55" s="1232"/>
      <c r="BX55" s="1232">
        <v>13.3</v>
      </c>
      <c r="BY55" s="1232"/>
      <c r="BZ55" s="1232"/>
      <c r="CA55" s="1232"/>
      <c r="CB55" s="1232"/>
      <c r="CC55" s="1232"/>
      <c r="CD55" s="1232"/>
      <c r="CE55" s="1232"/>
      <c r="CF55" s="1232">
        <v>5.4</v>
      </c>
      <c r="CG55" s="1232"/>
      <c r="CH55" s="1232"/>
      <c r="CI55" s="1232"/>
      <c r="CJ55" s="1232"/>
      <c r="CK55" s="1232"/>
      <c r="CL55" s="1232"/>
      <c r="CM55" s="1232"/>
      <c r="CN55" s="1232">
        <v>0</v>
      </c>
      <c r="CO55" s="1232"/>
      <c r="CP55" s="1232"/>
      <c r="CQ55" s="1232"/>
      <c r="CR55" s="1232"/>
      <c r="CS55" s="1232"/>
      <c r="CT55" s="1232"/>
      <c r="CU55" s="1232"/>
      <c r="CV55" s="1232">
        <v>0</v>
      </c>
      <c r="CW55" s="1232"/>
      <c r="CX55" s="1232"/>
      <c r="CY55" s="1232"/>
      <c r="CZ55" s="1232"/>
      <c r="DA55" s="1232"/>
      <c r="DB55" s="1232"/>
      <c r="DC55" s="1232"/>
    </row>
    <row r="56" spans="1:109" ht="13" x14ac:dyDescent="0.2">
      <c r="A56" s="1210"/>
      <c r="B56" s="247"/>
      <c r="G56" s="1221"/>
      <c r="H56" s="1221"/>
      <c r="I56" s="1221"/>
      <c r="J56" s="1221"/>
      <c r="K56" s="1230"/>
      <c r="L56" s="1230"/>
      <c r="M56" s="1230"/>
      <c r="N56" s="1230"/>
      <c r="AN56" s="1227"/>
      <c r="AO56" s="1227"/>
      <c r="AP56" s="1227"/>
      <c r="AQ56" s="1227"/>
      <c r="AR56" s="1227"/>
      <c r="AS56" s="1227"/>
      <c r="AT56" s="1227"/>
      <c r="AU56" s="1227"/>
      <c r="AV56" s="1227"/>
      <c r="AW56" s="1227"/>
      <c r="AX56" s="1227"/>
      <c r="AY56" s="1227"/>
      <c r="AZ56" s="1227"/>
      <c r="BA56" s="1227"/>
      <c r="BB56" s="1231"/>
      <c r="BC56" s="1231"/>
      <c r="BD56" s="1231"/>
      <c r="BE56" s="1231"/>
      <c r="BF56" s="1231"/>
      <c r="BG56" s="1231"/>
      <c r="BH56" s="1231"/>
      <c r="BI56" s="1231"/>
      <c r="BJ56" s="1231"/>
      <c r="BK56" s="1231"/>
      <c r="BL56" s="1231"/>
      <c r="BM56" s="1231"/>
      <c r="BN56" s="1231"/>
      <c r="BO56" s="1231"/>
      <c r="BP56" s="1232"/>
      <c r="BQ56" s="1232"/>
      <c r="BR56" s="1232"/>
      <c r="BS56" s="1232"/>
      <c r="BT56" s="1232"/>
      <c r="BU56" s="1232"/>
      <c r="BV56" s="1232"/>
      <c r="BW56" s="1232"/>
      <c r="BX56" s="1232"/>
      <c r="BY56" s="1232"/>
      <c r="BZ56" s="1232"/>
      <c r="CA56" s="1232"/>
      <c r="CB56" s="1232"/>
      <c r="CC56" s="1232"/>
      <c r="CD56" s="1232"/>
      <c r="CE56" s="1232"/>
      <c r="CF56" s="1232"/>
      <c r="CG56" s="1232"/>
      <c r="CH56" s="1232"/>
      <c r="CI56" s="1232"/>
      <c r="CJ56" s="1232"/>
      <c r="CK56" s="1232"/>
      <c r="CL56" s="1232"/>
      <c r="CM56" s="1232"/>
      <c r="CN56" s="1232"/>
      <c r="CO56" s="1232"/>
      <c r="CP56" s="1232"/>
      <c r="CQ56" s="1232"/>
      <c r="CR56" s="1232"/>
      <c r="CS56" s="1232"/>
      <c r="CT56" s="1232"/>
      <c r="CU56" s="1232"/>
      <c r="CV56" s="1232"/>
      <c r="CW56" s="1232"/>
      <c r="CX56" s="1232"/>
      <c r="CY56" s="1232"/>
      <c r="CZ56" s="1232"/>
      <c r="DA56" s="1232"/>
      <c r="DB56" s="1232"/>
      <c r="DC56" s="1232"/>
    </row>
    <row r="57" spans="1:109" s="1210" customFormat="1" ht="13" x14ac:dyDescent="0.2">
      <c r="B57" s="1233"/>
      <c r="G57" s="1221"/>
      <c r="H57" s="1221"/>
      <c r="I57" s="1234"/>
      <c r="J57" s="1234"/>
      <c r="K57" s="1230"/>
      <c r="L57" s="1230"/>
      <c r="M57" s="1230"/>
      <c r="N57" s="1230"/>
      <c r="AM57" s="243"/>
      <c r="AN57" s="1227"/>
      <c r="AO57" s="1227"/>
      <c r="AP57" s="1227"/>
      <c r="AQ57" s="1227"/>
      <c r="AR57" s="1227"/>
      <c r="AS57" s="1227"/>
      <c r="AT57" s="1227"/>
      <c r="AU57" s="1227"/>
      <c r="AV57" s="1227"/>
      <c r="AW57" s="1227"/>
      <c r="AX57" s="1227"/>
      <c r="AY57" s="1227"/>
      <c r="AZ57" s="1227"/>
      <c r="BA57" s="1227"/>
      <c r="BB57" s="1231" t="s">
        <v>568</v>
      </c>
      <c r="BC57" s="1231"/>
      <c r="BD57" s="1231"/>
      <c r="BE57" s="1231"/>
      <c r="BF57" s="1231"/>
      <c r="BG57" s="1231"/>
      <c r="BH57" s="1231"/>
      <c r="BI57" s="1231"/>
      <c r="BJ57" s="1231"/>
      <c r="BK57" s="1231"/>
      <c r="BL57" s="1231"/>
      <c r="BM57" s="1231"/>
      <c r="BN57" s="1231"/>
      <c r="BO57" s="1231"/>
      <c r="BP57" s="1232">
        <v>61.7</v>
      </c>
      <c r="BQ57" s="1232"/>
      <c r="BR57" s="1232"/>
      <c r="BS57" s="1232"/>
      <c r="BT57" s="1232"/>
      <c r="BU57" s="1232"/>
      <c r="BV57" s="1232"/>
      <c r="BW57" s="1232"/>
      <c r="BX57" s="1232">
        <v>61.5</v>
      </c>
      <c r="BY57" s="1232"/>
      <c r="BZ57" s="1232"/>
      <c r="CA57" s="1232"/>
      <c r="CB57" s="1232"/>
      <c r="CC57" s="1232"/>
      <c r="CD57" s="1232"/>
      <c r="CE57" s="1232"/>
      <c r="CF57" s="1232">
        <v>62.8</v>
      </c>
      <c r="CG57" s="1232"/>
      <c r="CH57" s="1232"/>
      <c r="CI57" s="1232"/>
      <c r="CJ57" s="1232"/>
      <c r="CK57" s="1232"/>
      <c r="CL57" s="1232"/>
      <c r="CM57" s="1232"/>
      <c r="CN57" s="1232">
        <v>64.099999999999994</v>
      </c>
      <c r="CO57" s="1232"/>
      <c r="CP57" s="1232"/>
      <c r="CQ57" s="1232"/>
      <c r="CR57" s="1232"/>
      <c r="CS57" s="1232"/>
      <c r="CT57" s="1232"/>
      <c r="CU57" s="1232"/>
      <c r="CV57" s="1232">
        <v>65.099999999999994</v>
      </c>
      <c r="CW57" s="1232"/>
      <c r="CX57" s="1232"/>
      <c r="CY57" s="1232"/>
      <c r="CZ57" s="1232"/>
      <c r="DA57" s="1232"/>
      <c r="DB57" s="1232"/>
      <c r="DC57" s="1232"/>
      <c r="DD57" s="1235"/>
      <c r="DE57" s="1233"/>
    </row>
    <row r="58" spans="1:109" s="1210" customFormat="1" ht="13" x14ac:dyDescent="0.2">
      <c r="A58" s="243"/>
      <c r="B58" s="1233"/>
      <c r="G58" s="1221"/>
      <c r="H58" s="1221"/>
      <c r="I58" s="1234"/>
      <c r="J58" s="1234"/>
      <c r="K58" s="1230"/>
      <c r="L58" s="1230"/>
      <c r="M58" s="1230"/>
      <c r="N58" s="1230"/>
      <c r="AM58" s="243"/>
      <c r="AN58" s="1227"/>
      <c r="AO58" s="1227"/>
      <c r="AP58" s="1227"/>
      <c r="AQ58" s="1227"/>
      <c r="AR58" s="1227"/>
      <c r="AS58" s="1227"/>
      <c r="AT58" s="1227"/>
      <c r="AU58" s="1227"/>
      <c r="AV58" s="1227"/>
      <c r="AW58" s="1227"/>
      <c r="AX58" s="1227"/>
      <c r="AY58" s="1227"/>
      <c r="AZ58" s="1227"/>
      <c r="BA58" s="1227"/>
      <c r="BB58" s="1231"/>
      <c r="BC58" s="1231"/>
      <c r="BD58" s="1231"/>
      <c r="BE58" s="1231"/>
      <c r="BF58" s="1231"/>
      <c r="BG58" s="1231"/>
      <c r="BH58" s="1231"/>
      <c r="BI58" s="1231"/>
      <c r="BJ58" s="1231"/>
      <c r="BK58" s="1231"/>
      <c r="BL58" s="1231"/>
      <c r="BM58" s="1231"/>
      <c r="BN58" s="1231"/>
      <c r="BO58" s="1231"/>
      <c r="BP58" s="1232"/>
      <c r="BQ58" s="1232"/>
      <c r="BR58" s="1232"/>
      <c r="BS58" s="1232"/>
      <c r="BT58" s="1232"/>
      <c r="BU58" s="1232"/>
      <c r="BV58" s="1232"/>
      <c r="BW58" s="1232"/>
      <c r="BX58" s="1232"/>
      <c r="BY58" s="1232"/>
      <c r="BZ58" s="1232"/>
      <c r="CA58" s="1232"/>
      <c r="CB58" s="1232"/>
      <c r="CC58" s="1232"/>
      <c r="CD58" s="1232"/>
      <c r="CE58" s="1232"/>
      <c r="CF58" s="1232"/>
      <c r="CG58" s="1232"/>
      <c r="CH58" s="1232"/>
      <c r="CI58" s="1232"/>
      <c r="CJ58" s="1232"/>
      <c r="CK58" s="1232"/>
      <c r="CL58" s="1232"/>
      <c r="CM58" s="1232"/>
      <c r="CN58" s="1232"/>
      <c r="CO58" s="1232"/>
      <c r="CP58" s="1232"/>
      <c r="CQ58" s="1232"/>
      <c r="CR58" s="1232"/>
      <c r="CS58" s="1232"/>
      <c r="CT58" s="1232"/>
      <c r="CU58" s="1232"/>
      <c r="CV58" s="1232"/>
      <c r="CW58" s="1232"/>
      <c r="CX58" s="1232"/>
      <c r="CY58" s="1232"/>
      <c r="CZ58" s="1232"/>
      <c r="DA58" s="1232"/>
      <c r="DB58" s="1232"/>
      <c r="DC58" s="1232"/>
      <c r="DD58" s="1235"/>
      <c r="DE58" s="1233"/>
    </row>
    <row r="59" spans="1:109" s="1210" customFormat="1" ht="13" x14ac:dyDescent="0.2">
      <c r="A59" s="243"/>
      <c r="B59" s="1233"/>
      <c r="K59" s="1236"/>
      <c r="L59" s="1236"/>
      <c r="M59" s="1236"/>
      <c r="N59" s="1236"/>
      <c r="AQ59" s="1236"/>
      <c r="AR59" s="1236"/>
      <c r="AS59" s="1236"/>
      <c r="AT59" s="1236"/>
      <c r="BC59" s="1236"/>
      <c r="BD59" s="1236"/>
      <c r="BE59" s="1236"/>
      <c r="BF59" s="1236"/>
      <c r="BO59" s="1236"/>
      <c r="BP59" s="1236"/>
      <c r="BQ59" s="1236"/>
      <c r="BR59" s="1236"/>
      <c r="CA59" s="1236"/>
      <c r="CB59" s="1236"/>
      <c r="CC59" s="1236"/>
      <c r="CD59" s="1236"/>
      <c r="CM59" s="1236"/>
      <c r="CN59" s="1236"/>
      <c r="CO59" s="1236"/>
      <c r="CP59" s="1236"/>
      <c r="CY59" s="1236"/>
      <c r="CZ59" s="1236"/>
      <c r="DA59" s="1236"/>
      <c r="DB59" s="1236"/>
      <c r="DC59" s="1236"/>
      <c r="DD59" s="1235"/>
      <c r="DE59" s="1233"/>
    </row>
    <row r="60" spans="1:109" s="1210" customFormat="1" ht="13" x14ac:dyDescent="0.2">
      <c r="A60" s="243"/>
      <c r="B60" s="1233"/>
      <c r="K60" s="1236"/>
      <c r="L60" s="1236"/>
      <c r="M60" s="1236"/>
      <c r="N60" s="1236"/>
      <c r="AQ60" s="1236"/>
      <c r="AR60" s="1236"/>
      <c r="AS60" s="1236"/>
      <c r="AT60" s="1236"/>
      <c r="BC60" s="1236"/>
      <c r="BD60" s="1236"/>
      <c r="BE60" s="1236"/>
      <c r="BF60" s="1236"/>
      <c r="BO60" s="1236"/>
      <c r="BP60" s="1236"/>
      <c r="BQ60" s="1236"/>
      <c r="BR60" s="1236"/>
      <c r="CA60" s="1236"/>
      <c r="CB60" s="1236"/>
      <c r="CC60" s="1236"/>
      <c r="CD60" s="1236"/>
      <c r="CM60" s="1236"/>
      <c r="CN60" s="1236"/>
      <c r="CO60" s="1236"/>
      <c r="CP60" s="1236"/>
      <c r="CY60" s="1236"/>
      <c r="CZ60" s="1236"/>
      <c r="DA60" s="1236"/>
      <c r="DB60" s="1236"/>
      <c r="DC60" s="1236"/>
      <c r="DD60" s="1235"/>
      <c r="DE60" s="1233"/>
    </row>
    <row r="61" spans="1:109" s="1210" customFormat="1" ht="13" x14ac:dyDescent="0.2">
      <c r="A61" s="243"/>
      <c r="B61" s="1237"/>
      <c r="C61" s="1238"/>
      <c r="D61" s="1238"/>
      <c r="E61" s="1238"/>
      <c r="F61" s="1238"/>
      <c r="G61" s="1238"/>
      <c r="H61" s="1238"/>
      <c r="I61" s="1238"/>
      <c r="J61" s="1238"/>
      <c r="K61" s="1238"/>
      <c r="L61" s="1238"/>
      <c r="M61" s="1239"/>
      <c r="N61" s="1239"/>
      <c r="O61" s="1238"/>
      <c r="P61" s="1238"/>
      <c r="Q61" s="1238"/>
      <c r="R61" s="1238"/>
      <c r="S61" s="1238"/>
      <c r="T61" s="1238"/>
      <c r="U61" s="1238"/>
      <c r="V61" s="1238"/>
      <c r="W61" s="1238"/>
      <c r="X61" s="1238"/>
      <c r="Y61" s="1238"/>
      <c r="Z61" s="1238"/>
      <c r="AA61" s="1238"/>
      <c r="AB61" s="1238"/>
      <c r="AC61" s="1238"/>
      <c r="AD61" s="1238"/>
      <c r="AE61" s="1238"/>
      <c r="AF61" s="1238"/>
      <c r="AG61" s="1238"/>
      <c r="AH61" s="1238"/>
      <c r="AI61" s="1238"/>
      <c r="AJ61" s="1238"/>
      <c r="AK61" s="1238"/>
      <c r="AL61" s="1238"/>
      <c r="AM61" s="1238"/>
      <c r="AN61" s="1238"/>
      <c r="AO61" s="1238"/>
      <c r="AP61" s="1238"/>
      <c r="AQ61" s="1238"/>
      <c r="AR61" s="1238"/>
      <c r="AS61" s="1239"/>
      <c r="AT61" s="1239"/>
      <c r="AU61" s="1238"/>
      <c r="AV61" s="1238"/>
      <c r="AW61" s="1238"/>
      <c r="AX61" s="1238"/>
      <c r="AY61" s="1238"/>
      <c r="AZ61" s="1238"/>
      <c r="BA61" s="1238"/>
      <c r="BB61" s="1238"/>
      <c r="BC61" s="1238"/>
      <c r="BD61" s="1238"/>
      <c r="BE61" s="1239"/>
      <c r="BF61" s="1239"/>
      <c r="BG61" s="1238"/>
      <c r="BH61" s="1238"/>
      <c r="BI61" s="1238"/>
      <c r="BJ61" s="1238"/>
      <c r="BK61" s="1238"/>
      <c r="BL61" s="1238"/>
      <c r="BM61" s="1238"/>
      <c r="BN61" s="1238"/>
      <c r="BO61" s="1238"/>
      <c r="BP61" s="1238"/>
      <c r="BQ61" s="1239"/>
      <c r="BR61" s="1239"/>
      <c r="BS61" s="1238"/>
      <c r="BT61" s="1238"/>
      <c r="BU61" s="1238"/>
      <c r="BV61" s="1238"/>
      <c r="BW61" s="1238"/>
      <c r="BX61" s="1238"/>
      <c r="BY61" s="1238"/>
      <c r="BZ61" s="1238"/>
      <c r="CA61" s="1238"/>
      <c r="CB61" s="1238"/>
      <c r="CC61" s="1239"/>
      <c r="CD61" s="1239"/>
      <c r="CE61" s="1238"/>
      <c r="CF61" s="1238"/>
      <c r="CG61" s="1238"/>
      <c r="CH61" s="1238"/>
      <c r="CI61" s="1238"/>
      <c r="CJ61" s="1238"/>
      <c r="CK61" s="1238"/>
      <c r="CL61" s="1238"/>
      <c r="CM61" s="1238"/>
      <c r="CN61" s="1238"/>
      <c r="CO61" s="1239"/>
      <c r="CP61" s="1239"/>
      <c r="CQ61" s="1238"/>
      <c r="CR61" s="1238"/>
      <c r="CS61" s="1238"/>
      <c r="CT61" s="1238"/>
      <c r="CU61" s="1238"/>
      <c r="CV61" s="1238"/>
      <c r="CW61" s="1238"/>
      <c r="CX61" s="1238"/>
      <c r="CY61" s="1238"/>
      <c r="CZ61" s="1238"/>
      <c r="DA61" s="1239"/>
      <c r="DB61" s="1239"/>
      <c r="DC61" s="1239"/>
      <c r="DD61" s="1240"/>
      <c r="DE61" s="1233"/>
    </row>
    <row r="62" spans="1:109" ht="13" x14ac:dyDescent="0.2">
      <c r="B62" s="1208"/>
      <c r="C62" s="1208"/>
      <c r="D62" s="1208"/>
      <c r="E62" s="1208"/>
      <c r="F62" s="1208"/>
      <c r="G62" s="1208"/>
      <c r="H62" s="1208"/>
      <c r="I62" s="1208"/>
      <c r="J62" s="1208"/>
      <c r="K62" s="1208"/>
      <c r="L62" s="1208"/>
      <c r="M62" s="1208"/>
      <c r="N62" s="1208"/>
      <c r="O62" s="1208"/>
      <c r="P62" s="1208"/>
      <c r="Q62" s="1208"/>
      <c r="R62" s="1208"/>
      <c r="S62" s="1208"/>
      <c r="T62" s="1208"/>
      <c r="U62" s="1208"/>
      <c r="V62" s="1208"/>
      <c r="W62" s="1208"/>
      <c r="X62" s="1208"/>
      <c r="Y62" s="1208"/>
      <c r="Z62" s="1208"/>
      <c r="AA62" s="1208"/>
      <c r="AB62" s="1208"/>
      <c r="AC62" s="1208"/>
      <c r="AD62" s="1208"/>
      <c r="AE62" s="1208"/>
      <c r="AF62" s="1208"/>
      <c r="AG62" s="1208"/>
      <c r="AH62" s="1208"/>
      <c r="AI62" s="1208"/>
      <c r="AJ62" s="1208"/>
      <c r="AK62" s="1208"/>
      <c r="AL62" s="1208"/>
      <c r="AM62" s="1208"/>
      <c r="AN62" s="1208"/>
      <c r="AO62" s="1208"/>
      <c r="AP62" s="1208"/>
      <c r="AQ62" s="1208"/>
      <c r="AR62" s="1208"/>
      <c r="AS62" s="1208"/>
      <c r="AT62" s="1208"/>
      <c r="AU62" s="1208"/>
      <c r="AV62" s="1208"/>
      <c r="AW62" s="1208"/>
      <c r="AX62" s="1208"/>
      <c r="AY62" s="1208"/>
      <c r="AZ62" s="1208"/>
      <c r="BA62" s="1208"/>
      <c r="BB62" s="1208"/>
      <c r="BC62" s="1208"/>
      <c r="BD62" s="1208"/>
      <c r="BE62" s="1208"/>
      <c r="BF62" s="1208"/>
      <c r="BG62" s="1208"/>
      <c r="BH62" s="1208"/>
      <c r="BI62" s="1208"/>
      <c r="BJ62" s="1208"/>
      <c r="BK62" s="1208"/>
      <c r="BL62" s="1208"/>
      <c r="BM62" s="1208"/>
      <c r="BN62" s="1208"/>
      <c r="BO62" s="1208"/>
      <c r="BP62" s="1208"/>
      <c r="BQ62" s="1208"/>
      <c r="BR62" s="1208"/>
      <c r="BS62" s="1208"/>
      <c r="BT62" s="1208"/>
      <c r="BU62" s="1208"/>
      <c r="BV62" s="1208"/>
      <c r="BW62" s="1208"/>
      <c r="BX62" s="1208"/>
      <c r="BY62" s="1208"/>
      <c r="BZ62" s="1208"/>
      <c r="CA62" s="1208"/>
      <c r="CB62" s="1208"/>
      <c r="CC62" s="1208"/>
      <c r="CD62" s="1208"/>
      <c r="CE62" s="1208"/>
      <c r="CF62" s="1208"/>
      <c r="CG62" s="1208"/>
      <c r="CH62" s="1208"/>
      <c r="CI62" s="1208"/>
      <c r="CJ62" s="1208"/>
      <c r="CK62" s="1208"/>
      <c r="CL62" s="1208"/>
      <c r="CM62" s="1208"/>
      <c r="CN62" s="1208"/>
      <c r="CO62" s="1208"/>
      <c r="CP62" s="1208"/>
      <c r="CQ62" s="1208"/>
      <c r="CR62" s="1208"/>
      <c r="CS62" s="1208"/>
      <c r="CT62" s="1208"/>
      <c r="CU62" s="1208"/>
      <c r="CV62" s="1208"/>
      <c r="CW62" s="1208"/>
      <c r="CX62" s="1208"/>
      <c r="CY62" s="1208"/>
      <c r="CZ62" s="1208"/>
      <c r="DA62" s="1208"/>
      <c r="DB62" s="1208"/>
      <c r="DC62" s="1208"/>
      <c r="DD62" s="1208"/>
      <c r="DE62" s="243"/>
    </row>
    <row r="63" spans="1:109" ht="16.5" x14ac:dyDescent="0.2">
      <c r="B63" s="300" t="s">
        <v>570</v>
      </c>
    </row>
    <row r="64" spans="1:109" ht="13" x14ac:dyDescent="0.2">
      <c r="B64" s="247"/>
      <c r="G64" s="1209"/>
      <c r="I64" s="1241"/>
      <c r="J64" s="1241"/>
      <c r="K64" s="1241"/>
      <c r="L64" s="1241"/>
      <c r="M64" s="1241"/>
      <c r="N64" s="1242"/>
      <c r="AM64" s="1209"/>
      <c r="AN64" s="1209" t="s">
        <v>563</v>
      </c>
      <c r="AP64" s="1210"/>
      <c r="AQ64" s="1210"/>
      <c r="AR64" s="1210"/>
      <c r="AY64" s="1209"/>
      <c r="BA64" s="1210"/>
      <c r="BB64" s="1210"/>
      <c r="BC64" s="1210"/>
      <c r="BK64" s="1209"/>
      <c r="BM64" s="1210"/>
      <c r="BN64" s="1210"/>
      <c r="BO64" s="1210"/>
      <c r="BW64" s="1209"/>
      <c r="BY64" s="1210"/>
      <c r="BZ64" s="1210"/>
      <c r="CA64" s="1210"/>
      <c r="CI64" s="1209"/>
      <c r="CK64" s="1210"/>
      <c r="CL64" s="1210"/>
      <c r="CM64" s="1210"/>
      <c r="CU64" s="1209"/>
      <c r="CW64" s="1210"/>
      <c r="CX64" s="1210"/>
      <c r="CY64" s="1210"/>
    </row>
    <row r="65" spans="2:107" ht="13" x14ac:dyDescent="0.2">
      <c r="B65" s="247"/>
      <c r="AN65" s="1211" t="s">
        <v>571</v>
      </c>
      <c r="AO65" s="1212"/>
      <c r="AP65" s="1212"/>
      <c r="AQ65" s="1212"/>
      <c r="AR65" s="1212"/>
      <c r="AS65" s="1212"/>
      <c r="AT65" s="1212"/>
      <c r="AU65" s="1212"/>
      <c r="AV65" s="1212"/>
      <c r="AW65" s="1212"/>
      <c r="AX65" s="1212"/>
      <c r="AY65" s="1212"/>
      <c r="AZ65" s="1212"/>
      <c r="BA65" s="1212"/>
      <c r="BB65" s="1212"/>
      <c r="BC65" s="1212"/>
      <c r="BD65" s="1212"/>
      <c r="BE65" s="1212"/>
      <c r="BF65" s="1212"/>
      <c r="BG65" s="1212"/>
      <c r="BH65" s="1212"/>
      <c r="BI65" s="1212"/>
      <c r="BJ65" s="1212"/>
      <c r="BK65" s="1212"/>
      <c r="BL65" s="1212"/>
      <c r="BM65" s="1212"/>
      <c r="BN65" s="1212"/>
      <c r="BO65" s="1212"/>
      <c r="BP65" s="1212"/>
      <c r="BQ65" s="1212"/>
      <c r="BR65" s="1212"/>
      <c r="BS65" s="1212"/>
      <c r="BT65" s="1212"/>
      <c r="BU65" s="1212"/>
      <c r="BV65" s="1212"/>
      <c r="BW65" s="1212"/>
      <c r="BX65" s="1212"/>
      <c r="BY65" s="1212"/>
      <c r="BZ65" s="1212"/>
      <c r="CA65" s="1212"/>
      <c r="CB65" s="1212"/>
      <c r="CC65" s="1212"/>
      <c r="CD65" s="1212"/>
      <c r="CE65" s="1212"/>
      <c r="CF65" s="1212"/>
      <c r="CG65" s="1212"/>
      <c r="CH65" s="1212"/>
      <c r="CI65" s="1212"/>
      <c r="CJ65" s="1212"/>
      <c r="CK65" s="1212"/>
      <c r="CL65" s="1212"/>
      <c r="CM65" s="1212"/>
      <c r="CN65" s="1212"/>
      <c r="CO65" s="1212"/>
      <c r="CP65" s="1212"/>
      <c r="CQ65" s="1212"/>
      <c r="CR65" s="1212"/>
      <c r="CS65" s="1212"/>
      <c r="CT65" s="1212"/>
      <c r="CU65" s="1212"/>
      <c r="CV65" s="1212"/>
      <c r="CW65" s="1212"/>
      <c r="CX65" s="1212"/>
      <c r="CY65" s="1212"/>
      <c r="CZ65" s="1212"/>
      <c r="DA65" s="1212"/>
      <c r="DB65" s="1212"/>
      <c r="DC65" s="1213"/>
    </row>
    <row r="66" spans="2:107" ht="13" x14ac:dyDescent="0.2">
      <c r="B66" s="247"/>
      <c r="AN66" s="1214"/>
      <c r="AO66" s="1215"/>
      <c r="AP66" s="1215"/>
      <c r="AQ66" s="1215"/>
      <c r="AR66" s="1215"/>
      <c r="AS66" s="1215"/>
      <c r="AT66" s="1215"/>
      <c r="AU66" s="1215"/>
      <c r="AV66" s="1215"/>
      <c r="AW66" s="1215"/>
      <c r="AX66" s="1215"/>
      <c r="AY66" s="1215"/>
      <c r="AZ66" s="1215"/>
      <c r="BA66" s="1215"/>
      <c r="BB66" s="1215"/>
      <c r="BC66" s="1215"/>
      <c r="BD66" s="1215"/>
      <c r="BE66" s="1215"/>
      <c r="BF66" s="1215"/>
      <c r="BG66" s="1215"/>
      <c r="BH66" s="1215"/>
      <c r="BI66" s="1215"/>
      <c r="BJ66" s="1215"/>
      <c r="BK66" s="1215"/>
      <c r="BL66" s="1215"/>
      <c r="BM66" s="1215"/>
      <c r="BN66" s="1215"/>
      <c r="BO66" s="1215"/>
      <c r="BP66" s="1215"/>
      <c r="BQ66" s="1215"/>
      <c r="BR66" s="1215"/>
      <c r="BS66" s="1215"/>
      <c r="BT66" s="1215"/>
      <c r="BU66" s="1215"/>
      <c r="BV66" s="1215"/>
      <c r="BW66" s="1215"/>
      <c r="BX66" s="1215"/>
      <c r="BY66" s="1215"/>
      <c r="BZ66" s="1215"/>
      <c r="CA66" s="1215"/>
      <c r="CB66" s="1215"/>
      <c r="CC66" s="1215"/>
      <c r="CD66" s="1215"/>
      <c r="CE66" s="1215"/>
      <c r="CF66" s="1215"/>
      <c r="CG66" s="1215"/>
      <c r="CH66" s="1215"/>
      <c r="CI66" s="1215"/>
      <c r="CJ66" s="1215"/>
      <c r="CK66" s="1215"/>
      <c r="CL66" s="1215"/>
      <c r="CM66" s="1215"/>
      <c r="CN66" s="1215"/>
      <c r="CO66" s="1215"/>
      <c r="CP66" s="1215"/>
      <c r="CQ66" s="1215"/>
      <c r="CR66" s="1215"/>
      <c r="CS66" s="1215"/>
      <c r="CT66" s="1215"/>
      <c r="CU66" s="1215"/>
      <c r="CV66" s="1215"/>
      <c r="CW66" s="1215"/>
      <c r="CX66" s="1215"/>
      <c r="CY66" s="1215"/>
      <c r="CZ66" s="1215"/>
      <c r="DA66" s="1215"/>
      <c r="DB66" s="1215"/>
      <c r="DC66" s="1216"/>
    </row>
    <row r="67" spans="2:107" ht="13" x14ac:dyDescent="0.2">
      <c r="B67" s="247"/>
      <c r="AN67" s="1214"/>
      <c r="AO67" s="1215"/>
      <c r="AP67" s="1215"/>
      <c r="AQ67" s="1215"/>
      <c r="AR67" s="1215"/>
      <c r="AS67" s="1215"/>
      <c r="AT67" s="1215"/>
      <c r="AU67" s="1215"/>
      <c r="AV67" s="1215"/>
      <c r="AW67" s="1215"/>
      <c r="AX67" s="1215"/>
      <c r="AY67" s="1215"/>
      <c r="AZ67" s="1215"/>
      <c r="BA67" s="1215"/>
      <c r="BB67" s="1215"/>
      <c r="BC67" s="1215"/>
      <c r="BD67" s="1215"/>
      <c r="BE67" s="1215"/>
      <c r="BF67" s="1215"/>
      <c r="BG67" s="1215"/>
      <c r="BH67" s="1215"/>
      <c r="BI67" s="1215"/>
      <c r="BJ67" s="1215"/>
      <c r="BK67" s="1215"/>
      <c r="BL67" s="1215"/>
      <c r="BM67" s="1215"/>
      <c r="BN67" s="1215"/>
      <c r="BO67" s="1215"/>
      <c r="BP67" s="1215"/>
      <c r="BQ67" s="1215"/>
      <c r="BR67" s="1215"/>
      <c r="BS67" s="1215"/>
      <c r="BT67" s="1215"/>
      <c r="BU67" s="1215"/>
      <c r="BV67" s="1215"/>
      <c r="BW67" s="1215"/>
      <c r="BX67" s="1215"/>
      <c r="BY67" s="1215"/>
      <c r="BZ67" s="1215"/>
      <c r="CA67" s="1215"/>
      <c r="CB67" s="1215"/>
      <c r="CC67" s="1215"/>
      <c r="CD67" s="1215"/>
      <c r="CE67" s="1215"/>
      <c r="CF67" s="1215"/>
      <c r="CG67" s="1215"/>
      <c r="CH67" s="1215"/>
      <c r="CI67" s="1215"/>
      <c r="CJ67" s="1215"/>
      <c r="CK67" s="1215"/>
      <c r="CL67" s="1215"/>
      <c r="CM67" s="1215"/>
      <c r="CN67" s="1215"/>
      <c r="CO67" s="1215"/>
      <c r="CP67" s="1215"/>
      <c r="CQ67" s="1215"/>
      <c r="CR67" s="1215"/>
      <c r="CS67" s="1215"/>
      <c r="CT67" s="1215"/>
      <c r="CU67" s="1215"/>
      <c r="CV67" s="1215"/>
      <c r="CW67" s="1215"/>
      <c r="CX67" s="1215"/>
      <c r="CY67" s="1215"/>
      <c r="CZ67" s="1215"/>
      <c r="DA67" s="1215"/>
      <c r="DB67" s="1215"/>
      <c r="DC67" s="1216"/>
    </row>
    <row r="68" spans="2:107" ht="13" x14ac:dyDescent="0.2">
      <c r="B68" s="247"/>
      <c r="AN68" s="1214"/>
      <c r="AO68" s="1215"/>
      <c r="AP68" s="1215"/>
      <c r="AQ68" s="1215"/>
      <c r="AR68" s="1215"/>
      <c r="AS68" s="1215"/>
      <c r="AT68" s="1215"/>
      <c r="AU68" s="1215"/>
      <c r="AV68" s="1215"/>
      <c r="AW68" s="1215"/>
      <c r="AX68" s="1215"/>
      <c r="AY68" s="1215"/>
      <c r="AZ68" s="1215"/>
      <c r="BA68" s="1215"/>
      <c r="BB68" s="1215"/>
      <c r="BC68" s="1215"/>
      <c r="BD68" s="1215"/>
      <c r="BE68" s="1215"/>
      <c r="BF68" s="1215"/>
      <c r="BG68" s="1215"/>
      <c r="BH68" s="1215"/>
      <c r="BI68" s="1215"/>
      <c r="BJ68" s="1215"/>
      <c r="BK68" s="1215"/>
      <c r="BL68" s="1215"/>
      <c r="BM68" s="1215"/>
      <c r="BN68" s="1215"/>
      <c r="BO68" s="1215"/>
      <c r="BP68" s="1215"/>
      <c r="BQ68" s="1215"/>
      <c r="BR68" s="1215"/>
      <c r="BS68" s="1215"/>
      <c r="BT68" s="1215"/>
      <c r="BU68" s="1215"/>
      <c r="BV68" s="1215"/>
      <c r="BW68" s="1215"/>
      <c r="BX68" s="1215"/>
      <c r="BY68" s="1215"/>
      <c r="BZ68" s="1215"/>
      <c r="CA68" s="1215"/>
      <c r="CB68" s="1215"/>
      <c r="CC68" s="1215"/>
      <c r="CD68" s="1215"/>
      <c r="CE68" s="1215"/>
      <c r="CF68" s="1215"/>
      <c r="CG68" s="1215"/>
      <c r="CH68" s="1215"/>
      <c r="CI68" s="1215"/>
      <c r="CJ68" s="1215"/>
      <c r="CK68" s="1215"/>
      <c r="CL68" s="1215"/>
      <c r="CM68" s="1215"/>
      <c r="CN68" s="1215"/>
      <c r="CO68" s="1215"/>
      <c r="CP68" s="1215"/>
      <c r="CQ68" s="1215"/>
      <c r="CR68" s="1215"/>
      <c r="CS68" s="1215"/>
      <c r="CT68" s="1215"/>
      <c r="CU68" s="1215"/>
      <c r="CV68" s="1215"/>
      <c r="CW68" s="1215"/>
      <c r="CX68" s="1215"/>
      <c r="CY68" s="1215"/>
      <c r="CZ68" s="1215"/>
      <c r="DA68" s="1215"/>
      <c r="DB68" s="1215"/>
      <c r="DC68" s="1216"/>
    </row>
    <row r="69" spans="2:107" ht="13" x14ac:dyDescent="0.2">
      <c r="B69" s="247"/>
      <c r="AN69" s="1217"/>
      <c r="AO69" s="1218"/>
      <c r="AP69" s="1218"/>
      <c r="AQ69" s="1218"/>
      <c r="AR69" s="1218"/>
      <c r="AS69" s="1218"/>
      <c r="AT69" s="1218"/>
      <c r="AU69" s="1218"/>
      <c r="AV69" s="1218"/>
      <c r="AW69" s="1218"/>
      <c r="AX69" s="1218"/>
      <c r="AY69" s="1218"/>
      <c r="AZ69" s="1218"/>
      <c r="BA69" s="1218"/>
      <c r="BB69" s="1218"/>
      <c r="BC69" s="1218"/>
      <c r="BD69" s="1218"/>
      <c r="BE69" s="1218"/>
      <c r="BF69" s="1218"/>
      <c r="BG69" s="1218"/>
      <c r="BH69" s="1218"/>
      <c r="BI69" s="1218"/>
      <c r="BJ69" s="1218"/>
      <c r="BK69" s="1218"/>
      <c r="BL69" s="1218"/>
      <c r="BM69" s="1218"/>
      <c r="BN69" s="1218"/>
      <c r="BO69" s="1218"/>
      <c r="BP69" s="1218"/>
      <c r="BQ69" s="1218"/>
      <c r="BR69" s="1218"/>
      <c r="BS69" s="1218"/>
      <c r="BT69" s="1218"/>
      <c r="BU69" s="1218"/>
      <c r="BV69" s="1218"/>
      <c r="BW69" s="1218"/>
      <c r="BX69" s="1218"/>
      <c r="BY69" s="1218"/>
      <c r="BZ69" s="1218"/>
      <c r="CA69" s="1218"/>
      <c r="CB69" s="1218"/>
      <c r="CC69" s="1218"/>
      <c r="CD69" s="1218"/>
      <c r="CE69" s="1218"/>
      <c r="CF69" s="1218"/>
      <c r="CG69" s="1218"/>
      <c r="CH69" s="1218"/>
      <c r="CI69" s="1218"/>
      <c r="CJ69" s="1218"/>
      <c r="CK69" s="1218"/>
      <c r="CL69" s="1218"/>
      <c r="CM69" s="1218"/>
      <c r="CN69" s="1218"/>
      <c r="CO69" s="1218"/>
      <c r="CP69" s="1218"/>
      <c r="CQ69" s="1218"/>
      <c r="CR69" s="1218"/>
      <c r="CS69" s="1218"/>
      <c r="CT69" s="1218"/>
      <c r="CU69" s="1218"/>
      <c r="CV69" s="1218"/>
      <c r="CW69" s="1218"/>
      <c r="CX69" s="1218"/>
      <c r="CY69" s="1218"/>
      <c r="CZ69" s="1218"/>
      <c r="DA69" s="1218"/>
      <c r="DB69" s="1218"/>
      <c r="DC69" s="1219"/>
    </row>
    <row r="70" spans="2:107" ht="13" x14ac:dyDescent="0.2">
      <c r="B70" s="247"/>
      <c r="H70" s="1243"/>
      <c r="I70" s="1243"/>
      <c r="J70" s="1244"/>
      <c r="K70" s="1244"/>
      <c r="L70" s="1245"/>
      <c r="M70" s="1244"/>
      <c r="N70" s="1245"/>
      <c r="AN70" s="1220"/>
      <c r="AO70" s="1220"/>
      <c r="AP70" s="1220"/>
      <c r="AZ70" s="1220"/>
      <c r="BA70" s="1220"/>
      <c r="BB70" s="1220"/>
      <c r="BL70" s="1220"/>
      <c r="BM70" s="1220"/>
      <c r="BN70" s="1220"/>
      <c r="BX70" s="1220"/>
      <c r="BY70" s="1220"/>
      <c r="BZ70" s="1220"/>
      <c r="CJ70" s="1220"/>
      <c r="CK70" s="1220"/>
      <c r="CL70" s="1220"/>
      <c r="CV70" s="1220"/>
      <c r="CW70" s="1220"/>
      <c r="CX70" s="1220"/>
    </row>
    <row r="71" spans="2:107" ht="13" x14ac:dyDescent="0.2">
      <c r="B71" s="247"/>
      <c r="G71" s="1246"/>
      <c r="I71" s="1247"/>
      <c r="J71" s="1244"/>
      <c r="K71" s="1244"/>
      <c r="L71" s="1245"/>
      <c r="M71" s="1244"/>
      <c r="N71" s="1245"/>
      <c r="AM71" s="1246"/>
      <c r="AN71" s="243" t="s">
        <v>565</v>
      </c>
    </row>
    <row r="72" spans="2:107" ht="13" x14ac:dyDescent="0.2">
      <c r="B72" s="247"/>
      <c r="G72" s="1221"/>
      <c r="H72" s="1221"/>
      <c r="I72" s="1221"/>
      <c r="J72" s="1221"/>
      <c r="K72" s="1222"/>
      <c r="L72" s="1222"/>
      <c r="M72" s="1223"/>
      <c r="N72" s="1223"/>
      <c r="AN72" s="1224"/>
      <c r="AO72" s="1225"/>
      <c r="AP72" s="1225"/>
      <c r="AQ72" s="1225"/>
      <c r="AR72" s="1225"/>
      <c r="AS72" s="1225"/>
      <c r="AT72" s="1225"/>
      <c r="AU72" s="1225"/>
      <c r="AV72" s="1225"/>
      <c r="AW72" s="1225"/>
      <c r="AX72" s="1225"/>
      <c r="AY72" s="1225"/>
      <c r="AZ72" s="1225"/>
      <c r="BA72" s="1225"/>
      <c r="BB72" s="1225"/>
      <c r="BC72" s="1225"/>
      <c r="BD72" s="1225"/>
      <c r="BE72" s="1225"/>
      <c r="BF72" s="1225"/>
      <c r="BG72" s="1225"/>
      <c r="BH72" s="1225"/>
      <c r="BI72" s="1225"/>
      <c r="BJ72" s="1225"/>
      <c r="BK72" s="1225"/>
      <c r="BL72" s="1225"/>
      <c r="BM72" s="1225"/>
      <c r="BN72" s="1225"/>
      <c r="BO72" s="1226"/>
      <c r="BP72" s="1227" t="s">
        <v>524</v>
      </c>
      <c r="BQ72" s="1227"/>
      <c r="BR72" s="1227"/>
      <c r="BS72" s="1227"/>
      <c r="BT72" s="1227"/>
      <c r="BU72" s="1227"/>
      <c r="BV72" s="1227"/>
      <c r="BW72" s="1227"/>
      <c r="BX72" s="1227" t="s">
        <v>525</v>
      </c>
      <c r="BY72" s="1227"/>
      <c r="BZ72" s="1227"/>
      <c r="CA72" s="1227"/>
      <c r="CB72" s="1227"/>
      <c r="CC72" s="1227"/>
      <c r="CD72" s="1227"/>
      <c r="CE72" s="1227"/>
      <c r="CF72" s="1227" t="s">
        <v>526</v>
      </c>
      <c r="CG72" s="1227"/>
      <c r="CH72" s="1227"/>
      <c r="CI72" s="1227"/>
      <c r="CJ72" s="1227"/>
      <c r="CK72" s="1227"/>
      <c r="CL72" s="1227"/>
      <c r="CM72" s="1227"/>
      <c r="CN72" s="1227" t="s">
        <v>527</v>
      </c>
      <c r="CO72" s="1227"/>
      <c r="CP72" s="1227"/>
      <c r="CQ72" s="1227"/>
      <c r="CR72" s="1227"/>
      <c r="CS72" s="1227"/>
      <c r="CT72" s="1227"/>
      <c r="CU72" s="1227"/>
      <c r="CV72" s="1227" t="s">
        <v>528</v>
      </c>
      <c r="CW72" s="1227"/>
      <c r="CX72" s="1227"/>
      <c r="CY72" s="1227"/>
      <c r="CZ72" s="1227"/>
      <c r="DA72" s="1227"/>
      <c r="DB72" s="1227"/>
      <c r="DC72" s="1227"/>
    </row>
    <row r="73" spans="2:107" ht="13" x14ac:dyDescent="0.2">
      <c r="B73" s="247"/>
      <c r="G73" s="1228"/>
      <c r="H73" s="1228"/>
      <c r="I73" s="1228"/>
      <c r="J73" s="1228"/>
      <c r="K73" s="1248"/>
      <c r="L73" s="1248"/>
      <c r="M73" s="1248"/>
      <c r="N73" s="1248"/>
      <c r="AM73" s="1220"/>
      <c r="AN73" s="1231" t="s">
        <v>566</v>
      </c>
      <c r="AO73" s="1231"/>
      <c r="AP73" s="1231"/>
      <c r="AQ73" s="1231"/>
      <c r="AR73" s="1231"/>
      <c r="AS73" s="1231"/>
      <c r="AT73" s="1231"/>
      <c r="AU73" s="1231"/>
      <c r="AV73" s="1231"/>
      <c r="AW73" s="1231"/>
      <c r="AX73" s="1231"/>
      <c r="AY73" s="1231"/>
      <c r="AZ73" s="1231"/>
      <c r="BA73" s="1231"/>
      <c r="BB73" s="1231" t="s">
        <v>567</v>
      </c>
      <c r="BC73" s="1231"/>
      <c r="BD73" s="1231"/>
      <c r="BE73" s="1231"/>
      <c r="BF73" s="1231"/>
      <c r="BG73" s="1231"/>
      <c r="BH73" s="1231"/>
      <c r="BI73" s="1231"/>
      <c r="BJ73" s="1231"/>
      <c r="BK73" s="1231"/>
      <c r="BL73" s="1231"/>
      <c r="BM73" s="1231"/>
      <c r="BN73" s="1231"/>
      <c r="BO73" s="1231"/>
      <c r="BP73" s="1232">
        <v>21.3</v>
      </c>
      <c r="BQ73" s="1232"/>
      <c r="BR73" s="1232"/>
      <c r="BS73" s="1232"/>
      <c r="BT73" s="1232"/>
      <c r="BU73" s="1232"/>
      <c r="BV73" s="1232"/>
      <c r="BW73" s="1232"/>
      <c r="BX73" s="1232">
        <v>13.7</v>
      </c>
      <c r="BY73" s="1232"/>
      <c r="BZ73" s="1232"/>
      <c r="CA73" s="1232"/>
      <c r="CB73" s="1232"/>
      <c r="CC73" s="1232"/>
      <c r="CD73" s="1232"/>
      <c r="CE73" s="1232"/>
      <c r="CF73" s="1232">
        <v>6.5</v>
      </c>
      <c r="CG73" s="1232"/>
      <c r="CH73" s="1232"/>
      <c r="CI73" s="1232"/>
      <c r="CJ73" s="1232"/>
      <c r="CK73" s="1232"/>
      <c r="CL73" s="1232"/>
      <c r="CM73" s="1232"/>
      <c r="CN73" s="1232">
        <v>1.2</v>
      </c>
      <c r="CO73" s="1232"/>
      <c r="CP73" s="1232"/>
      <c r="CQ73" s="1232"/>
      <c r="CR73" s="1232"/>
      <c r="CS73" s="1232"/>
      <c r="CT73" s="1232"/>
      <c r="CU73" s="1232"/>
      <c r="CV73" s="1232">
        <v>5.6</v>
      </c>
      <c r="CW73" s="1232"/>
      <c r="CX73" s="1232"/>
      <c r="CY73" s="1232"/>
      <c r="CZ73" s="1232"/>
      <c r="DA73" s="1232"/>
      <c r="DB73" s="1232"/>
      <c r="DC73" s="1232"/>
    </row>
    <row r="74" spans="2:107" ht="13" x14ac:dyDescent="0.2">
      <c r="B74" s="247"/>
      <c r="G74" s="1228"/>
      <c r="H74" s="1228"/>
      <c r="I74" s="1228"/>
      <c r="J74" s="1228"/>
      <c r="K74" s="1248"/>
      <c r="L74" s="1248"/>
      <c r="M74" s="1248"/>
      <c r="N74" s="1248"/>
      <c r="AM74" s="1220"/>
      <c r="AN74" s="1231"/>
      <c r="AO74" s="1231"/>
      <c r="AP74" s="1231"/>
      <c r="AQ74" s="1231"/>
      <c r="AR74" s="1231"/>
      <c r="AS74" s="1231"/>
      <c r="AT74" s="1231"/>
      <c r="AU74" s="1231"/>
      <c r="AV74" s="1231"/>
      <c r="AW74" s="1231"/>
      <c r="AX74" s="1231"/>
      <c r="AY74" s="1231"/>
      <c r="AZ74" s="1231"/>
      <c r="BA74" s="1231"/>
      <c r="BB74" s="1231"/>
      <c r="BC74" s="1231"/>
      <c r="BD74" s="1231"/>
      <c r="BE74" s="1231"/>
      <c r="BF74" s="1231"/>
      <c r="BG74" s="1231"/>
      <c r="BH74" s="1231"/>
      <c r="BI74" s="1231"/>
      <c r="BJ74" s="1231"/>
      <c r="BK74" s="1231"/>
      <c r="BL74" s="1231"/>
      <c r="BM74" s="1231"/>
      <c r="BN74" s="1231"/>
      <c r="BO74" s="1231"/>
      <c r="BP74" s="1232"/>
      <c r="BQ74" s="1232"/>
      <c r="BR74" s="1232"/>
      <c r="BS74" s="1232"/>
      <c r="BT74" s="1232"/>
      <c r="BU74" s="1232"/>
      <c r="BV74" s="1232"/>
      <c r="BW74" s="1232"/>
      <c r="BX74" s="1232"/>
      <c r="BY74" s="1232"/>
      <c r="BZ74" s="1232"/>
      <c r="CA74" s="1232"/>
      <c r="CB74" s="1232"/>
      <c r="CC74" s="1232"/>
      <c r="CD74" s="1232"/>
      <c r="CE74" s="1232"/>
      <c r="CF74" s="1232"/>
      <c r="CG74" s="1232"/>
      <c r="CH74" s="1232"/>
      <c r="CI74" s="1232"/>
      <c r="CJ74" s="1232"/>
      <c r="CK74" s="1232"/>
      <c r="CL74" s="1232"/>
      <c r="CM74" s="1232"/>
      <c r="CN74" s="1232"/>
      <c r="CO74" s="1232"/>
      <c r="CP74" s="1232"/>
      <c r="CQ74" s="1232"/>
      <c r="CR74" s="1232"/>
      <c r="CS74" s="1232"/>
      <c r="CT74" s="1232"/>
      <c r="CU74" s="1232"/>
      <c r="CV74" s="1232"/>
      <c r="CW74" s="1232"/>
      <c r="CX74" s="1232"/>
      <c r="CY74" s="1232"/>
      <c r="CZ74" s="1232"/>
      <c r="DA74" s="1232"/>
      <c r="DB74" s="1232"/>
      <c r="DC74" s="1232"/>
    </row>
    <row r="75" spans="2:107" ht="13" x14ac:dyDescent="0.2">
      <c r="B75" s="247"/>
      <c r="G75" s="1228"/>
      <c r="H75" s="1228"/>
      <c r="I75" s="1221"/>
      <c r="J75" s="1221"/>
      <c r="K75" s="1230"/>
      <c r="L75" s="1230"/>
      <c r="M75" s="1230"/>
      <c r="N75" s="1230"/>
      <c r="AM75" s="1220"/>
      <c r="AN75" s="1231"/>
      <c r="AO75" s="1231"/>
      <c r="AP75" s="1231"/>
      <c r="AQ75" s="1231"/>
      <c r="AR75" s="1231"/>
      <c r="AS75" s="1231"/>
      <c r="AT75" s="1231"/>
      <c r="AU75" s="1231"/>
      <c r="AV75" s="1231"/>
      <c r="AW75" s="1231"/>
      <c r="AX75" s="1231"/>
      <c r="AY75" s="1231"/>
      <c r="AZ75" s="1231"/>
      <c r="BA75" s="1231"/>
      <c r="BB75" s="1231" t="s">
        <v>572</v>
      </c>
      <c r="BC75" s="1231"/>
      <c r="BD75" s="1231"/>
      <c r="BE75" s="1231"/>
      <c r="BF75" s="1231"/>
      <c r="BG75" s="1231"/>
      <c r="BH75" s="1231"/>
      <c r="BI75" s="1231"/>
      <c r="BJ75" s="1231"/>
      <c r="BK75" s="1231"/>
      <c r="BL75" s="1231"/>
      <c r="BM75" s="1231"/>
      <c r="BN75" s="1231"/>
      <c r="BO75" s="1231"/>
      <c r="BP75" s="1232">
        <v>10.8</v>
      </c>
      <c r="BQ75" s="1232"/>
      <c r="BR75" s="1232"/>
      <c r="BS75" s="1232"/>
      <c r="BT75" s="1232"/>
      <c r="BU75" s="1232"/>
      <c r="BV75" s="1232"/>
      <c r="BW75" s="1232"/>
      <c r="BX75" s="1232">
        <v>10.4</v>
      </c>
      <c r="BY75" s="1232"/>
      <c r="BZ75" s="1232"/>
      <c r="CA75" s="1232"/>
      <c r="CB75" s="1232"/>
      <c r="CC75" s="1232"/>
      <c r="CD75" s="1232"/>
      <c r="CE75" s="1232"/>
      <c r="CF75" s="1232">
        <v>9.1999999999999993</v>
      </c>
      <c r="CG75" s="1232"/>
      <c r="CH75" s="1232"/>
      <c r="CI75" s="1232"/>
      <c r="CJ75" s="1232"/>
      <c r="CK75" s="1232"/>
      <c r="CL75" s="1232"/>
      <c r="CM75" s="1232"/>
      <c r="CN75" s="1232">
        <v>9.1</v>
      </c>
      <c r="CO75" s="1232"/>
      <c r="CP75" s="1232"/>
      <c r="CQ75" s="1232"/>
      <c r="CR75" s="1232"/>
      <c r="CS75" s="1232"/>
      <c r="CT75" s="1232"/>
      <c r="CU75" s="1232"/>
      <c r="CV75" s="1232">
        <v>9.6999999999999993</v>
      </c>
      <c r="CW75" s="1232"/>
      <c r="CX75" s="1232"/>
      <c r="CY75" s="1232"/>
      <c r="CZ75" s="1232"/>
      <c r="DA75" s="1232"/>
      <c r="DB75" s="1232"/>
      <c r="DC75" s="1232"/>
    </row>
    <row r="76" spans="2:107" ht="13" x14ac:dyDescent="0.2">
      <c r="B76" s="247"/>
      <c r="G76" s="1228"/>
      <c r="H76" s="1228"/>
      <c r="I76" s="1221"/>
      <c r="J76" s="1221"/>
      <c r="K76" s="1230"/>
      <c r="L76" s="1230"/>
      <c r="M76" s="1230"/>
      <c r="N76" s="1230"/>
      <c r="AM76" s="1220"/>
      <c r="AN76" s="1231"/>
      <c r="AO76" s="1231"/>
      <c r="AP76" s="1231"/>
      <c r="AQ76" s="1231"/>
      <c r="AR76" s="1231"/>
      <c r="AS76" s="1231"/>
      <c r="AT76" s="1231"/>
      <c r="AU76" s="1231"/>
      <c r="AV76" s="1231"/>
      <c r="AW76" s="1231"/>
      <c r="AX76" s="1231"/>
      <c r="AY76" s="1231"/>
      <c r="AZ76" s="1231"/>
      <c r="BA76" s="1231"/>
      <c r="BB76" s="1231"/>
      <c r="BC76" s="1231"/>
      <c r="BD76" s="1231"/>
      <c r="BE76" s="1231"/>
      <c r="BF76" s="1231"/>
      <c r="BG76" s="1231"/>
      <c r="BH76" s="1231"/>
      <c r="BI76" s="1231"/>
      <c r="BJ76" s="1231"/>
      <c r="BK76" s="1231"/>
      <c r="BL76" s="1231"/>
      <c r="BM76" s="1231"/>
      <c r="BN76" s="1231"/>
      <c r="BO76" s="1231"/>
      <c r="BP76" s="1232"/>
      <c r="BQ76" s="1232"/>
      <c r="BR76" s="1232"/>
      <c r="BS76" s="1232"/>
      <c r="BT76" s="1232"/>
      <c r="BU76" s="1232"/>
      <c r="BV76" s="1232"/>
      <c r="BW76" s="1232"/>
      <c r="BX76" s="1232"/>
      <c r="BY76" s="1232"/>
      <c r="BZ76" s="1232"/>
      <c r="CA76" s="1232"/>
      <c r="CB76" s="1232"/>
      <c r="CC76" s="1232"/>
      <c r="CD76" s="1232"/>
      <c r="CE76" s="1232"/>
      <c r="CF76" s="1232"/>
      <c r="CG76" s="1232"/>
      <c r="CH76" s="1232"/>
      <c r="CI76" s="1232"/>
      <c r="CJ76" s="1232"/>
      <c r="CK76" s="1232"/>
      <c r="CL76" s="1232"/>
      <c r="CM76" s="1232"/>
      <c r="CN76" s="1232"/>
      <c r="CO76" s="1232"/>
      <c r="CP76" s="1232"/>
      <c r="CQ76" s="1232"/>
      <c r="CR76" s="1232"/>
      <c r="CS76" s="1232"/>
      <c r="CT76" s="1232"/>
      <c r="CU76" s="1232"/>
      <c r="CV76" s="1232"/>
      <c r="CW76" s="1232"/>
      <c r="CX76" s="1232"/>
      <c r="CY76" s="1232"/>
      <c r="CZ76" s="1232"/>
      <c r="DA76" s="1232"/>
      <c r="DB76" s="1232"/>
      <c r="DC76" s="1232"/>
    </row>
    <row r="77" spans="2:107" ht="13" x14ac:dyDescent="0.2">
      <c r="B77" s="247"/>
      <c r="G77" s="1221"/>
      <c r="H77" s="1221"/>
      <c r="I77" s="1221"/>
      <c r="J77" s="1221"/>
      <c r="K77" s="1248"/>
      <c r="L77" s="1248"/>
      <c r="M77" s="1248"/>
      <c r="N77" s="1248"/>
      <c r="AN77" s="1227" t="s">
        <v>569</v>
      </c>
      <c r="AO77" s="1227"/>
      <c r="AP77" s="1227"/>
      <c r="AQ77" s="1227"/>
      <c r="AR77" s="1227"/>
      <c r="AS77" s="1227"/>
      <c r="AT77" s="1227"/>
      <c r="AU77" s="1227"/>
      <c r="AV77" s="1227"/>
      <c r="AW77" s="1227"/>
      <c r="AX77" s="1227"/>
      <c r="AY77" s="1227"/>
      <c r="AZ77" s="1227"/>
      <c r="BA77" s="1227"/>
      <c r="BB77" s="1231" t="s">
        <v>567</v>
      </c>
      <c r="BC77" s="1231"/>
      <c r="BD77" s="1231"/>
      <c r="BE77" s="1231"/>
      <c r="BF77" s="1231"/>
      <c r="BG77" s="1231"/>
      <c r="BH77" s="1231"/>
      <c r="BI77" s="1231"/>
      <c r="BJ77" s="1231"/>
      <c r="BK77" s="1231"/>
      <c r="BL77" s="1231"/>
      <c r="BM77" s="1231"/>
      <c r="BN77" s="1231"/>
      <c r="BO77" s="1231"/>
      <c r="BP77" s="1232">
        <v>41.5</v>
      </c>
      <c r="BQ77" s="1232"/>
      <c r="BR77" s="1232"/>
      <c r="BS77" s="1232"/>
      <c r="BT77" s="1232"/>
      <c r="BU77" s="1232"/>
      <c r="BV77" s="1232"/>
      <c r="BW77" s="1232"/>
      <c r="BX77" s="1232">
        <v>13.3</v>
      </c>
      <c r="BY77" s="1232"/>
      <c r="BZ77" s="1232"/>
      <c r="CA77" s="1232"/>
      <c r="CB77" s="1232"/>
      <c r="CC77" s="1232"/>
      <c r="CD77" s="1232"/>
      <c r="CE77" s="1232"/>
      <c r="CF77" s="1232">
        <v>5.4</v>
      </c>
      <c r="CG77" s="1232"/>
      <c r="CH77" s="1232"/>
      <c r="CI77" s="1232"/>
      <c r="CJ77" s="1232"/>
      <c r="CK77" s="1232"/>
      <c r="CL77" s="1232"/>
      <c r="CM77" s="1232"/>
      <c r="CN77" s="1232">
        <v>0</v>
      </c>
      <c r="CO77" s="1232"/>
      <c r="CP77" s="1232"/>
      <c r="CQ77" s="1232"/>
      <c r="CR77" s="1232"/>
      <c r="CS77" s="1232"/>
      <c r="CT77" s="1232"/>
      <c r="CU77" s="1232"/>
      <c r="CV77" s="1232">
        <v>0</v>
      </c>
      <c r="CW77" s="1232"/>
      <c r="CX77" s="1232"/>
      <c r="CY77" s="1232"/>
      <c r="CZ77" s="1232"/>
      <c r="DA77" s="1232"/>
      <c r="DB77" s="1232"/>
      <c r="DC77" s="1232"/>
    </row>
    <row r="78" spans="2:107" ht="13" x14ac:dyDescent="0.2">
      <c r="B78" s="247"/>
      <c r="G78" s="1221"/>
      <c r="H78" s="1221"/>
      <c r="I78" s="1221"/>
      <c r="J78" s="1221"/>
      <c r="K78" s="1248"/>
      <c r="L78" s="1248"/>
      <c r="M78" s="1248"/>
      <c r="N78" s="1248"/>
      <c r="AN78" s="1227"/>
      <c r="AO78" s="1227"/>
      <c r="AP78" s="1227"/>
      <c r="AQ78" s="1227"/>
      <c r="AR78" s="1227"/>
      <c r="AS78" s="1227"/>
      <c r="AT78" s="1227"/>
      <c r="AU78" s="1227"/>
      <c r="AV78" s="1227"/>
      <c r="AW78" s="1227"/>
      <c r="AX78" s="1227"/>
      <c r="AY78" s="1227"/>
      <c r="AZ78" s="1227"/>
      <c r="BA78" s="1227"/>
      <c r="BB78" s="1231"/>
      <c r="BC78" s="1231"/>
      <c r="BD78" s="1231"/>
      <c r="BE78" s="1231"/>
      <c r="BF78" s="1231"/>
      <c r="BG78" s="1231"/>
      <c r="BH78" s="1231"/>
      <c r="BI78" s="1231"/>
      <c r="BJ78" s="1231"/>
      <c r="BK78" s="1231"/>
      <c r="BL78" s="1231"/>
      <c r="BM78" s="1231"/>
      <c r="BN78" s="1231"/>
      <c r="BO78" s="1231"/>
      <c r="BP78" s="1232"/>
      <c r="BQ78" s="1232"/>
      <c r="BR78" s="1232"/>
      <c r="BS78" s="1232"/>
      <c r="BT78" s="1232"/>
      <c r="BU78" s="1232"/>
      <c r="BV78" s="1232"/>
      <c r="BW78" s="1232"/>
      <c r="BX78" s="1232"/>
      <c r="BY78" s="1232"/>
      <c r="BZ78" s="1232"/>
      <c r="CA78" s="1232"/>
      <c r="CB78" s="1232"/>
      <c r="CC78" s="1232"/>
      <c r="CD78" s="1232"/>
      <c r="CE78" s="1232"/>
      <c r="CF78" s="1232"/>
      <c r="CG78" s="1232"/>
      <c r="CH78" s="1232"/>
      <c r="CI78" s="1232"/>
      <c r="CJ78" s="1232"/>
      <c r="CK78" s="1232"/>
      <c r="CL78" s="1232"/>
      <c r="CM78" s="1232"/>
      <c r="CN78" s="1232"/>
      <c r="CO78" s="1232"/>
      <c r="CP78" s="1232"/>
      <c r="CQ78" s="1232"/>
      <c r="CR78" s="1232"/>
      <c r="CS78" s="1232"/>
      <c r="CT78" s="1232"/>
      <c r="CU78" s="1232"/>
      <c r="CV78" s="1232"/>
      <c r="CW78" s="1232"/>
      <c r="CX78" s="1232"/>
      <c r="CY78" s="1232"/>
      <c r="CZ78" s="1232"/>
      <c r="DA78" s="1232"/>
      <c r="DB78" s="1232"/>
      <c r="DC78" s="1232"/>
    </row>
    <row r="79" spans="2:107" ht="13" x14ac:dyDescent="0.2">
      <c r="B79" s="247"/>
      <c r="G79" s="1221"/>
      <c r="H79" s="1221"/>
      <c r="I79" s="1234"/>
      <c r="J79" s="1234"/>
      <c r="K79" s="1249"/>
      <c r="L79" s="1249"/>
      <c r="M79" s="1249"/>
      <c r="N79" s="1249"/>
      <c r="AN79" s="1227"/>
      <c r="AO79" s="1227"/>
      <c r="AP79" s="1227"/>
      <c r="AQ79" s="1227"/>
      <c r="AR79" s="1227"/>
      <c r="AS79" s="1227"/>
      <c r="AT79" s="1227"/>
      <c r="AU79" s="1227"/>
      <c r="AV79" s="1227"/>
      <c r="AW79" s="1227"/>
      <c r="AX79" s="1227"/>
      <c r="AY79" s="1227"/>
      <c r="AZ79" s="1227"/>
      <c r="BA79" s="1227"/>
      <c r="BB79" s="1231" t="s">
        <v>572</v>
      </c>
      <c r="BC79" s="1231"/>
      <c r="BD79" s="1231"/>
      <c r="BE79" s="1231"/>
      <c r="BF79" s="1231"/>
      <c r="BG79" s="1231"/>
      <c r="BH79" s="1231"/>
      <c r="BI79" s="1231"/>
      <c r="BJ79" s="1231"/>
      <c r="BK79" s="1231"/>
      <c r="BL79" s="1231"/>
      <c r="BM79" s="1231"/>
      <c r="BN79" s="1231"/>
      <c r="BO79" s="1231"/>
      <c r="BP79" s="1232">
        <v>9.1999999999999993</v>
      </c>
      <c r="BQ79" s="1232"/>
      <c r="BR79" s="1232"/>
      <c r="BS79" s="1232"/>
      <c r="BT79" s="1232"/>
      <c r="BU79" s="1232"/>
      <c r="BV79" s="1232"/>
      <c r="BW79" s="1232"/>
      <c r="BX79" s="1232">
        <v>8.4</v>
      </c>
      <c r="BY79" s="1232"/>
      <c r="BZ79" s="1232"/>
      <c r="CA79" s="1232"/>
      <c r="CB79" s="1232"/>
      <c r="CC79" s="1232"/>
      <c r="CD79" s="1232"/>
      <c r="CE79" s="1232"/>
      <c r="CF79" s="1232">
        <v>8.4</v>
      </c>
      <c r="CG79" s="1232"/>
      <c r="CH79" s="1232"/>
      <c r="CI79" s="1232"/>
      <c r="CJ79" s="1232"/>
      <c r="CK79" s="1232"/>
      <c r="CL79" s="1232"/>
      <c r="CM79" s="1232"/>
      <c r="CN79" s="1232">
        <v>8.6</v>
      </c>
      <c r="CO79" s="1232"/>
      <c r="CP79" s="1232"/>
      <c r="CQ79" s="1232"/>
      <c r="CR79" s="1232"/>
      <c r="CS79" s="1232"/>
      <c r="CT79" s="1232"/>
      <c r="CU79" s="1232"/>
      <c r="CV79" s="1232">
        <v>8.6999999999999993</v>
      </c>
      <c r="CW79" s="1232"/>
      <c r="CX79" s="1232"/>
      <c r="CY79" s="1232"/>
      <c r="CZ79" s="1232"/>
      <c r="DA79" s="1232"/>
      <c r="DB79" s="1232"/>
      <c r="DC79" s="1232"/>
    </row>
    <row r="80" spans="2:107" ht="13" x14ac:dyDescent="0.2">
      <c r="B80" s="247"/>
      <c r="G80" s="1221"/>
      <c r="H80" s="1221"/>
      <c r="I80" s="1234"/>
      <c r="J80" s="1234"/>
      <c r="K80" s="1249"/>
      <c r="L80" s="1249"/>
      <c r="M80" s="1249"/>
      <c r="N80" s="1249"/>
      <c r="AN80" s="1227"/>
      <c r="AO80" s="1227"/>
      <c r="AP80" s="1227"/>
      <c r="AQ80" s="1227"/>
      <c r="AR80" s="1227"/>
      <c r="AS80" s="1227"/>
      <c r="AT80" s="1227"/>
      <c r="AU80" s="1227"/>
      <c r="AV80" s="1227"/>
      <c r="AW80" s="1227"/>
      <c r="AX80" s="1227"/>
      <c r="AY80" s="1227"/>
      <c r="AZ80" s="1227"/>
      <c r="BA80" s="1227"/>
      <c r="BB80" s="1231"/>
      <c r="BC80" s="1231"/>
      <c r="BD80" s="1231"/>
      <c r="BE80" s="1231"/>
      <c r="BF80" s="1231"/>
      <c r="BG80" s="1231"/>
      <c r="BH80" s="1231"/>
      <c r="BI80" s="1231"/>
      <c r="BJ80" s="1231"/>
      <c r="BK80" s="1231"/>
      <c r="BL80" s="1231"/>
      <c r="BM80" s="1231"/>
      <c r="BN80" s="1231"/>
      <c r="BO80" s="1231"/>
      <c r="BP80" s="1232"/>
      <c r="BQ80" s="1232"/>
      <c r="BR80" s="1232"/>
      <c r="BS80" s="1232"/>
      <c r="BT80" s="1232"/>
      <c r="BU80" s="1232"/>
      <c r="BV80" s="1232"/>
      <c r="BW80" s="1232"/>
      <c r="BX80" s="1232"/>
      <c r="BY80" s="1232"/>
      <c r="BZ80" s="1232"/>
      <c r="CA80" s="1232"/>
      <c r="CB80" s="1232"/>
      <c r="CC80" s="1232"/>
      <c r="CD80" s="1232"/>
      <c r="CE80" s="1232"/>
      <c r="CF80" s="1232"/>
      <c r="CG80" s="1232"/>
      <c r="CH80" s="1232"/>
      <c r="CI80" s="1232"/>
      <c r="CJ80" s="1232"/>
      <c r="CK80" s="1232"/>
      <c r="CL80" s="1232"/>
      <c r="CM80" s="1232"/>
      <c r="CN80" s="1232"/>
      <c r="CO80" s="1232"/>
      <c r="CP80" s="1232"/>
      <c r="CQ80" s="1232"/>
      <c r="CR80" s="1232"/>
      <c r="CS80" s="1232"/>
      <c r="CT80" s="1232"/>
      <c r="CU80" s="1232"/>
      <c r="CV80" s="1232"/>
      <c r="CW80" s="1232"/>
      <c r="CX80" s="1232"/>
      <c r="CY80" s="1232"/>
      <c r="CZ80" s="1232"/>
      <c r="DA80" s="1232"/>
      <c r="DB80" s="1232"/>
      <c r="DC80" s="1232"/>
    </row>
    <row r="81" spans="2:109" ht="13" x14ac:dyDescent="0.2">
      <c r="B81" s="247"/>
    </row>
    <row r="82" spans="2:109" ht="16.5" x14ac:dyDescent="0.2">
      <c r="B82" s="247"/>
      <c r="K82" s="1250"/>
      <c r="L82" s="1250"/>
      <c r="M82" s="1250"/>
      <c r="N82" s="1250"/>
      <c r="AQ82" s="1250"/>
      <c r="AR82" s="1250"/>
      <c r="AS82" s="1250"/>
      <c r="AT82" s="1250"/>
      <c r="BC82" s="1250"/>
      <c r="BD82" s="1250"/>
      <c r="BE82" s="1250"/>
      <c r="BF82" s="1250"/>
      <c r="BO82" s="1250"/>
      <c r="BP82" s="1250"/>
      <c r="BQ82" s="1250"/>
      <c r="BR82" s="1250"/>
      <c r="CA82" s="1250"/>
      <c r="CB82" s="1250"/>
      <c r="CC82" s="1250"/>
      <c r="CD82" s="1250"/>
      <c r="CM82" s="1250"/>
      <c r="CN82" s="1250"/>
      <c r="CO82" s="1250"/>
      <c r="CP82" s="1250"/>
      <c r="CY82" s="1250"/>
      <c r="CZ82" s="1250"/>
      <c r="DA82" s="1250"/>
      <c r="DB82" s="1250"/>
      <c r="DC82" s="1250"/>
    </row>
    <row r="83" spans="2:109" ht="13"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 x14ac:dyDescent="0.2">
      <c r="DD84" s="243"/>
      <c r="DE84" s="243"/>
    </row>
    <row r="85" spans="2:109" ht="13" x14ac:dyDescent="0.2">
      <c r="DD85" s="243"/>
      <c r="DE85" s="243"/>
    </row>
  </sheetData>
  <sheetProtection algorithmName="SHA-512" hashValue="L+WCOdVdxNO1sa8hcBgD+Rbg14nSR9rJwdqEAl9u4ZVXy8kZTEO8GucC2K8mQ2QkmKq0A6LudTSkqhou/AH5jA==" saltValue="pazj9TvPBi6XhBXGN/gYUA=="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428D99-2EEA-44A9-8D7B-82F834D71675}">
  <sheetPr>
    <pageSetUpPr fitToPage="1"/>
  </sheetPr>
  <dimension ref="A1:DR125"/>
  <sheetViews>
    <sheetView showGridLines="0" topLeftCell="A107" zoomScale="85" zoomScaleNormal="85" zoomScaleSheetLayoutView="70" workbookViewId="0">
      <selection activeCell="AL63" sqref="AL63"/>
    </sheetView>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 x14ac:dyDescent="0.2">
      <c r="S2" s="241"/>
      <c r="AH2" s="241"/>
    </row>
    <row r="3" spans="1: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 x14ac:dyDescent="0.2"/>
    <row r="5" spans="1:34" ht="13" x14ac:dyDescent="0.2"/>
    <row r="6" spans="1:34" ht="13" x14ac:dyDescent="0.2"/>
    <row r="7" spans="1:34" ht="13" x14ac:dyDescent="0.2"/>
    <row r="8" spans="1:34" ht="13" x14ac:dyDescent="0.2"/>
    <row r="9" spans="1:34" ht="13" x14ac:dyDescent="0.2">
      <c r="AH9" s="241"/>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474</v>
      </c>
    </row>
  </sheetData>
  <sheetProtection algorithmName="SHA-512" hashValue="pxth48nY0U0hGh1yydNdNEJtqPfvwxUPzBStxSlNOS0GAXZkFGmPSl2atmBfkujdkf8vgH2L2LeiKggmfQQkFQ==" saltValue="9H9TDk0UinWOTOidl3JoHw=="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74B6C-D165-497A-BBFC-D9E8A6694475}">
  <sheetPr>
    <pageSetUpPr fitToPage="1"/>
  </sheetPr>
  <dimension ref="A1:DR125"/>
  <sheetViews>
    <sheetView showGridLines="0" topLeftCell="A21" zoomScale="70" zoomScaleNormal="70" zoomScaleSheetLayoutView="55" workbookViewId="0">
      <selection activeCell="BJ107" sqref="BJ107"/>
    </sheetView>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 x14ac:dyDescent="0.2">
      <c r="S2" s="241"/>
      <c r="AH2" s="241"/>
    </row>
    <row r="3" spans="2: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 x14ac:dyDescent="0.2"/>
    <row r="5" spans="2:34" ht="13" x14ac:dyDescent="0.2"/>
    <row r="6" spans="2:34" ht="13" x14ac:dyDescent="0.2"/>
    <row r="7" spans="2:34" ht="13" x14ac:dyDescent="0.2"/>
    <row r="8" spans="2:34" ht="13" x14ac:dyDescent="0.2"/>
    <row r="9" spans="2:34" ht="13" x14ac:dyDescent="0.2">
      <c r="AH9" s="241"/>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c r="AG59" s="241"/>
      <c r="AH59" s="241"/>
    </row>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474</v>
      </c>
    </row>
  </sheetData>
  <sheetProtection algorithmName="SHA-512" hashValue="VuyuYRaWcEP9QZ076Hn04YqXXjt76MunMoqljB2RChQa2Sp3bfdk6U0v5qg6YUAC9C7kTAsMrkd2rXC/MurQMQ==" saltValue="BLBk7256BPRI85R/+eZvEQ=="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x14ac:dyDescent="0.2"/>
  <cols>
    <col min="1" max="1" width="45.90625" style="130" customWidth="1"/>
    <col min="2" max="8" width="13.36328125" style="130" customWidth="1"/>
    <col min="9" max="16384" width="11.08984375" style="130"/>
  </cols>
  <sheetData>
    <row r="1" spans="1:8" x14ac:dyDescent="0.2">
      <c r="A1" s="124"/>
      <c r="B1" s="125"/>
      <c r="C1" s="126"/>
      <c r="D1" s="127"/>
      <c r="E1" s="128"/>
      <c r="F1" s="128"/>
      <c r="G1" s="128"/>
      <c r="H1" s="129"/>
    </row>
    <row r="2" spans="1:8" x14ac:dyDescent="0.2">
      <c r="A2" s="131"/>
      <c r="B2" s="132"/>
      <c r="C2" s="133"/>
      <c r="D2" s="134" t="s">
        <v>50</v>
      </c>
      <c r="E2" s="135"/>
      <c r="F2" s="136" t="s">
        <v>523</v>
      </c>
      <c r="G2" s="137"/>
      <c r="H2" s="138"/>
    </row>
    <row r="3" spans="1:8" x14ac:dyDescent="0.2">
      <c r="A3" s="134" t="s">
        <v>516</v>
      </c>
      <c r="B3" s="139"/>
      <c r="C3" s="140"/>
      <c r="D3" s="141">
        <v>71695</v>
      </c>
      <c r="E3" s="142"/>
      <c r="F3" s="143">
        <v>92632</v>
      </c>
      <c r="G3" s="144"/>
      <c r="H3" s="145"/>
    </row>
    <row r="4" spans="1:8" x14ac:dyDescent="0.2">
      <c r="A4" s="146"/>
      <c r="B4" s="147"/>
      <c r="C4" s="148"/>
      <c r="D4" s="149">
        <v>33255</v>
      </c>
      <c r="E4" s="150"/>
      <c r="F4" s="151">
        <v>47978</v>
      </c>
      <c r="G4" s="152"/>
      <c r="H4" s="153"/>
    </row>
    <row r="5" spans="1:8" x14ac:dyDescent="0.2">
      <c r="A5" s="134" t="s">
        <v>518</v>
      </c>
      <c r="B5" s="139"/>
      <c r="C5" s="140"/>
      <c r="D5" s="141">
        <v>68704</v>
      </c>
      <c r="E5" s="142"/>
      <c r="F5" s="143">
        <v>92919</v>
      </c>
      <c r="G5" s="144"/>
      <c r="H5" s="145"/>
    </row>
    <row r="6" spans="1:8" x14ac:dyDescent="0.2">
      <c r="A6" s="146"/>
      <c r="B6" s="147"/>
      <c r="C6" s="148"/>
      <c r="D6" s="149">
        <v>42808</v>
      </c>
      <c r="E6" s="150"/>
      <c r="F6" s="151">
        <v>54128</v>
      </c>
      <c r="G6" s="152"/>
      <c r="H6" s="153"/>
    </row>
    <row r="7" spans="1:8" x14ac:dyDescent="0.2">
      <c r="A7" s="134" t="s">
        <v>519</v>
      </c>
      <c r="B7" s="139"/>
      <c r="C7" s="140"/>
      <c r="D7" s="141">
        <v>65978</v>
      </c>
      <c r="E7" s="142"/>
      <c r="F7" s="143">
        <v>103663</v>
      </c>
      <c r="G7" s="144"/>
      <c r="H7" s="145"/>
    </row>
    <row r="8" spans="1:8" x14ac:dyDescent="0.2">
      <c r="A8" s="146"/>
      <c r="B8" s="147"/>
      <c r="C8" s="148"/>
      <c r="D8" s="149">
        <v>38769</v>
      </c>
      <c r="E8" s="150"/>
      <c r="F8" s="151">
        <v>64346</v>
      </c>
      <c r="G8" s="152"/>
      <c r="H8" s="153"/>
    </row>
    <row r="9" spans="1:8" x14ac:dyDescent="0.2">
      <c r="A9" s="134" t="s">
        <v>520</v>
      </c>
      <c r="B9" s="139"/>
      <c r="C9" s="140"/>
      <c r="D9" s="141">
        <v>57779</v>
      </c>
      <c r="E9" s="142"/>
      <c r="F9" s="143">
        <v>92012</v>
      </c>
      <c r="G9" s="144"/>
      <c r="H9" s="145"/>
    </row>
    <row r="10" spans="1:8" x14ac:dyDescent="0.2">
      <c r="A10" s="146"/>
      <c r="B10" s="147"/>
      <c r="C10" s="148"/>
      <c r="D10" s="149">
        <v>33349</v>
      </c>
      <c r="E10" s="150"/>
      <c r="F10" s="151">
        <v>61382</v>
      </c>
      <c r="G10" s="152"/>
      <c r="H10" s="153"/>
    </row>
    <row r="11" spans="1:8" x14ac:dyDescent="0.2">
      <c r="A11" s="134" t="s">
        <v>521</v>
      </c>
      <c r="B11" s="139"/>
      <c r="C11" s="140"/>
      <c r="D11" s="141">
        <v>72734</v>
      </c>
      <c r="E11" s="142"/>
      <c r="F11" s="143">
        <v>91317</v>
      </c>
      <c r="G11" s="144"/>
      <c r="H11" s="145"/>
    </row>
    <row r="12" spans="1:8" x14ac:dyDescent="0.2">
      <c r="A12" s="146"/>
      <c r="B12" s="147"/>
      <c r="C12" s="154"/>
      <c r="D12" s="149">
        <v>43941</v>
      </c>
      <c r="E12" s="150"/>
      <c r="F12" s="151">
        <v>56480</v>
      </c>
      <c r="G12" s="152"/>
      <c r="H12" s="153"/>
    </row>
    <row r="13" spans="1:8" x14ac:dyDescent="0.2">
      <c r="A13" s="134"/>
      <c r="B13" s="139"/>
      <c r="C13" s="140"/>
      <c r="D13" s="141">
        <v>67378</v>
      </c>
      <c r="E13" s="142"/>
      <c r="F13" s="143">
        <v>94509</v>
      </c>
      <c r="G13" s="155"/>
      <c r="H13" s="145"/>
    </row>
    <row r="14" spans="1:8" x14ac:dyDescent="0.2">
      <c r="A14" s="146"/>
      <c r="B14" s="147"/>
      <c r="C14" s="148"/>
      <c r="D14" s="149">
        <v>38424</v>
      </c>
      <c r="E14" s="150"/>
      <c r="F14" s="151">
        <v>56863</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0.26</v>
      </c>
      <c r="C19" s="156">
        <f>ROUND(VALUE(SUBSTITUTE(実質収支比率等に係る経年分析!G$48,"▲","-")),2)</f>
        <v>4.42</v>
      </c>
      <c r="D19" s="156">
        <f>ROUND(VALUE(SUBSTITUTE(実質収支比率等に係る経年分析!H$48,"▲","-")),2)</f>
        <v>4.75</v>
      </c>
      <c r="E19" s="156">
        <f>ROUND(VALUE(SUBSTITUTE(実質収支比率等に係る経年分析!I$48,"▲","-")),2)</f>
        <v>2.3199999999999998</v>
      </c>
      <c r="F19" s="156">
        <f>ROUND(VALUE(SUBSTITUTE(実質収支比率等に係る経年分析!J$48,"▲","-")),2)</f>
        <v>4.0999999999999996</v>
      </c>
    </row>
    <row r="20" spans="1:11" x14ac:dyDescent="0.2">
      <c r="A20" s="156" t="s">
        <v>53</v>
      </c>
      <c r="B20" s="156">
        <f>ROUND(VALUE(SUBSTITUTE(実質収支比率等に係る経年分析!F$47,"▲","-")),2)</f>
        <v>33.74</v>
      </c>
      <c r="C20" s="156">
        <f>ROUND(VALUE(SUBSTITUTE(実質収支比率等に係る経年分析!G$47,"▲","-")),2)</f>
        <v>39.61</v>
      </c>
      <c r="D20" s="156">
        <f>ROUND(VALUE(SUBSTITUTE(実質収支比率等に係る経年分析!H$47,"▲","-")),2)</f>
        <v>45.03</v>
      </c>
      <c r="E20" s="156">
        <f>ROUND(VALUE(SUBSTITUTE(実質収支比率等に係る経年分析!I$47,"▲","-")),2)</f>
        <v>47.49</v>
      </c>
      <c r="F20" s="156">
        <f>ROUND(VALUE(SUBSTITUTE(実質収支比率等に係る経年分析!J$47,"▲","-")),2)</f>
        <v>47.35</v>
      </c>
    </row>
    <row r="21" spans="1:11" x14ac:dyDescent="0.2">
      <c r="A21" s="156" t="s">
        <v>54</v>
      </c>
      <c r="B21" s="156">
        <f>IF(ISNUMBER(VALUE(SUBSTITUTE(実質収支比率等に係る経年分析!F$49,"▲","-"))),ROUND(VALUE(SUBSTITUTE(実質収支比率等に係る経年分析!F$49,"▲","-")),2),NA())</f>
        <v>-2.04</v>
      </c>
      <c r="C21" s="156">
        <f>IF(ISNUMBER(VALUE(SUBSTITUTE(実質収支比率等に係る経年分析!G$49,"▲","-"))),ROUND(VALUE(SUBSTITUTE(実質収支比率等に係る経年分析!G$49,"▲","-")),2),NA())</f>
        <v>11.32</v>
      </c>
      <c r="D21" s="156">
        <f>IF(ISNUMBER(VALUE(SUBSTITUTE(実質収支比率等に係る経年分析!H$49,"▲","-"))),ROUND(VALUE(SUBSTITUTE(実質収支比率等に係る経年分析!H$49,"▲","-")),2),NA())</f>
        <v>4.24</v>
      </c>
      <c r="E21" s="156">
        <f>IF(ISNUMBER(VALUE(SUBSTITUTE(実質収支比率等に係る経年分析!I$49,"▲","-"))),ROUND(VALUE(SUBSTITUTE(実質収支比率等に係る経年分析!I$49,"▲","-")),2),NA())</f>
        <v>0.04</v>
      </c>
      <c r="F21" s="156">
        <f>IF(ISNUMBER(VALUE(SUBSTITUTE(実質収支比率等に係る経年分析!J$49,"▲","-"))),ROUND(VALUE(SUBSTITUTE(実質収支比率等に係る経年分析!J$49,"▲","-")),2),NA())</f>
        <v>3.05</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v>
      </c>
      <c r="D27" s="157" t="e">
        <f>IF(ROUND(VALUE(SUBSTITUTE(連結実質赤字比率に係る赤字・黒字の構成分析!G$43,"▲", "-")), 2) &lt; 0, ABS(ROUND(VALUE(SUBSTITUTE(連結実質赤字比率に係る赤字・黒字の構成分析!G$43,"▲", "-")), 2)), NA())</f>
        <v>#VALUE!</v>
      </c>
      <c r="E27" s="157" t="e">
        <f>IF(ROUND(VALUE(SUBSTITUTE(連結実質赤字比率に係る赤字・黒字の構成分析!G$43,"▲", "-")), 2) &gt;= 0, ABS(ROUND(VALUE(SUBSTITUTE(連結実質赤字比率に係る赤字・黒字の構成分析!G$43,"▲", "-")), 2)), NA())</f>
        <v>#VALUE!</v>
      </c>
      <c r="F27" s="157" t="e">
        <f>IF(ROUND(VALUE(SUBSTITUTE(連結実質赤字比率に係る赤字・黒字の構成分析!H$43,"▲", "-")), 2) &lt; 0, ABS(ROUND(VALUE(SUBSTITUTE(連結実質赤字比率に係る赤字・黒字の構成分析!H$43,"▲", "-")), 2)), NA())</f>
        <v>#VALUE!</v>
      </c>
      <c r="G27" s="157" t="e">
        <f>IF(ROUND(VALUE(SUBSTITUTE(連結実質赤字比率に係る赤字・黒字の構成分析!H$43,"▲", "-")), 2) &gt;= 0, ABS(ROUND(VALUE(SUBSTITUTE(連結実質赤字比率に係る赤字・黒字の構成分析!H$43,"▲", "-")), 2)), NA())</f>
        <v>#VALUE!</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2">
      <c r="A30" s="157" t="e">
        <f>IF(連結実質赤字比率に係る赤字・黒字の構成分析!C$40="",NA(),連結実質赤字比率に係る赤字・黒字の構成分析!C$40)</f>
        <v>#N/A</v>
      </c>
      <c r="B30" s="157" t="e">
        <f>IF(ROUND(VALUE(SUBSTITUTE(連結実質赤字比率に係る赤字・黒字の構成分析!F$40,"▲", "-")), 2) &lt; 0, ABS(ROUND(VALUE(SUBSTITUTE(連結実質赤字比率に係る赤字・黒字の構成分析!F$40,"▲", "-")), 2)), NA())</f>
        <v>#VALUE!</v>
      </c>
      <c r="C30" s="157" t="e">
        <f>IF(ROUND(VALUE(SUBSTITUTE(連結実質赤字比率に係る赤字・黒字の構成分析!F$40,"▲", "-")), 2) &gt;= 0, ABS(ROUND(VALUE(SUBSTITUTE(連結実質赤字比率に係る赤字・黒字の構成分析!F$40,"▲", "-")), 2)), NA())</f>
        <v>#VALUE!</v>
      </c>
      <c r="D30" s="157" t="e">
        <f>IF(ROUND(VALUE(SUBSTITUTE(連結実質赤字比率に係る赤字・黒字の構成分析!G$40,"▲", "-")), 2) &lt; 0, ABS(ROUND(VALUE(SUBSTITUTE(連結実質赤字比率に係る赤字・黒字の構成分析!G$40,"▲", "-")), 2)), NA())</f>
        <v>#VALUE!</v>
      </c>
      <c r="E30" s="157" t="e">
        <f>IF(ROUND(VALUE(SUBSTITUTE(連結実質赤字比率に係る赤字・黒字の構成分析!G$40,"▲", "-")), 2) &gt;= 0, ABS(ROUND(VALUE(SUBSTITUTE(連結実質赤字比率に係る赤字・黒字の構成分析!G$40,"▲", "-")), 2)), NA())</f>
        <v>#VALUE!</v>
      </c>
      <c r="F30" s="157" t="e">
        <f>IF(ROUND(VALUE(SUBSTITUTE(連結実質赤字比率に係る赤字・黒字の構成分析!H$40,"▲", "-")), 2) &lt; 0, ABS(ROUND(VALUE(SUBSTITUTE(連結実質赤字比率に係る赤字・黒字の構成分析!H$40,"▲", "-")), 2)), NA())</f>
        <v>#VALUE!</v>
      </c>
      <c r="G30" s="157" t="e">
        <f>IF(ROUND(VALUE(SUBSTITUTE(連結実質赤字比率に係る赤字・黒字の構成分析!H$40,"▲", "-")), 2) &gt;= 0, ABS(ROUND(VALUE(SUBSTITUTE(連結実質赤字比率に係る赤字・黒字の構成分析!H$40,"▲", "-")), 2)), NA())</f>
        <v>#VALUE!</v>
      </c>
      <c r="H30" s="157" t="e">
        <f>IF(ROUND(VALUE(SUBSTITUTE(連結実質赤字比率に係る赤字・黒字の構成分析!I$40,"▲", "-")), 2) &lt; 0, ABS(ROUND(VALUE(SUBSTITUTE(連結実質赤字比率に係る赤字・黒字の構成分析!I$40,"▲", "-")), 2)), NA())</f>
        <v>#VALUE!</v>
      </c>
      <c r="I30" s="157" t="e">
        <f>IF(ROUND(VALUE(SUBSTITUTE(連結実質赤字比率に係る赤字・黒字の構成分析!I$40,"▲", "-")), 2) &gt;= 0, ABS(ROUND(VALUE(SUBSTITUTE(連結実質赤字比率に係る赤字・黒字の構成分析!I$40,"▲", "-")), 2)), NA())</f>
        <v>#VALUE!</v>
      </c>
      <c r="J30" s="157" t="e">
        <f>IF(ROUND(VALUE(SUBSTITUTE(連結実質赤字比率に係る赤字・黒字の構成分析!J$40,"▲", "-")), 2) &lt; 0, ABS(ROUND(VALUE(SUBSTITUTE(連結実質赤字比率に係る赤字・黒字の構成分析!J$40,"▲", "-")), 2)), NA())</f>
        <v>#VALUE!</v>
      </c>
      <c r="K30" s="157" t="e">
        <f>IF(ROUND(VALUE(SUBSTITUTE(連結実質赤字比率に係る赤字・黒字の構成分析!J$40,"▲", "-")), 2) &gt;= 0, ABS(ROUND(VALUE(SUBSTITUTE(連結実質赤字比率に係る赤字・黒字の構成分析!J$40,"▲", "-")), 2)), NA())</f>
        <v>#VALUE!</v>
      </c>
    </row>
    <row r="31" spans="1:11" x14ac:dyDescent="0.2">
      <c r="A31" s="157" t="str">
        <f>IF(連結実質赤字比率に係る赤字・黒字の構成分析!C$39="",NA(),連結実質赤字比率に係る赤字・黒字の構成分析!C$39)</f>
        <v>国民健康保険事業特別会計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0.04</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0.03</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0.21</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0.02</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0.02</v>
      </c>
    </row>
    <row r="32" spans="1:11" x14ac:dyDescent="0.2">
      <c r="A32" s="157" t="str">
        <f>IF(連結実質赤字比率に係る赤字・黒字の構成分析!C$38="",NA(),連結実質赤字比率に係る赤字・黒字の構成分析!C$38)</f>
        <v>後期高齢者医療事業特別会計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0.01</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0.03</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0.03</v>
      </c>
    </row>
    <row r="33" spans="1:16" x14ac:dyDescent="0.2">
      <c r="A33" s="157" t="str">
        <f>IF(連結実質赤字比率に係る赤字・黒字の構成分析!C$37="",NA(),連結実質赤字比率に係る赤字・黒字の構成分析!C$37)</f>
        <v>介護保険事業特別会計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0.41</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0.61</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1.53</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0.81</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1.19</v>
      </c>
    </row>
    <row r="34" spans="1:16" x14ac:dyDescent="0.2">
      <c r="A34" s="157" t="str">
        <f>IF(連結実質赤字比率に係る赤字・黒字の構成分析!C$36="",NA(),連結実質赤字比率に係る赤字・黒字の構成分析!C$36)</f>
        <v>下水道事業会計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0.88</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1.49</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2.2000000000000002</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2.8</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3.08</v>
      </c>
    </row>
    <row r="35" spans="1:16" x14ac:dyDescent="0.2">
      <c r="A35" s="157" t="str">
        <f>IF(連結実質赤字比率に係る赤字・黒字の構成分析!C$35="",NA(),連結実質赤字比率に係る赤字・黒字の構成分析!C$35)</f>
        <v>一般会計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0.25</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4.41</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4.75</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2.31</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4.09</v>
      </c>
    </row>
    <row r="36" spans="1:16" x14ac:dyDescent="0.2">
      <c r="A36" s="157" t="str">
        <f>IF(連結実質赤字比率に係る赤字・黒字の構成分析!C$34="",NA(),連結実質赤字比率に係る赤字・黒字の構成分析!C$34)</f>
        <v>水道事業会計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3.16</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3.2</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3.54</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4.03</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4.17</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3147</v>
      </c>
      <c r="E42" s="158"/>
      <c r="F42" s="158"/>
      <c r="G42" s="158">
        <f>'実質公債費比率（分子）の構造'!L$52</f>
        <v>3173</v>
      </c>
      <c r="H42" s="158"/>
      <c r="I42" s="158"/>
      <c r="J42" s="158">
        <f>'実質公債費比率（分子）の構造'!M$52</f>
        <v>3072</v>
      </c>
      <c r="K42" s="158"/>
      <c r="L42" s="158"/>
      <c r="M42" s="158">
        <f>'実質公債費比率（分子）の構造'!N$52</f>
        <v>2810</v>
      </c>
      <c r="N42" s="158"/>
      <c r="O42" s="158"/>
      <c r="P42" s="158">
        <f>'実質公債費比率（分子）の構造'!O$52</f>
        <v>3019</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f>'実質公債費比率（分子）の構造'!K$50</f>
        <v>144</v>
      </c>
      <c r="C44" s="158"/>
      <c r="D44" s="158"/>
      <c r="E44" s="158">
        <f>'実質公債費比率（分子）の構造'!L$50</f>
        <v>133</v>
      </c>
      <c r="F44" s="158"/>
      <c r="G44" s="158"/>
      <c r="H44" s="158">
        <f>'実質公債費比率（分子）の構造'!M$50</f>
        <v>1</v>
      </c>
      <c r="I44" s="158"/>
      <c r="J44" s="158"/>
      <c r="K44" s="158">
        <f>'実質公債費比率（分子）の構造'!N$50</f>
        <v>1</v>
      </c>
      <c r="L44" s="158"/>
      <c r="M44" s="158"/>
      <c r="N44" s="158" t="str">
        <f>'実質公債費比率（分子）の構造'!O$50</f>
        <v>-</v>
      </c>
      <c r="O44" s="158"/>
      <c r="P44" s="158"/>
    </row>
    <row r="45" spans="1:16" x14ac:dyDescent="0.2">
      <c r="A45" s="158" t="s">
        <v>63</v>
      </c>
      <c r="B45" s="158">
        <f>'実質公債費比率（分子）の構造'!K$49</f>
        <v>82</v>
      </c>
      <c r="C45" s="158"/>
      <c r="D45" s="158"/>
      <c r="E45" s="158">
        <f>'実質公債費比率（分子）の構造'!L$49</f>
        <v>105</v>
      </c>
      <c r="F45" s="158"/>
      <c r="G45" s="158"/>
      <c r="H45" s="158">
        <f>'実質公債費比率（分子）の構造'!M$49</f>
        <v>71</v>
      </c>
      <c r="I45" s="158"/>
      <c r="J45" s="158"/>
      <c r="K45" s="158">
        <f>'実質公債費比率（分子）の構造'!N$49</f>
        <v>171</v>
      </c>
      <c r="L45" s="158"/>
      <c r="M45" s="158"/>
      <c r="N45" s="158">
        <f>'実質公債費比率（分子）の構造'!O$49</f>
        <v>224</v>
      </c>
      <c r="O45" s="158"/>
      <c r="P45" s="158"/>
    </row>
    <row r="46" spans="1:16" x14ac:dyDescent="0.2">
      <c r="A46" s="158" t="s">
        <v>64</v>
      </c>
      <c r="B46" s="158">
        <f>'実質公債費比率（分子）の構造'!K$48</f>
        <v>538</v>
      </c>
      <c r="C46" s="158"/>
      <c r="D46" s="158"/>
      <c r="E46" s="158">
        <f>'実質公債費比率（分子）の構造'!L$48</f>
        <v>546</v>
      </c>
      <c r="F46" s="158"/>
      <c r="G46" s="158"/>
      <c r="H46" s="158">
        <f>'実質公債費比率（分子）の構造'!M$48</f>
        <v>511</v>
      </c>
      <c r="I46" s="158"/>
      <c r="J46" s="158"/>
      <c r="K46" s="158">
        <f>'実質公債費比率（分子）の構造'!N$48</f>
        <v>508</v>
      </c>
      <c r="L46" s="158"/>
      <c r="M46" s="158"/>
      <c r="N46" s="158">
        <f>'実質公債費比率（分子）の構造'!O$48</f>
        <v>466</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3512</v>
      </c>
      <c r="C49" s="158"/>
      <c r="D49" s="158"/>
      <c r="E49" s="158">
        <f>'実質公債費比率（分子）の構造'!L$45</f>
        <v>3601</v>
      </c>
      <c r="F49" s="158"/>
      <c r="G49" s="158"/>
      <c r="H49" s="158">
        <f>'実質公債費比率（分子）の構造'!M$45</f>
        <v>3573</v>
      </c>
      <c r="I49" s="158"/>
      <c r="J49" s="158"/>
      <c r="K49" s="158">
        <f>'実質公債費比率（分子）の構造'!N$45</f>
        <v>3279</v>
      </c>
      <c r="L49" s="158"/>
      <c r="M49" s="158"/>
      <c r="N49" s="158">
        <f>'実質公債費比率（分子）の構造'!O$45</f>
        <v>3772</v>
      </c>
      <c r="O49" s="158"/>
      <c r="P49" s="158"/>
    </row>
    <row r="50" spans="1:16" x14ac:dyDescent="0.2">
      <c r="A50" s="158" t="s">
        <v>67</v>
      </c>
      <c r="B50" s="158" t="e">
        <f>NA()</f>
        <v>#N/A</v>
      </c>
      <c r="C50" s="158">
        <f>IF(ISNUMBER('実質公債費比率（分子）の構造'!K$53),'実質公債費比率（分子）の構造'!K$53,NA())</f>
        <v>1129</v>
      </c>
      <c r="D50" s="158" t="e">
        <f>NA()</f>
        <v>#N/A</v>
      </c>
      <c r="E50" s="158" t="e">
        <f>NA()</f>
        <v>#N/A</v>
      </c>
      <c r="F50" s="158">
        <f>IF(ISNUMBER('実質公債費比率（分子）の構造'!L$53),'実質公債費比率（分子）の構造'!L$53,NA())</f>
        <v>1212</v>
      </c>
      <c r="G50" s="158" t="e">
        <f>NA()</f>
        <v>#N/A</v>
      </c>
      <c r="H50" s="158" t="e">
        <f>NA()</f>
        <v>#N/A</v>
      </c>
      <c r="I50" s="158">
        <f>IF(ISNUMBER('実質公債費比率（分子）の構造'!M$53),'実質公債費比率（分子）の構造'!M$53,NA())</f>
        <v>1084</v>
      </c>
      <c r="J50" s="158" t="e">
        <f>NA()</f>
        <v>#N/A</v>
      </c>
      <c r="K50" s="158" t="e">
        <f>NA()</f>
        <v>#N/A</v>
      </c>
      <c r="L50" s="158">
        <f>IF(ISNUMBER('実質公債費比率（分子）の構造'!N$53),'実質公債費比率（分子）の構造'!N$53,NA())</f>
        <v>1149</v>
      </c>
      <c r="M50" s="158" t="e">
        <f>NA()</f>
        <v>#N/A</v>
      </c>
      <c r="N50" s="158" t="e">
        <f>NA()</f>
        <v>#N/A</v>
      </c>
      <c r="O50" s="158">
        <f>IF(ISNUMBER('実質公債費比率（分子）の構造'!O$53),'実質公債費比率（分子）の構造'!O$53,NA())</f>
        <v>1443</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31144</v>
      </c>
      <c r="E56" s="157"/>
      <c r="F56" s="157"/>
      <c r="G56" s="157">
        <f>'将来負担比率（分子）の構造'!J$52</f>
        <v>29961</v>
      </c>
      <c r="H56" s="157"/>
      <c r="I56" s="157"/>
      <c r="J56" s="157">
        <f>'将来負担比率（分子）の構造'!K$52</f>
        <v>27966</v>
      </c>
      <c r="K56" s="157"/>
      <c r="L56" s="157"/>
      <c r="M56" s="157">
        <f>'将来負担比率（分子）の構造'!L$52</f>
        <v>26396</v>
      </c>
      <c r="N56" s="157"/>
      <c r="O56" s="157"/>
      <c r="P56" s="157">
        <f>'将来負担比率（分子）の構造'!M$52</f>
        <v>24910</v>
      </c>
    </row>
    <row r="57" spans="1:16" x14ac:dyDescent="0.2">
      <c r="A57" s="157" t="s">
        <v>42</v>
      </c>
      <c r="B57" s="157"/>
      <c r="C57" s="157"/>
      <c r="D57" s="157">
        <f>'将来負担比率（分子）の構造'!I$51</f>
        <v>908</v>
      </c>
      <c r="E57" s="157"/>
      <c r="F57" s="157"/>
      <c r="G57" s="157">
        <f>'将来負担比率（分子）の構造'!J$51</f>
        <v>816</v>
      </c>
      <c r="H57" s="157"/>
      <c r="I57" s="157"/>
      <c r="J57" s="157">
        <f>'将来負担比率（分子）の構造'!K$51</f>
        <v>729</v>
      </c>
      <c r="K57" s="157"/>
      <c r="L57" s="157"/>
      <c r="M57" s="157">
        <f>'将来負担比率（分子）の構造'!L$51</f>
        <v>637</v>
      </c>
      <c r="N57" s="157"/>
      <c r="O57" s="157"/>
      <c r="P57" s="157">
        <f>'将来負担比率（分子）の構造'!M$51</f>
        <v>538</v>
      </c>
    </row>
    <row r="58" spans="1:16" x14ac:dyDescent="0.2">
      <c r="A58" s="157" t="s">
        <v>41</v>
      </c>
      <c r="B58" s="157"/>
      <c r="C58" s="157"/>
      <c r="D58" s="157">
        <f>'将来負担比率（分子）の構造'!I$50</f>
        <v>10512</v>
      </c>
      <c r="E58" s="157"/>
      <c r="F58" s="157"/>
      <c r="G58" s="157">
        <f>'将来負担比率（分子）の構造'!J$50</f>
        <v>11204</v>
      </c>
      <c r="H58" s="157"/>
      <c r="I58" s="157"/>
      <c r="J58" s="157">
        <f>'将来負担比率（分子）の構造'!K$50</f>
        <v>11706</v>
      </c>
      <c r="K58" s="157"/>
      <c r="L58" s="157"/>
      <c r="M58" s="157">
        <f>'将来負担比率（分子）の構造'!L$50</f>
        <v>12196</v>
      </c>
      <c r="N58" s="157"/>
      <c r="O58" s="157"/>
      <c r="P58" s="157">
        <f>'将来負担比率（分子）の構造'!M$50</f>
        <v>11900</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1204</v>
      </c>
      <c r="C62" s="157"/>
      <c r="D62" s="157"/>
      <c r="E62" s="157">
        <f>'将来負担比率（分子）の構造'!J$45</f>
        <v>904</v>
      </c>
      <c r="F62" s="157"/>
      <c r="G62" s="157"/>
      <c r="H62" s="157">
        <f>'将来負担比率（分子）の構造'!K$45</f>
        <v>862</v>
      </c>
      <c r="I62" s="157"/>
      <c r="J62" s="157"/>
      <c r="K62" s="157">
        <f>'将来負担比率（分子）の構造'!L$45</f>
        <v>1032</v>
      </c>
      <c r="L62" s="157"/>
      <c r="M62" s="157"/>
      <c r="N62" s="157">
        <f>'将来負担比率（分子）の構造'!M$45</f>
        <v>1161</v>
      </c>
      <c r="O62" s="157"/>
      <c r="P62" s="157"/>
    </row>
    <row r="63" spans="1:16" x14ac:dyDescent="0.2">
      <c r="A63" s="157" t="s">
        <v>34</v>
      </c>
      <c r="B63" s="157">
        <f>'将来負担比率（分子）の構造'!I$44</f>
        <v>3617</v>
      </c>
      <c r="C63" s="157"/>
      <c r="D63" s="157"/>
      <c r="E63" s="157">
        <f>'将来負担比率（分子）の構造'!J$44</f>
        <v>4248</v>
      </c>
      <c r="F63" s="157"/>
      <c r="G63" s="157"/>
      <c r="H63" s="157">
        <f>'将来負担比率（分子）の構造'!K$44</f>
        <v>4116</v>
      </c>
      <c r="I63" s="157"/>
      <c r="J63" s="157"/>
      <c r="K63" s="157">
        <f>'将来負担比率（分子）の構造'!L$44</f>
        <v>4033</v>
      </c>
      <c r="L63" s="157"/>
      <c r="M63" s="157"/>
      <c r="N63" s="157">
        <f>'将来負担比率（分子）の構造'!M$44</f>
        <v>3865</v>
      </c>
      <c r="O63" s="157"/>
      <c r="P63" s="157"/>
    </row>
    <row r="64" spans="1:16" x14ac:dyDescent="0.2">
      <c r="A64" s="157" t="s">
        <v>33</v>
      </c>
      <c r="B64" s="157">
        <f>'将来負担比率（分子）の構造'!I$43</f>
        <v>6752</v>
      </c>
      <c r="C64" s="157"/>
      <c r="D64" s="157"/>
      <c r="E64" s="157">
        <f>'将来負担比率（分子）の構造'!J$43</f>
        <v>6445</v>
      </c>
      <c r="F64" s="157"/>
      <c r="G64" s="157"/>
      <c r="H64" s="157">
        <f>'将来負担比率（分子）の構造'!K$43</f>
        <v>5951</v>
      </c>
      <c r="I64" s="157"/>
      <c r="J64" s="157"/>
      <c r="K64" s="157">
        <f>'将来負担比率（分子）の構造'!L$43</f>
        <v>5672</v>
      </c>
      <c r="L64" s="157"/>
      <c r="M64" s="157"/>
      <c r="N64" s="157">
        <f>'将来負担比率（分子）の構造'!M$43</f>
        <v>5735</v>
      </c>
      <c r="O64" s="157"/>
      <c r="P64" s="157"/>
    </row>
    <row r="65" spans="1:16" x14ac:dyDescent="0.2">
      <c r="A65" s="157" t="s">
        <v>32</v>
      </c>
      <c r="B65" s="157">
        <f>'将来負担比率（分子）の構造'!I$42</f>
        <v>136</v>
      </c>
      <c r="C65" s="157"/>
      <c r="D65" s="157"/>
      <c r="E65" s="157">
        <f>'将来負担比率（分子）の構造'!J$42</f>
        <v>3</v>
      </c>
      <c r="F65" s="157"/>
      <c r="G65" s="157"/>
      <c r="H65" s="157">
        <f>'将来負担比率（分子）の構造'!K$42</f>
        <v>1</v>
      </c>
      <c r="I65" s="157"/>
      <c r="J65" s="157"/>
      <c r="K65" s="157" t="str">
        <f>'将来負担比率（分子）の構造'!L$42</f>
        <v>-</v>
      </c>
      <c r="L65" s="157"/>
      <c r="M65" s="157"/>
      <c r="N65" s="157" t="str">
        <f>'将来負担比率（分子）の構造'!M$42</f>
        <v>-</v>
      </c>
      <c r="O65" s="157"/>
      <c r="P65" s="157"/>
    </row>
    <row r="66" spans="1:16" x14ac:dyDescent="0.2">
      <c r="A66" s="157" t="s">
        <v>31</v>
      </c>
      <c r="B66" s="157">
        <f>'将来負担比率（分子）の構造'!I$41</f>
        <v>33446</v>
      </c>
      <c r="C66" s="157"/>
      <c r="D66" s="157"/>
      <c r="E66" s="157">
        <f>'将来負担比率（分子）の構造'!J$41</f>
        <v>32135</v>
      </c>
      <c r="F66" s="157"/>
      <c r="G66" s="157"/>
      <c r="H66" s="157">
        <f>'将来負担比率（分子）の構造'!K$41</f>
        <v>30277</v>
      </c>
      <c r="I66" s="157"/>
      <c r="J66" s="157"/>
      <c r="K66" s="157">
        <f>'将来負担比率（分子）の構造'!L$41</f>
        <v>28646</v>
      </c>
      <c r="L66" s="157"/>
      <c r="M66" s="157"/>
      <c r="N66" s="157">
        <f>'将来負担比率（分子）の構造'!M$41</f>
        <v>27314</v>
      </c>
      <c r="O66" s="157"/>
      <c r="P66" s="157"/>
    </row>
    <row r="67" spans="1:16" x14ac:dyDescent="0.2">
      <c r="A67" s="157" t="s">
        <v>71</v>
      </c>
      <c r="B67" s="157" t="e">
        <f>NA()</f>
        <v>#N/A</v>
      </c>
      <c r="C67" s="157">
        <f>IF(ISNUMBER('将来負担比率（分子）の構造'!I$53), IF('将来負担比率（分子）の構造'!I$53 &lt; 0, 0, '将来負担比率（分子）の構造'!I$53), NA())</f>
        <v>2591</v>
      </c>
      <c r="D67" s="157" t="e">
        <f>NA()</f>
        <v>#N/A</v>
      </c>
      <c r="E67" s="157" t="e">
        <f>NA()</f>
        <v>#N/A</v>
      </c>
      <c r="F67" s="157">
        <f>IF(ISNUMBER('将来負担比率（分子）の構造'!J$53), IF('将来負担比率（分子）の構造'!J$53 &lt; 0, 0, '将来負担比率（分子）の構造'!J$53), NA())</f>
        <v>1755</v>
      </c>
      <c r="G67" s="157" t="e">
        <f>NA()</f>
        <v>#N/A</v>
      </c>
      <c r="H67" s="157" t="e">
        <f>NA()</f>
        <v>#N/A</v>
      </c>
      <c r="I67" s="157">
        <f>IF(ISNUMBER('将来負担比率（分子）の構造'!K$53), IF('将来負担比率（分子）の構造'!K$53 &lt; 0, 0, '将来負担比率（分子）の構造'!K$53), NA())</f>
        <v>807</v>
      </c>
      <c r="J67" s="157" t="e">
        <f>NA()</f>
        <v>#N/A</v>
      </c>
      <c r="K67" s="157" t="e">
        <f>NA()</f>
        <v>#N/A</v>
      </c>
      <c r="L67" s="157">
        <f>IF(ISNUMBER('将来負担比率（分子）の構造'!L$53), IF('将来負担比率（分子）の構造'!L$53 &lt; 0, 0, '将来負担比率（分子）の構造'!L$53), NA())</f>
        <v>154</v>
      </c>
      <c r="M67" s="157" t="e">
        <f>NA()</f>
        <v>#N/A</v>
      </c>
      <c r="N67" s="157" t="e">
        <f>NA()</f>
        <v>#N/A</v>
      </c>
      <c r="O67" s="157">
        <f>IF(ISNUMBER('将来負担比率（分子）の構造'!M$53), IF('将来負担比率（分子）の構造'!M$53 &lt; 0, 0, '将来負担比率（分子）の構造'!M$53), NA())</f>
        <v>727</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6888</v>
      </c>
      <c r="C72" s="161">
        <f>基金残高に係る経年分析!G55</f>
        <v>7266</v>
      </c>
      <c r="D72" s="161">
        <f>基金残高に係る経年分析!H55</f>
        <v>7455</v>
      </c>
    </row>
    <row r="73" spans="1:16" x14ac:dyDescent="0.2">
      <c r="A73" s="160" t="s">
        <v>74</v>
      </c>
      <c r="B73" s="161">
        <f>基金残高に係る経年分析!F56</f>
        <v>1042</v>
      </c>
      <c r="C73" s="161">
        <f>基金残高に係る経年分析!G56</f>
        <v>906</v>
      </c>
      <c r="D73" s="161">
        <f>基金残高に係る経年分析!H56</f>
        <v>590</v>
      </c>
    </row>
    <row r="74" spans="1:16" x14ac:dyDescent="0.2">
      <c r="A74" s="160" t="s">
        <v>75</v>
      </c>
      <c r="B74" s="161">
        <f>基金残高に係る経年分析!F57</f>
        <v>4032</v>
      </c>
      <c r="C74" s="161">
        <f>基金残高に係る経年分析!G57</f>
        <v>3867</v>
      </c>
      <c r="D74" s="161">
        <f>基金残高に係る経年分析!H57</f>
        <v>3672</v>
      </c>
    </row>
  </sheetData>
  <sheetProtection algorithmName="SHA-512" hashValue="QI00ye2Bj5uPdB3Gu88da5dehNdzEVdqELou4dGbht5lyvl9qnCuv1vpgs2qJ+smxy/IWdN0WNzNnYB2kTAjrw==" saltValue="U7cnYSFo926eDzdrwZImcw=="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2250201</cp:lastModifiedBy>
  <cp:lastPrinted>2026-03-12T07:51:59Z</cp:lastPrinted>
  <dcterms:created xsi:type="dcterms:W3CDTF">2026-02-26T10:15:52Z</dcterms:created>
  <dcterms:modified xsi:type="dcterms:W3CDTF">2026-09-17T06:32:16Z</dcterms:modified>
  <cp:category/>
</cp:coreProperties>
</file>